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0" windowHeight="9930" tabRatio="738" activeTab="5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</sheets>
  <definedNames>
    <definedName name="_xlnm._FilterDatabase" localSheetId="1" hidden="1">'02收入总体情况表'!#REF!</definedName>
    <definedName name="_xlnm.Print_Area" localSheetId="0">'01部门收支总表'!$A$1:$D$26</definedName>
    <definedName name="_xlnm.Print_Area" localSheetId="1">'02收入总体情况表'!$A$1:$Q$13</definedName>
    <definedName name="_xlnm.Print_Area" localSheetId="2">'03部门支出总体情况表'!$A$1:$G$22</definedName>
    <definedName name="_xlnm.Print_Area" localSheetId="3">'04财政拨款收支总表'!$A$1:$D$27</definedName>
    <definedName name="_xlnm.Print_Area" localSheetId="4">'05一般公共预算支出表'!$A$1:$G$20</definedName>
    <definedName name="_xlnm.Print_Area" localSheetId="7">'08三公经费预算表'!$A$1:$B$18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F6" i="25"/>
  <c r="B9" i="22"/>
  <c r="B26" i="16"/>
  <c r="B5" i="27"/>
  <c r="B8"/>
  <c r="F20" i="24"/>
  <c r="G20"/>
  <c r="E20"/>
  <c r="E9"/>
  <c r="E8"/>
  <c r="E9" i="26"/>
  <c r="E10"/>
  <c r="E11"/>
  <c r="E12"/>
  <c r="E13"/>
  <c r="E14"/>
  <c r="E15"/>
  <c r="E16"/>
  <c r="E17"/>
  <c r="E18"/>
  <c r="E19"/>
  <c r="E8"/>
  <c r="B16" i="22"/>
  <c r="B6"/>
  <c r="B27"/>
  <c r="E17" i="23"/>
  <c r="E18"/>
  <c r="E19"/>
  <c r="E20"/>
  <c r="E21"/>
  <c r="E9"/>
  <c r="E10"/>
  <c r="E11"/>
  <c r="E12"/>
  <c r="E13"/>
  <c r="E14"/>
  <c r="E15"/>
  <c r="E16"/>
  <c r="E8"/>
  <c r="F20" i="26"/>
  <c r="G20"/>
  <c r="D27" i="22"/>
  <c r="D26" i="16"/>
  <c r="F22" i="23"/>
  <c r="G22"/>
  <c r="E20" i="26"/>
  <c r="E22" i="23"/>
</calcChain>
</file>

<file path=xl/sharedStrings.xml><?xml version="1.0" encoding="utf-8"?>
<sst xmlns="http://schemas.openxmlformats.org/spreadsheetml/2006/main" count="333" uniqueCount="194">
  <si>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</si>
  <si>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</si>
  <si>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</si>
  <si>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</si>
  <si>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</si>
  <si>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</si>
  <si>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</si>
  <si>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</si>
  <si>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</si>
  <si>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</si>
  <si>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</si>
  <si>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</si>
  <si>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</si>
  <si>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</si>
  <si>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</si>
  <si>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</si>
  <si>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</si>
  <si>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</si>
  <si>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</si>
  <si>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</si>
  <si>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</si>
  <si>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</si>
  <si>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</si>
  <si>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</si>
  <si>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</si>
  <si>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</si>
  <si>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</si>
  <si>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</si>
  <si>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</si>
  <si>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</si>
  <si>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</si>
  <si>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</si>
  <si>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</si>
  <si>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</si>
  <si>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</si>
  <si>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</si>
  <si>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</si>
  <si>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</si>
  <si>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</si>
  <si>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</si>
  <si>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</si>
  <si>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</si>
  <si>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</si>
  <si>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</si>
  <si>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</si>
  <si>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</si>
  <si>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</si>
  <si>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</si>
  <si>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</si>
  <si>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</si>
  <si>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</si>
  <si>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</si>
  <si>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</si>
  <si>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</si>
  <si>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</si>
  <si>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</si>
  <si>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</si>
  <si>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</si>
  <si>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</si>
  <si>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</si>
  <si>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</si>
  <si>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</si>
  <si>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</si>
  <si>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</si>
  <si>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</si>
  <si>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</si>
  <si>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</si>
  <si>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</si>
  <si>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</si>
  <si>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</si>
  <si>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</si>
  <si>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</si>
  <si>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</si>
  <si>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</si>
  <si>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</si>
  <si>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</si>
  <si>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</si>
  <si>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</si>
  <si>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</si>
  <si>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</si>
  <si>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</si>
  <si>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</si>
  <si>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</si>
  <si>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</si>
  <si>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</si>
  <si>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</si>
  <si>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</si>
  <si>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</si>
  <si>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</si>
  <si>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</si>
  <si>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</si>
  <si>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</si>
  <si>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</si>
  <si>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</si>
  <si>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</si>
  <si>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</si>
  <si>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</si>
  <si>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</si>
  <si>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</si>
  <si>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</si>
  <si>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</si>
  <si>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</si>
  <si>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</si>
  <si>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</si>
  <si>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</si>
  <si>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</si>
  <si>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</si>
  <si>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</si>
  <si>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</si>
  <si>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</si>
  <si>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</si>
  <si>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</si>
  <si>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</si>
  <si>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</si>
  <si>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</si>
  <si>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岳阳县2017年度部门收支决算计划总表</t>
    <phoneticPr fontId="12" type="noConversion"/>
  </si>
  <si>
    <t>岳阳县2017年部门决算收入计划表</t>
    <phoneticPr fontId="12" type="noConversion"/>
  </si>
  <si>
    <t>岳阳县2017年度部门决算支出总表</t>
    <phoneticPr fontId="12" type="noConversion"/>
  </si>
  <si>
    <t>岳阳县2017年度一般公共预算决算支出表</t>
    <phoneticPr fontId="12" type="noConversion"/>
  </si>
  <si>
    <t>岳阳县2017年度一般公共决算基本支出表</t>
    <phoneticPr fontId="12" type="noConversion"/>
  </si>
  <si>
    <t>岳阳县2017年度政府性基金决算支出表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</si>
  <si>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</si>
  <si>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</si>
  <si>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</si>
  <si>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</si>
  <si>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</si>
  <si>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</si>
  <si>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</si>
  <si>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单位名称：岳阳县食品药品工商质量监督管理局</t>
    <phoneticPr fontId="12" type="noConversion"/>
  </si>
  <si>
    <t>单位：元</t>
    <phoneticPr fontId="12" type="noConversion"/>
  </si>
  <si>
    <t>岳阳县食品药品工商质量监督管理局</t>
    <phoneticPr fontId="12" type="noConversion"/>
  </si>
  <si>
    <t>单位名称：岳阳县食品药品工商质量监督管理局</t>
    <phoneticPr fontId="12" type="noConversion"/>
  </si>
  <si>
    <t>岳阳县2017年度单位“三公”经费决算表</t>
    <phoneticPr fontId="12" type="noConversion"/>
  </si>
  <si>
    <t>201</t>
    <phoneticPr fontId="12" type="noConversion"/>
  </si>
  <si>
    <t>15</t>
    <phoneticPr fontId="12" type="noConversion"/>
  </si>
  <si>
    <t>01</t>
    <phoneticPr fontId="12" type="noConversion"/>
  </si>
  <si>
    <t>行政运行</t>
    <phoneticPr fontId="12" type="noConversion"/>
  </si>
  <si>
    <t>201</t>
    <phoneticPr fontId="12" type="noConversion"/>
  </si>
  <si>
    <t>15</t>
    <phoneticPr fontId="12" type="noConversion"/>
  </si>
  <si>
    <t>02</t>
    <phoneticPr fontId="12" type="noConversion"/>
  </si>
  <si>
    <t>一般行政管理事务</t>
    <phoneticPr fontId="12" type="noConversion"/>
  </si>
  <si>
    <t>03</t>
    <phoneticPr fontId="12" type="noConversion"/>
  </si>
  <si>
    <t>机关服务</t>
    <phoneticPr fontId="12" type="noConversion"/>
  </si>
  <si>
    <t>04</t>
    <phoneticPr fontId="12" type="noConversion"/>
  </si>
  <si>
    <t>工商行政管理专项</t>
    <phoneticPr fontId="12" type="noConversion"/>
  </si>
  <si>
    <t>99</t>
    <phoneticPr fontId="12" type="noConversion"/>
  </si>
  <si>
    <t>其他工商行政管理事务支出</t>
    <phoneticPr fontId="12" type="noConversion"/>
  </si>
  <si>
    <t>17</t>
    <phoneticPr fontId="12" type="noConversion"/>
  </si>
  <si>
    <t>06</t>
    <phoneticPr fontId="12" type="noConversion"/>
  </si>
  <si>
    <t>质量技术监督行政执法及业务管理</t>
    <phoneticPr fontId="12" type="noConversion"/>
  </si>
  <si>
    <t>07</t>
    <phoneticPr fontId="12" type="noConversion"/>
  </si>
  <si>
    <t>质量技术监督技术支持</t>
    <phoneticPr fontId="12" type="noConversion"/>
  </si>
  <si>
    <t>其他质量技术监督与检验检疫事务支出</t>
    <phoneticPr fontId="12" type="noConversion"/>
  </si>
  <si>
    <t>208</t>
    <phoneticPr fontId="12" type="noConversion"/>
  </si>
  <si>
    <t>08</t>
    <phoneticPr fontId="12" type="noConversion"/>
  </si>
  <si>
    <t>01</t>
    <phoneticPr fontId="12" type="noConversion"/>
  </si>
  <si>
    <t>死亡抚恤</t>
    <phoneticPr fontId="12" type="noConversion"/>
  </si>
  <si>
    <t>210</t>
    <phoneticPr fontId="12" type="noConversion"/>
  </si>
  <si>
    <t>10</t>
    <phoneticPr fontId="12" type="noConversion"/>
  </si>
  <si>
    <t>医疗器械事务</t>
    <phoneticPr fontId="12" type="noConversion"/>
  </si>
  <si>
    <t>其他食品和药品监督管理事务支出</t>
    <phoneticPr fontId="12" type="noConversion"/>
  </si>
  <si>
    <t>212</t>
    <phoneticPr fontId="12" type="noConversion"/>
  </si>
  <si>
    <t>其他国有土地使用权出让收入安排的支出</t>
    <phoneticPr fontId="12" type="noConversion"/>
  </si>
  <si>
    <t>216</t>
    <phoneticPr fontId="12" type="noConversion"/>
  </si>
  <si>
    <t>60</t>
    <phoneticPr fontId="12" type="noConversion"/>
  </si>
  <si>
    <t>其他旅游发展基金支出</t>
    <phoneticPr fontId="12" type="noConversion"/>
  </si>
  <si>
    <t>岳阳县2017年度部门财政拨款收支决算总表</t>
    <phoneticPr fontId="12" type="noConversion"/>
  </si>
  <si>
    <t>行政运行</t>
    <phoneticPr fontId="12" type="noConversion"/>
  </si>
  <si>
    <t>机关事务</t>
    <phoneticPr fontId="12" type="noConversion"/>
  </si>
  <si>
    <t>质量技术监督技术支持</t>
    <phoneticPr fontId="12" type="noConversion"/>
  </si>
  <si>
    <t>工资福利支出</t>
    <phoneticPr fontId="12" type="noConversion"/>
  </si>
  <si>
    <t>商品和服务支出</t>
    <phoneticPr fontId="12" type="noConversion"/>
  </si>
  <si>
    <t>对个人和家庭的补助</t>
    <phoneticPr fontId="12" type="noConversion"/>
  </si>
  <si>
    <t>机关工资福利支出</t>
    <phoneticPr fontId="12" type="noConversion"/>
  </si>
  <si>
    <t>机关商品与服务支出</t>
    <phoneticPr fontId="12" type="noConversion"/>
  </si>
  <si>
    <t xml:space="preserve">    3、政府性基金</t>
    <phoneticPr fontId="12" type="noConversion"/>
  </si>
  <si>
    <t>单位：元</t>
    <phoneticPr fontId="12" type="noConversion"/>
  </si>
  <si>
    <t>单位名称：岳阳县食品药品工商质量监督管理局</t>
    <phoneticPr fontId="12" type="noConversion"/>
  </si>
  <si>
    <t>单位名称：岳阳县食品药品工商质量监督管理局</t>
    <phoneticPr fontId="12" type="noConversion"/>
  </si>
  <si>
    <t>其中：（1）公务用车运行维护费</t>
    <phoneticPr fontId="12" type="noConversion"/>
  </si>
  <si>
    <t>2017年“三公”经费决算数比上年数增加145.86万元，其中：公务接待费比上年减少7.71万元，主要原因是单位严控“三公”经费支出等；公务用车费比上年增加153.57万元，主要原因是单位政府采购执法车辆11台及其相应运行维护费用增加等。</t>
    <phoneticPr fontId="12" type="noConversion"/>
  </si>
  <si>
    <t>工资奖金津补贴</t>
    <phoneticPr fontId="12" type="noConversion"/>
  </si>
  <si>
    <t>基本工资</t>
    <phoneticPr fontId="12" type="noConversion"/>
  </si>
  <si>
    <t>津贴补贴</t>
  </si>
  <si>
    <t>奖金</t>
    <phoneticPr fontId="12" type="noConversion"/>
  </si>
  <si>
    <t>社会保障缴费</t>
    <phoneticPr fontId="12" type="noConversion"/>
  </si>
  <si>
    <t>其他社会保障缴费</t>
    <phoneticPr fontId="12" type="noConversion"/>
  </si>
  <si>
    <t>办公费</t>
    <phoneticPr fontId="12" type="noConversion"/>
  </si>
  <si>
    <t>印刷费</t>
    <phoneticPr fontId="12" type="noConversion"/>
  </si>
  <si>
    <t>水费</t>
    <phoneticPr fontId="12" type="noConversion"/>
  </si>
  <si>
    <t>电费</t>
    <phoneticPr fontId="12" type="noConversion"/>
  </si>
  <si>
    <t>邮电费</t>
    <phoneticPr fontId="12" type="noConversion"/>
  </si>
  <si>
    <t>其他商品和服务支出</t>
    <phoneticPr fontId="12" type="noConversion"/>
  </si>
  <si>
    <t>其他对个人和家庭的补助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</si>
</sst>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 ;[Red]\-0.00\ "/>
  </numFmts>
  <fonts count="29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仿宋"/>
      <family val="3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charset val="134"/>
    </font>
    <font>
      <b/>
      <sz val="18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2" fillId="0" borderId="0"/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9" fillId="2" borderId="0" xfId="1" applyNumberFormat="1" applyFont="1" applyFill="1" applyAlignment="1" applyProtection="1">
      <alignment vertical="center"/>
    </xf>
    <xf numFmtId="0" fontId="14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1" fillId="2" borderId="1" xfId="1" applyNumberFormat="1" applyFont="1" applyFill="1" applyBorder="1" applyAlignment="1" applyProtection="1">
      <alignment horizontal="right"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0" fontId="0" fillId="2" borderId="1" xfId="1" applyNumberFormat="1" applyFont="1" applyFill="1" applyBorder="1" applyAlignment="1" applyProtection="1"/>
    <xf numFmtId="0" fontId="10" fillId="2" borderId="1" xfId="1" applyNumberFormat="1" applyFont="1" applyFill="1" applyBorder="1" applyAlignment="1" applyProtection="1"/>
    <xf numFmtId="0" fontId="17" fillId="0" borderId="0" xfId="3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5" fillId="0" borderId="1" xfId="3" applyFill="1" applyBorder="1" applyAlignment="1">
      <alignment vertical="center"/>
    </xf>
    <xf numFmtId="0" fontId="16" fillId="0" borderId="1" xfId="3" applyNumberFormat="1" applyFont="1" applyFill="1" applyBorder="1" applyAlignment="1">
      <alignment vertical="center" wrapText="1"/>
    </xf>
    <xf numFmtId="0" fontId="16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Alignment="1"/>
    <xf numFmtId="0" fontId="15" fillId="0" borderId="0" xfId="3" applyFont="1" applyAlignment="1"/>
    <xf numFmtId="0" fontId="15" fillId="0" borderId="0" xfId="3" applyFont="1" applyFill="1" applyAlignment="1"/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Border="1" applyAlignment="1">
      <alignment horizontal="center"/>
    </xf>
    <xf numFmtId="0" fontId="11" fillId="0" borderId="0" xfId="3" applyNumberFormat="1" applyFont="1" applyFill="1" applyBorder="1" applyAlignment="1"/>
    <xf numFmtId="0" fontId="1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/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vertical="center"/>
    </xf>
    <xf numFmtId="0" fontId="15" fillId="0" borderId="0" xfId="3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1" xfId="1" applyNumberFormat="1" applyFont="1" applyFill="1" applyBorder="1" applyAlignment="1" applyProtection="1"/>
    <xf numFmtId="49" fontId="9" fillId="0" borderId="0" xfId="3" applyNumberFormat="1" applyFont="1" applyFill="1" applyAlignment="1">
      <alignment horizontal="left"/>
    </xf>
    <xf numFmtId="0" fontId="15" fillId="0" borderId="0" xfId="3" applyFont="1" applyBorder="1" applyAlignment="1"/>
    <xf numFmtId="0" fontId="15" fillId="0" borderId="0" xfId="3" applyFont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/>
    </xf>
    <xf numFmtId="0" fontId="16" fillId="0" borderId="1" xfId="3" applyNumberFormat="1" applyFont="1" applyFill="1" applyBorder="1" applyAlignment="1">
      <alignment horizontal="left" vertical="center" wrapText="1"/>
    </xf>
    <xf numFmtId="0" fontId="12" fillId="0" borderId="0" xfId="3" applyFont="1" applyAlignment="1"/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5" fillId="2" borderId="1" xfId="5" applyFont="1" applyFill="1" applyBorder="1" applyAlignment="1">
      <alignment vertical="center" wrapText="1"/>
    </xf>
    <xf numFmtId="0" fontId="24" fillId="0" borderId="0" xfId="4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177" fontId="4" fillId="0" borderId="1" xfId="6" applyNumberFormat="1" applyFont="1" applyFill="1" applyBorder="1" applyAlignment="1">
      <alignment horizontal="left" vertical="center" wrapText="1"/>
    </xf>
    <xf numFmtId="4" fontId="9" fillId="2" borderId="1" xfId="1" applyNumberFormat="1" applyFont="1" applyFill="1" applyBorder="1" applyAlignment="1" applyProtection="1">
      <alignment vertical="center" wrapText="1"/>
    </xf>
    <xf numFmtId="49" fontId="17" fillId="0" borderId="0" xfId="3" applyNumberFormat="1" applyFont="1" applyFill="1" applyBorder="1" applyAlignment="1">
      <alignment vertical="center"/>
    </xf>
    <xf numFmtId="49" fontId="15" fillId="0" borderId="0" xfId="3" applyNumberFormat="1" applyFont="1" applyAlignment="1"/>
    <xf numFmtId="0" fontId="24" fillId="0" borderId="0" xfId="4" applyFont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left" vertical="center" wrapText="1"/>
    </xf>
    <xf numFmtId="0" fontId="7" fillId="0" borderId="4" xfId="3" applyFont="1" applyFill="1" applyBorder="1" applyAlignment="1">
      <alignment vertical="center" wrapText="1"/>
    </xf>
    <xf numFmtId="177" fontId="17" fillId="0" borderId="0" xfId="3" applyNumberFormat="1" applyFont="1" applyAlignment="1">
      <alignment horizontal="right" vertical="center"/>
    </xf>
    <xf numFmtId="177" fontId="9" fillId="0" borderId="0" xfId="3" applyNumberFormat="1" applyFont="1" applyAlignment="1">
      <alignment horizontal="right" vertical="center"/>
    </xf>
    <xf numFmtId="177" fontId="18" fillId="0" borderId="0" xfId="3" applyNumberFormat="1" applyFont="1" applyAlignment="1">
      <alignment horizontal="right" vertical="center"/>
    </xf>
    <xf numFmtId="177" fontId="15" fillId="0" borderId="0" xfId="3" applyNumberFormat="1" applyFont="1" applyAlignment="1">
      <alignment horizontal="right" vertical="center"/>
    </xf>
    <xf numFmtId="177" fontId="20" fillId="0" borderId="0" xfId="3" applyNumberFormat="1" applyFont="1" applyBorder="1" applyAlignment="1">
      <alignment horizontal="right" vertical="center"/>
    </xf>
    <xf numFmtId="177" fontId="16" fillId="0" borderId="5" xfId="3" applyNumberFormat="1" applyFont="1" applyBorder="1" applyAlignment="1">
      <alignment horizontal="right" vertical="center"/>
    </xf>
    <xf numFmtId="177" fontId="16" fillId="0" borderId="1" xfId="3" applyNumberFormat="1" applyFont="1" applyFill="1" applyBorder="1" applyAlignment="1">
      <alignment horizontal="right" vertical="center"/>
    </xf>
    <xf numFmtId="177" fontId="15" fillId="0" borderId="0" xfId="3" applyNumberFormat="1" applyFont="1" applyAlignment="1">
      <alignment horizontal="right"/>
    </xf>
    <xf numFmtId="177" fontId="9" fillId="0" borderId="0" xfId="3" applyNumberFormat="1" applyFont="1" applyAlignment="1">
      <alignment horizontal="right"/>
    </xf>
    <xf numFmtId="177" fontId="16" fillId="0" borderId="1" xfId="3" applyNumberFormat="1" applyFont="1" applyFill="1" applyBorder="1" applyAlignment="1">
      <alignment horizontal="right"/>
    </xf>
    <xf numFmtId="177" fontId="9" fillId="0" borderId="1" xfId="3" applyNumberFormat="1" applyFont="1" applyFill="1" applyBorder="1" applyAlignment="1">
      <alignment horizontal="right"/>
    </xf>
    <xf numFmtId="177" fontId="9" fillId="0" borderId="1" xfId="3" applyNumberFormat="1" applyFont="1" applyFill="1" applyBorder="1" applyAlignment="1">
      <alignment horizontal="right" vertical="center"/>
    </xf>
    <xf numFmtId="177" fontId="12" fillId="0" borderId="0" xfId="3" applyNumberFormat="1" applyFont="1" applyAlignment="1">
      <alignment horizontal="right"/>
    </xf>
    <xf numFmtId="177" fontId="11" fillId="0" borderId="0" xfId="3" applyNumberFormat="1" applyFont="1" applyFill="1" applyBorder="1" applyAlignment="1">
      <alignment horizontal="right"/>
    </xf>
    <xf numFmtId="177" fontId="7" fillId="0" borderId="7" xfId="3" applyNumberFormat="1" applyFont="1" applyFill="1" applyBorder="1" applyAlignment="1">
      <alignment horizontal="right" vertical="center" wrapText="1"/>
    </xf>
    <xf numFmtId="177" fontId="7" fillId="0" borderId="1" xfId="3" applyNumberFormat="1" applyFont="1" applyFill="1" applyBorder="1" applyAlignment="1">
      <alignment horizontal="right" vertical="center" wrapText="1"/>
    </xf>
    <xf numFmtId="177" fontId="7" fillId="0" borderId="3" xfId="3" applyNumberFormat="1" applyFont="1" applyFill="1" applyBorder="1" applyAlignment="1">
      <alignment horizontal="right" vertical="center" wrapText="1"/>
    </xf>
    <xf numFmtId="177" fontId="18" fillId="0" borderId="0" xfId="3" applyNumberFormat="1" applyFont="1" applyAlignment="1">
      <alignment horizontal="right"/>
    </xf>
    <xf numFmtId="177" fontId="17" fillId="0" borderId="0" xfId="3" applyNumberFormat="1" applyFont="1" applyAlignment="1">
      <alignment horizontal="right"/>
    </xf>
    <xf numFmtId="177" fontId="20" fillId="0" borderId="4" xfId="3" applyNumberFormat="1" applyFont="1" applyBorder="1" applyAlignment="1">
      <alignment horizontal="right" vertical="center"/>
    </xf>
    <xf numFmtId="177" fontId="9" fillId="0" borderId="5" xfId="3" applyNumberFormat="1" applyFont="1" applyBorder="1" applyAlignment="1">
      <alignment horizontal="right" vertical="center"/>
    </xf>
    <xf numFmtId="177" fontId="15" fillId="0" borderId="5" xfId="3" applyNumberFormat="1" applyBorder="1" applyAlignment="1">
      <alignment horizontal="right" vertical="center"/>
    </xf>
    <xf numFmtId="177" fontId="24" fillId="0" borderId="1" xfId="4" applyNumberFormat="1" applyFont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 wrapText="1"/>
    </xf>
    <xf numFmtId="0" fontId="15" fillId="0" borderId="0" xfId="3" applyFont="1" applyAlignment="1">
      <alignment horizontal="center" wrapText="1"/>
    </xf>
    <xf numFmtId="0" fontId="15" fillId="0" borderId="1" xfId="3" applyFill="1" applyBorder="1" applyAlignment="1">
      <alignment vertical="center" wrapText="1"/>
    </xf>
    <xf numFmtId="0" fontId="16" fillId="0" borderId="5" xfId="3" applyFont="1" applyBorder="1" applyAlignment="1">
      <alignment horizontal="left" vertical="center" wrapText="1"/>
    </xf>
    <xf numFmtId="0" fontId="12" fillId="0" borderId="0" xfId="3" applyFont="1" applyAlignment="1">
      <alignment wrapText="1"/>
    </xf>
    <xf numFmtId="0" fontId="15" fillId="0" borderId="0" xfId="3" applyFont="1" applyAlignment="1">
      <alignment wrapText="1"/>
    </xf>
    <xf numFmtId="0" fontId="18" fillId="0" borderId="0" xfId="3" applyFont="1" applyAlignment="1">
      <alignment wrapText="1"/>
    </xf>
    <xf numFmtId="0" fontId="9" fillId="0" borderId="5" xfId="3" applyFont="1" applyBorder="1" applyAlignment="1">
      <alignment horizontal="left" vertical="center" wrapText="1"/>
    </xf>
    <xf numFmtId="0" fontId="15" fillId="0" borderId="5" xfId="3" applyBorder="1" applyAlignment="1">
      <alignment horizontal="center" vertical="center" wrapText="1"/>
    </xf>
    <xf numFmtId="0" fontId="24" fillId="0" borderId="0" xfId="4" applyFont="1" applyBorder="1" applyAlignment="1">
      <alignment vertical="center" wrapText="1"/>
    </xf>
    <xf numFmtId="0" fontId="24" fillId="0" borderId="1" xfId="4" applyFont="1" applyBorder="1" applyAlignment="1">
      <alignment horizontal="right" vertical="center" wrapText="1"/>
    </xf>
    <xf numFmtId="0" fontId="26" fillId="2" borderId="1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vertical="center" wrapText="1"/>
    </xf>
    <xf numFmtId="177" fontId="22" fillId="0" borderId="0" xfId="3" applyNumberFormat="1" applyFont="1" applyFill="1" applyBorder="1" applyAlignment="1"/>
    <xf numFmtId="0" fontId="1" fillId="0" borderId="1" xfId="3" applyNumberFormat="1" applyFont="1" applyFill="1" applyBorder="1" applyAlignment="1">
      <alignment horizontal="left" vertical="center" wrapText="1"/>
    </xf>
    <xf numFmtId="0" fontId="9" fillId="2" borderId="4" xfId="1" applyNumberFormat="1" applyFont="1" applyFill="1" applyBorder="1" applyAlignment="1" applyProtection="1">
      <alignment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28" fillId="0" borderId="0" xfId="3" applyFont="1" applyBorder="1" applyAlignment="1">
      <alignment horizontal="center" vertical="center"/>
    </xf>
    <xf numFmtId="0" fontId="16" fillId="0" borderId="4" xfId="3" applyFont="1" applyFill="1" applyBorder="1" applyAlignment="1">
      <alignment horizontal="left" vertical="center"/>
    </xf>
    <xf numFmtId="0" fontId="9" fillId="0" borderId="10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177" fontId="16" fillId="0" borderId="8" xfId="3" applyNumberFormat="1" applyFont="1" applyBorder="1" applyAlignment="1">
      <alignment horizontal="center" vertical="center"/>
    </xf>
    <xf numFmtId="177" fontId="16" fillId="0" borderId="9" xfId="3" applyNumberFormat="1" applyFont="1" applyBorder="1" applyAlignment="1">
      <alignment horizontal="center" vertical="center"/>
    </xf>
    <xf numFmtId="177" fontId="16" fillId="0" borderId="5" xfId="3" applyNumberFormat="1" applyFont="1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177" fontId="9" fillId="0" borderId="8" xfId="3" applyNumberFormat="1" applyFont="1" applyBorder="1" applyAlignment="1">
      <alignment horizontal="center" vertical="center"/>
    </xf>
    <xf numFmtId="177" fontId="15" fillId="0" borderId="5" xfId="3" applyNumberFormat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15" fillId="0" borderId="1" xfId="3" applyBorder="1" applyAlignment="1">
      <alignment vertical="center"/>
    </xf>
    <xf numFmtId="0" fontId="12" fillId="0" borderId="0" xfId="3" applyNumberFormat="1" applyFont="1" applyAlignment="1"/>
    <xf numFmtId="0" fontId="19" fillId="0" borderId="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77" fontId="9" fillId="0" borderId="1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15" fillId="0" borderId="5" xfId="3" applyBorder="1" applyAlignment="1">
      <alignment horizontal="center" vertical="center" wrapText="1"/>
    </xf>
    <xf numFmtId="0" fontId="7" fillId="0" borderId="10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Alignment="1">
      <alignment horizontal="left"/>
    </xf>
    <xf numFmtId="0" fontId="22" fillId="0" borderId="0" xfId="3" applyNumberFormat="1" applyFont="1" applyFill="1" applyAlignment="1">
      <alignment horizontal="left"/>
    </xf>
    <xf numFmtId="0" fontId="21" fillId="0" borderId="0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77" fontId="16" fillId="0" borderId="8" xfId="3" applyNumberFormat="1" applyFont="1" applyFill="1" applyBorder="1" applyAlignment="1">
      <alignment horizontal="center" vertical="center" wrapText="1"/>
    </xf>
    <xf numFmtId="177" fontId="7" fillId="0" borderId="5" xfId="3" applyNumberFormat="1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left" vertical="center" wrapText="1"/>
    </xf>
    <xf numFmtId="177" fontId="16" fillId="0" borderId="4" xfId="3" applyNumberFormat="1" applyFont="1" applyFill="1" applyBorder="1" applyAlignment="1">
      <alignment horizontal="right" vertical="center" wrapText="1"/>
    </xf>
    <xf numFmtId="177" fontId="9" fillId="0" borderId="5" xfId="3" applyNumberFormat="1" applyFont="1" applyBorder="1" applyAlignment="1">
      <alignment horizontal="center" vertical="center"/>
    </xf>
    <xf numFmtId="49" fontId="9" fillId="0" borderId="10" xfId="3" applyNumberFormat="1" applyFont="1" applyFill="1" applyBorder="1" applyAlignment="1">
      <alignment horizontal="center" vertical="center"/>
    </xf>
    <xf numFmtId="49" fontId="9" fillId="0" borderId="6" xfId="3" applyNumberFormat="1" applyFont="1" applyFill="1" applyBorder="1" applyAlignment="1">
      <alignment horizontal="center" vertical="center"/>
    </xf>
    <xf numFmtId="49" fontId="9" fillId="0" borderId="7" xfId="3" applyNumberFormat="1" applyFont="1" applyFill="1" applyBorder="1" applyAlignment="1">
      <alignment horizontal="center" vertical="center"/>
    </xf>
    <xf numFmtId="49" fontId="9" fillId="0" borderId="0" xfId="3" applyNumberFormat="1" applyFont="1" applyFill="1" applyAlignment="1"/>
    <xf numFmtId="49" fontId="9" fillId="0" borderId="11" xfId="3" applyNumberFormat="1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center" vertical="center"/>
    </xf>
    <xf numFmtId="49" fontId="9" fillId="0" borderId="12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left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workbookViewId="0">
      <selection activeCell="F10" sqref="F10"/>
    </sheetView>
  </sheetViews>
  <sheetFormatPr defaultColWidth="18.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 customWidth="1"/>
    <col min="253" max="253" width="39" style="9" customWidth="1"/>
    <col min="254" max="254" width="18.5" style="9" customWidth="1"/>
    <col min="255" max="255" width="33.6640625" style="9" customWidth="1"/>
    <col min="256" max="16384" width="18.5" style="9"/>
  </cols>
  <sheetData>
    <row r="1" spans="1:4">
      <c r="A1" s="1" t="s">
        <v>107</v>
      </c>
      <c r="B1" s="10"/>
      <c r="C1" s="10"/>
      <c r="D1" s="10"/>
    </row>
    <row r="2" spans="1:4" ht="33.6" customHeight="1">
      <c r="A2" s="11" t="s">
        <v>115</v>
      </c>
      <c r="B2" s="11"/>
      <c r="C2" s="11"/>
      <c r="D2" s="11"/>
    </row>
    <row r="3" spans="1:4">
      <c r="A3" s="114" t="s">
        <v>128</v>
      </c>
      <c r="B3" s="114"/>
      <c r="C3" s="114"/>
      <c r="D3" s="10" t="s">
        <v>129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121</v>
      </c>
      <c r="C5" s="14" t="s">
        <v>83</v>
      </c>
      <c r="D5" s="13" t="s">
        <v>122</v>
      </c>
    </row>
    <row r="6" spans="1:4" ht="24" customHeight="1">
      <c r="A6" s="15" t="s">
        <v>85</v>
      </c>
      <c r="B6" s="16">
        <v>33478811.300000001</v>
      </c>
      <c r="C6" s="46" t="s">
        <v>82</v>
      </c>
      <c r="D6" s="16"/>
    </row>
    <row r="7" spans="1:4" ht="24" customHeight="1">
      <c r="A7" s="15" t="s">
        <v>8</v>
      </c>
      <c r="B7" s="16">
        <v>4204800.7</v>
      </c>
      <c r="C7" s="46" t="s">
        <v>7</v>
      </c>
      <c r="D7" s="69">
        <v>33245706.390000001</v>
      </c>
    </row>
    <row r="8" spans="1:4" ht="24" customHeight="1">
      <c r="A8" s="15" t="s">
        <v>84</v>
      </c>
      <c r="B8" s="16">
        <v>558908</v>
      </c>
      <c r="C8" s="46" t="s">
        <v>65</v>
      </c>
      <c r="D8" s="69"/>
    </row>
    <row r="9" spans="1:4" ht="24" customHeight="1">
      <c r="A9" s="48" t="s">
        <v>41</v>
      </c>
      <c r="B9" s="16">
        <v>3522792.7</v>
      </c>
      <c r="C9" s="46" t="s">
        <v>66</v>
      </c>
      <c r="D9" s="69"/>
    </row>
    <row r="10" spans="1:4" ht="24" customHeight="1">
      <c r="A10" s="15" t="s">
        <v>175</v>
      </c>
      <c r="B10" s="16"/>
      <c r="C10" s="46" t="s">
        <v>67</v>
      </c>
      <c r="D10" s="69"/>
    </row>
    <row r="11" spans="1:4" ht="30.75" customHeight="1">
      <c r="A11" s="48" t="s">
        <v>42</v>
      </c>
      <c r="B11" s="16"/>
      <c r="C11" s="46" t="s">
        <v>68</v>
      </c>
      <c r="D11" s="69"/>
    </row>
    <row r="12" spans="1:4" ht="24" customHeight="1">
      <c r="A12" s="48" t="s">
        <v>43</v>
      </c>
      <c r="B12" s="16"/>
      <c r="C12" s="46" t="s">
        <v>69</v>
      </c>
      <c r="D12" s="69">
        <v>106204</v>
      </c>
    </row>
    <row r="13" spans="1:4" ht="54" customHeight="1">
      <c r="A13" s="48" t="s">
        <v>44</v>
      </c>
      <c r="B13" s="19">
        <v>123100</v>
      </c>
      <c r="C13" s="46" t="s">
        <v>70</v>
      </c>
      <c r="D13" s="69">
        <v>3144700</v>
      </c>
    </row>
    <row r="14" spans="1:4" ht="24" customHeight="1">
      <c r="A14" s="15" t="s">
        <v>9</v>
      </c>
      <c r="B14" s="20"/>
      <c r="C14" s="46" t="s">
        <v>71</v>
      </c>
      <c r="D14" s="69"/>
    </row>
    <row r="15" spans="1:4" ht="24" customHeight="1">
      <c r="A15" s="15" t="s">
        <v>10</v>
      </c>
      <c r="B15" s="20"/>
      <c r="C15" s="46" t="s">
        <v>72</v>
      </c>
      <c r="D15" s="69">
        <v>1260000</v>
      </c>
    </row>
    <row r="16" spans="1:4" ht="24" customHeight="1">
      <c r="A16" s="15" t="s">
        <v>11</v>
      </c>
      <c r="B16" s="16"/>
      <c r="C16" s="47" t="s">
        <v>73</v>
      </c>
      <c r="D16" s="69"/>
    </row>
    <row r="17" spans="1:4" ht="24" customHeight="1">
      <c r="A17" s="15" t="s">
        <v>12</v>
      </c>
      <c r="B17" s="16"/>
      <c r="C17" s="46" t="s">
        <v>74</v>
      </c>
      <c r="D17" s="69"/>
    </row>
    <row r="18" spans="1:4" ht="24" customHeight="1">
      <c r="A18" s="15" t="s">
        <v>13</v>
      </c>
      <c r="B18" s="16">
        <v>210098.39</v>
      </c>
      <c r="C18" s="46" t="s">
        <v>75</v>
      </c>
      <c r="D18" s="69"/>
    </row>
    <row r="19" spans="1:4" ht="24" customHeight="1">
      <c r="A19" s="15" t="s">
        <v>14</v>
      </c>
      <c r="B19" s="16"/>
      <c r="C19" s="46" t="s">
        <v>76</v>
      </c>
      <c r="D19" s="16">
        <v>137100</v>
      </c>
    </row>
    <row r="20" spans="1:4" ht="24" customHeight="1">
      <c r="A20" s="18"/>
      <c r="B20" s="16"/>
      <c r="C20" s="46" t="s">
        <v>77</v>
      </c>
      <c r="D20" s="16"/>
    </row>
    <row r="21" spans="1:4" ht="24" customHeight="1">
      <c r="A21" s="18"/>
      <c r="B21" s="16"/>
      <c r="C21" s="46" t="s">
        <v>78</v>
      </c>
      <c r="D21" s="16"/>
    </row>
    <row r="22" spans="1:4" ht="24" customHeight="1">
      <c r="A22" s="18"/>
      <c r="B22" s="16"/>
      <c r="C22" s="46" t="s">
        <v>79</v>
      </c>
      <c r="D22" s="16"/>
    </row>
    <row r="23" spans="1:4" ht="24" customHeight="1">
      <c r="A23" s="18"/>
      <c r="B23" s="16"/>
      <c r="C23" s="46" t="s">
        <v>80</v>
      </c>
      <c r="D23" s="16"/>
    </row>
    <row r="24" spans="1:4" ht="24" customHeight="1">
      <c r="A24" s="18"/>
      <c r="B24" s="16"/>
      <c r="C24" s="46" t="s">
        <v>81</v>
      </c>
      <c r="D24" s="16"/>
    </row>
    <row r="25" spans="1:4" ht="24" customHeight="1">
      <c r="A25" s="22"/>
      <c r="B25" s="21"/>
      <c r="C25" s="17"/>
      <c r="D25" s="21"/>
    </row>
    <row r="26" spans="1:4" ht="24" customHeight="1">
      <c r="A26" s="14" t="s">
        <v>15</v>
      </c>
      <c r="B26" s="49">
        <f>B6+B7+B14+B15+B16+B17+B18+B19</f>
        <v>37893710.390000001</v>
      </c>
      <c r="C26" s="14" t="s">
        <v>16</v>
      </c>
      <c r="D26" s="49">
        <f>SUM(D6:D25)</f>
        <v>37893710.390000001</v>
      </c>
    </row>
  </sheetData>
  <mergeCells count="1">
    <mergeCell ref="A3:C3"/>
  </mergeCells>
  <phoneticPr fontId="12" type="noConversion"/>
  <printOptions horizontalCentered="1"/>
  <pageMargins left="0.63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C5" activePane="bottomRight" state="frozen"/>
      <selection pane="topRight"/>
      <selection pane="bottomLeft"/>
      <selection pane="bottomRight" activeCell="K1" sqref="K1:K65536"/>
    </sheetView>
  </sheetViews>
  <sheetFormatPr defaultRowHeight="39.950000000000003" customHeight="1"/>
  <cols>
    <col min="1" max="1" width="15.1640625" style="4" customWidth="1"/>
    <col min="2" max="2" width="16" style="4" customWidth="1"/>
    <col min="3" max="3" width="19" style="4" customWidth="1"/>
    <col min="4" max="8" width="16.33203125" style="4" customWidth="1"/>
    <col min="9" max="9" width="7.5" style="4" customWidth="1"/>
    <col min="10" max="10" width="5.1640625" style="4" customWidth="1"/>
    <col min="11" max="11" width="16.1640625" style="4" customWidth="1"/>
    <col min="12" max="12" width="7.5" style="4" customWidth="1"/>
    <col min="13" max="13" width="7.6640625" style="4" customWidth="1"/>
    <col min="14" max="14" width="5.33203125" style="4" customWidth="1"/>
    <col min="15" max="15" width="8" style="4" customWidth="1"/>
    <col min="16" max="16" width="14.6640625" style="4" customWidth="1"/>
    <col min="17" max="17" width="6.1640625" style="4" customWidth="1"/>
    <col min="18" max="16384" width="9.33203125" style="2"/>
  </cols>
  <sheetData>
    <row r="1" spans="1:17" ht="30" customHeight="1">
      <c r="A1" s="1" t="s">
        <v>108</v>
      </c>
      <c r="O1" s="1"/>
    </row>
    <row r="2" spans="1:17" ht="39.950000000000003" customHeight="1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2" t="s">
        <v>17</v>
      </c>
      <c r="Q3" s="122"/>
    </row>
    <row r="4" spans="1:17" ht="38.1" customHeight="1">
      <c r="A4" s="119" t="s">
        <v>0</v>
      </c>
      <c r="B4" s="120" t="s">
        <v>18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38.1" customHeight="1">
      <c r="A5" s="119"/>
      <c r="B5" s="120" t="s">
        <v>19</v>
      </c>
      <c r="C5" s="120" t="s">
        <v>20</v>
      </c>
      <c r="D5" s="115" t="s">
        <v>21</v>
      </c>
      <c r="E5" s="116"/>
      <c r="F5" s="116"/>
      <c r="G5" s="116"/>
      <c r="H5" s="116"/>
      <c r="I5" s="116"/>
      <c r="J5" s="116"/>
      <c r="K5" s="123"/>
      <c r="L5" s="120" t="s">
        <v>22</v>
      </c>
      <c r="M5" s="120" t="s">
        <v>23</v>
      </c>
      <c r="N5" s="120" t="s">
        <v>24</v>
      </c>
      <c r="O5" s="120" t="s">
        <v>25</v>
      </c>
      <c r="P5" s="120" t="s">
        <v>26</v>
      </c>
      <c r="Q5" s="120" t="s">
        <v>27</v>
      </c>
    </row>
    <row r="6" spans="1:17" ht="38.1" customHeight="1">
      <c r="A6" s="119"/>
      <c r="B6" s="120"/>
      <c r="C6" s="120"/>
      <c r="D6" s="115" t="s">
        <v>28</v>
      </c>
      <c r="E6" s="116"/>
      <c r="F6" s="117"/>
      <c r="G6" s="120" t="s">
        <v>29</v>
      </c>
      <c r="H6" s="120" t="s">
        <v>30</v>
      </c>
      <c r="I6" s="120" t="s">
        <v>31</v>
      </c>
      <c r="J6" s="120" t="s">
        <v>32</v>
      </c>
      <c r="K6" s="120" t="s">
        <v>33</v>
      </c>
      <c r="L6" s="120"/>
      <c r="M6" s="120"/>
      <c r="N6" s="120"/>
      <c r="O6" s="120"/>
      <c r="P6" s="120"/>
      <c r="Q6" s="120"/>
    </row>
    <row r="7" spans="1:17" ht="38.1" customHeight="1">
      <c r="A7" s="119"/>
      <c r="B7" s="120"/>
      <c r="C7" s="120"/>
      <c r="D7" s="64" t="s">
        <v>1</v>
      </c>
      <c r="E7" s="64" t="s">
        <v>34</v>
      </c>
      <c r="F7" s="65" t="s">
        <v>35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s="3" customFormat="1" ht="38.1" customHeight="1">
      <c r="A8" s="6" t="s">
        <v>130</v>
      </c>
      <c r="B8" s="68">
        <v>37893710.390000001</v>
      </c>
      <c r="C8" s="68">
        <v>33478811.300000001</v>
      </c>
      <c r="D8" s="68">
        <v>4204800.7</v>
      </c>
      <c r="E8" s="68">
        <v>600000</v>
      </c>
      <c r="F8" s="68">
        <v>3604800.7</v>
      </c>
      <c r="G8" s="68">
        <v>558908</v>
      </c>
      <c r="H8" s="68">
        <v>3522792.7</v>
      </c>
      <c r="I8" s="68"/>
      <c r="J8" s="68"/>
      <c r="K8" s="68">
        <v>123100</v>
      </c>
      <c r="L8" s="68"/>
      <c r="M8" s="68"/>
      <c r="N8" s="68"/>
      <c r="O8" s="68"/>
      <c r="P8" s="68">
        <v>210098.39</v>
      </c>
      <c r="Q8" s="68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</sheetData>
  <mergeCells count="20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</mergeCells>
  <phoneticPr fontId="12" type="noConversion"/>
  <printOptions horizontalCentered="1"/>
  <pageMargins left="0.39370078740157483" right="0.19685039370078741" top="0.74803149606299213" bottom="0.70866141732283472" header="0.35433070866141736" footer="0.39370078740157483"/>
  <pageSetup paperSize="9" scale="90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showGridLines="0" workbookViewId="0">
      <selection activeCell="E5" sqref="E5:G7"/>
    </sheetView>
  </sheetViews>
  <sheetFormatPr defaultRowHeight="14.25"/>
  <cols>
    <col min="1" max="1" width="6.33203125" style="25" customWidth="1"/>
    <col min="2" max="3" width="5.1640625" style="25" customWidth="1"/>
    <col min="4" max="4" width="36.1640625" style="25" customWidth="1"/>
    <col min="5" max="7" width="18.83203125" style="78" customWidth="1"/>
    <col min="8" max="16384" width="9.33203125" style="25"/>
  </cols>
  <sheetData>
    <row r="1" spans="1:7" s="24" customFormat="1" ht="14.25" customHeight="1">
      <c r="A1" s="66" t="s">
        <v>109</v>
      </c>
      <c r="B1" s="23"/>
      <c r="C1" s="23"/>
      <c r="E1" s="77"/>
      <c r="F1" s="77"/>
      <c r="G1" s="75"/>
    </row>
    <row r="2" spans="1:7" ht="14.25" customHeight="1">
      <c r="A2" s="23"/>
      <c r="D2" s="26"/>
      <c r="G2" s="76"/>
    </row>
    <row r="3" spans="1:7" ht="29.25" customHeight="1">
      <c r="A3" s="126" t="s">
        <v>117</v>
      </c>
      <c r="B3" s="126"/>
      <c r="C3" s="126"/>
      <c r="D3" s="126"/>
      <c r="E3" s="126"/>
      <c r="F3" s="126"/>
      <c r="G3" s="126"/>
    </row>
    <row r="4" spans="1:7" ht="29.25" customHeight="1">
      <c r="A4" s="127" t="s">
        <v>131</v>
      </c>
      <c r="B4" s="127"/>
      <c r="C4" s="127"/>
      <c r="D4" s="127"/>
      <c r="E4" s="79"/>
      <c r="F4" s="79"/>
      <c r="G4" s="76" t="s">
        <v>17</v>
      </c>
    </row>
    <row r="5" spans="1:7" ht="29.25" customHeight="1">
      <c r="A5" s="128" t="s">
        <v>48</v>
      </c>
      <c r="B5" s="129"/>
      <c r="C5" s="129"/>
      <c r="D5" s="130"/>
      <c r="E5" s="131" t="s">
        <v>2</v>
      </c>
      <c r="F5" s="131" t="s">
        <v>49</v>
      </c>
      <c r="G5" s="131" t="s">
        <v>50</v>
      </c>
    </row>
    <row r="6" spans="1:7" ht="27.75" customHeight="1">
      <c r="A6" s="128" t="s">
        <v>51</v>
      </c>
      <c r="B6" s="134"/>
      <c r="C6" s="135"/>
      <c r="D6" s="136" t="s">
        <v>52</v>
      </c>
      <c r="E6" s="132"/>
      <c r="F6" s="132"/>
      <c r="G6" s="132"/>
    </row>
    <row r="7" spans="1:7" s="28" customFormat="1" ht="27.75" customHeight="1">
      <c r="A7" s="27" t="s">
        <v>53</v>
      </c>
      <c r="B7" s="27" t="s">
        <v>54</v>
      </c>
      <c r="C7" s="27" t="s">
        <v>55</v>
      </c>
      <c r="D7" s="137"/>
      <c r="E7" s="133"/>
      <c r="F7" s="133"/>
      <c r="G7" s="133"/>
    </row>
    <row r="8" spans="1:7" s="28" customFormat="1" ht="27.75" customHeight="1">
      <c r="A8" s="27" t="s">
        <v>133</v>
      </c>
      <c r="B8" s="27" t="s">
        <v>134</v>
      </c>
      <c r="C8" s="27" t="s">
        <v>135</v>
      </c>
      <c r="D8" s="29" t="s">
        <v>136</v>
      </c>
      <c r="E8" s="80">
        <f>SUM(F8:G8)</f>
        <v>24478586.390000001</v>
      </c>
      <c r="F8" s="80">
        <v>21747798.02</v>
      </c>
      <c r="G8" s="80">
        <v>2730788.37</v>
      </c>
    </row>
    <row r="9" spans="1:7" s="28" customFormat="1" ht="27.75" customHeight="1">
      <c r="A9" s="27" t="s">
        <v>137</v>
      </c>
      <c r="B9" s="27" t="s">
        <v>138</v>
      </c>
      <c r="C9" s="27" t="s">
        <v>139</v>
      </c>
      <c r="D9" s="29" t="s">
        <v>140</v>
      </c>
      <c r="E9" s="80">
        <f t="shared" ref="E9:E21" si="0">SUM(F9:G9)</f>
        <v>5250020</v>
      </c>
      <c r="F9" s="80">
        <v>1679822.48</v>
      </c>
      <c r="G9" s="80">
        <v>3570197.52</v>
      </c>
    </row>
    <row r="10" spans="1:7" s="28" customFormat="1" ht="27.75" customHeight="1">
      <c r="A10" s="27" t="s">
        <v>137</v>
      </c>
      <c r="B10" s="27" t="s">
        <v>138</v>
      </c>
      <c r="C10" s="27" t="s">
        <v>141</v>
      </c>
      <c r="D10" s="29" t="s">
        <v>142</v>
      </c>
      <c r="E10" s="80">
        <f t="shared" si="0"/>
        <v>1270000</v>
      </c>
      <c r="F10" s="80">
        <v>80000</v>
      </c>
      <c r="G10" s="80">
        <v>1190000</v>
      </c>
    </row>
    <row r="11" spans="1:7" s="28" customFormat="1" ht="27.75" customHeight="1">
      <c r="A11" s="27" t="s">
        <v>137</v>
      </c>
      <c r="B11" s="27" t="s">
        <v>138</v>
      </c>
      <c r="C11" s="27" t="s">
        <v>143</v>
      </c>
      <c r="D11" s="29" t="s">
        <v>144</v>
      </c>
      <c r="E11" s="80">
        <f t="shared" si="0"/>
        <v>1726100</v>
      </c>
      <c r="F11" s="80"/>
      <c r="G11" s="80">
        <v>1726100</v>
      </c>
    </row>
    <row r="12" spans="1:7" s="28" customFormat="1" ht="33" customHeight="1">
      <c r="A12" s="27" t="s">
        <v>137</v>
      </c>
      <c r="B12" s="27" t="s">
        <v>138</v>
      </c>
      <c r="C12" s="27" t="s">
        <v>145</v>
      </c>
      <c r="D12" s="29" t="s">
        <v>146</v>
      </c>
      <c r="E12" s="80">
        <f t="shared" si="0"/>
        <v>115000</v>
      </c>
      <c r="F12" s="80">
        <v>6416</v>
      </c>
      <c r="G12" s="80">
        <v>108584</v>
      </c>
    </row>
    <row r="13" spans="1:7" s="28" customFormat="1" ht="27.75" customHeight="1">
      <c r="A13" s="27" t="s">
        <v>137</v>
      </c>
      <c r="B13" s="27" t="s">
        <v>147</v>
      </c>
      <c r="C13" s="27" t="s">
        <v>139</v>
      </c>
      <c r="D13" s="29" t="s">
        <v>140</v>
      </c>
      <c r="E13" s="80">
        <f t="shared" si="0"/>
        <v>61000</v>
      </c>
      <c r="F13" s="80">
        <v>2811</v>
      </c>
      <c r="G13" s="80">
        <v>58189</v>
      </c>
    </row>
    <row r="14" spans="1:7" s="28" customFormat="1" ht="27.75" customHeight="1">
      <c r="A14" s="27" t="s">
        <v>137</v>
      </c>
      <c r="B14" s="27" t="s">
        <v>147</v>
      </c>
      <c r="C14" s="27" t="s">
        <v>148</v>
      </c>
      <c r="D14" s="30" t="s">
        <v>149</v>
      </c>
      <c r="E14" s="80">
        <f t="shared" si="0"/>
        <v>40000</v>
      </c>
      <c r="F14" s="81">
        <v>19206</v>
      </c>
      <c r="G14" s="81">
        <v>20794</v>
      </c>
    </row>
    <row r="15" spans="1:7" s="28" customFormat="1" ht="27.75" customHeight="1">
      <c r="A15" s="27" t="s">
        <v>137</v>
      </c>
      <c r="B15" s="27" t="s">
        <v>147</v>
      </c>
      <c r="C15" s="27" t="s">
        <v>150</v>
      </c>
      <c r="D15" s="30" t="s">
        <v>151</v>
      </c>
      <c r="E15" s="80">
        <f t="shared" si="0"/>
        <v>300000</v>
      </c>
      <c r="F15" s="81"/>
      <c r="G15" s="81">
        <v>300000</v>
      </c>
    </row>
    <row r="16" spans="1:7" s="28" customFormat="1" ht="27.75" customHeight="1">
      <c r="A16" s="27" t="s">
        <v>137</v>
      </c>
      <c r="B16" s="27" t="s">
        <v>147</v>
      </c>
      <c r="C16" s="27" t="s">
        <v>145</v>
      </c>
      <c r="D16" s="30" t="s">
        <v>152</v>
      </c>
      <c r="E16" s="80">
        <f t="shared" si="0"/>
        <v>5000</v>
      </c>
      <c r="F16" s="81"/>
      <c r="G16" s="81">
        <v>5000</v>
      </c>
    </row>
    <row r="17" spans="1:7" s="28" customFormat="1" ht="27.75" customHeight="1">
      <c r="A17" s="27" t="s">
        <v>153</v>
      </c>
      <c r="B17" s="27" t="s">
        <v>154</v>
      </c>
      <c r="C17" s="27" t="s">
        <v>155</v>
      </c>
      <c r="D17" s="30" t="s">
        <v>156</v>
      </c>
      <c r="E17" s="80">
        <f t="shared" si="0"/>
        <v>106204</v>
      </c>
      <c r="F17" s="81">
        <v>106204</v>
      </c>
      <c r="G17" s="81"/>
    </row>
    <row r="18" spans="1:7" s="28" customFormat="1" ht="27.75" customHeight="1">
      <c r="A18" s="27" t="s">
        <v>157</v>
      </c>
      <c r="B18" s="27" t="s">
        <v>158</v>
      </c>
      <c r="C18" s="27" t="s">
        <v>138</v>
      </c>
      <c r="D18" s="30" t="s">
        <v>159</v>
      </c>
      <c r="E18" s="80">
        <f t="shared" si="0"/>
        <v>3000000</v>
      </c>
      <c r="F18" s="81"/>
      <c r="G18" s="81">
        <v>3000000</v>
      </c>
    </row>
    <row r="19" spans="1:7" s="28" customFormat="1" ht="27.75" customHeight="1">
      <c r="A19" s="27" t="s">
        <v>157</v>
      </c>
      <c r="B19" s="27" t="s">
        <v>158</v>
      </c>
      <c r="C19" s="27" t="s">
        <v>145</v>
      </c>
      <c r="D19" s="30" t="s">
        <v>160</v>
      </c>
      <c r="E19" s="80">
        <f t="shared" si="0"/>
        <v>144700</v>
      </c>
      <c r="F19" s="81"/>
      <c r="G19" s="81">
        <v>144700</v>
      </c>
    </row>
    <row r="20" spans="1:7" s="28" customFormat="1" ht="27.75" customHeight="1">
      <c r="A20" s="27" t="s">
        <v>161</v>
      </c>
      <c r="B20" s="27" t="s">
        <v>154</v>
      </c>
      <c r="C20" s="27" t="s">
        <v>145</v>
      </c>
      <c r="D20" s="30" t="s">
        <v>162</v>
      </c>
      <c r="E20" s="80">
        <f t="shared" si="0"/>
        <v>1260000</v>
      </c>
      <c r="F20" s="81">
        <v>1180635</v>
      </c>
      <c r="G20" s="81">
        <v>79365</v>
      </c>
    </row>
    <row r="21" spans="1:7" s="28" customFormat="1" ht="27.75" customHeight="1">
      <c r="A21" s="27" t="s">
        <v>163</v>
      </c>
      <c r="B21" s="27" t="s">
        <v>164</v>
      </c>
      <c r="C21" s="27" t="s">
        <v>145</v>
      </c>
      <c r="D21" s="30" t="s">
        <v>165</v>
      </c>
      <c r="E21" s="80">
        <f t="shared" si="0"/>
        <v>137100</v>
      </c>
      <c r="F21" s="81">
        <v>18367.07</v>
      </c>
      <c r="G21" s="81">
        <v>118732.93</v>
      </c>
    </row>
    <row r="22" spans="1:7" ht="27.75" customHeight="1">
      <c r="A22" s="124" t="s">
        <v>56</v>
      </c>
      <c r="B22" s="125"/>
      <c r="C22" s="125"/>
      <c r="D22" s="31"/>
      <c r="E22" s="81">
        <f>SUM(E8:E21)</f>
        <v>37893710.390000001</v>
      </c>
      <c r="F22" s="81">
        <f>SUM(F8:F21)</f>
        <v>24841259.57</v>
      </c>
      <c r="G22" s="81">
        <f>SUM(G8:G21)</f>
        <v>13052450.82</v>
      </c>
    </row>
  </sheetData>
  <mergeCells count="9">
    <mergeCell ref="A22:C22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82" right="0.36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B27" sqref="B27"/>
    </sheetView>
  </sheetViews>
  <sheetFormatPr defaultColWidth="32.6640625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 customWidth="1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16384" width="32.6640625" style="9"/>
  </cols>
  <sheetData>
    <row r="1" spans="1:4">
      <c r="A1" s="67" t="s">
        <v>110</v>
      </c>
      <c r="B1" s="10"/>
      <c r="C1" s="10"/>
      <c r="D1" s="10"/>
    </row>
    <row r="2" spans="1:4" ht="30" customHeight="1">
      <c r="A2" s="11" t="s">
        <v>166</v>
      </c>
      <c r="B2" s="11"/>
      <c r="C2" s="11"/>
      <c r="D2" s="11"/>
    </row>
    <row r="3" spans="1:4">
      <c r="A3" s="114" t="s">
        <v>128</v>
      </c>
      <c r="B3" s="114"/>
      <c r="C3" s="114"/>
      <c r="D3" s="10" t="s">
        <v>88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123</v>
      </c>
      <c r="C5" s="14" t="s">
        <v>6</v>
      </c>
      <c r="D5" s="13" t="s">
        <v>124</v>
      </c>
    </row>
    <row r="6" spans="1:4" ht="24" customHeight="1">
      <c r="A6" s="48" t="s">
        <v>37</v>
      </c>
      <c r="B6" s="16">
        <f>SUM(B7:B8)</f>
        <v>32668011.300000001</v>
      </c>
      <c r="C6" s="46" t="s">
        <v>82</v>
      </c>
      <c r="D6" s="16"/>
    </row>
    <row r="7" spans="1:4" ht="24" customHeight="1">
      <c r="A7" s="48" t="s">
        <v>38</v>
      </c>
      <c r="B7" s="16">
        <v>31270911.300000001</v>
      </c>
      <c r="C7" s="46" t="s">
        <v>7</v>
      </c>
      <c r="D7" s="16">
        <v>33035608</v>
      </c>
    </row>
    <row r="8" spans="1:4" ht="24" customHeight="1">
      <c r="A8" s="48" t="s">
        <v>39</v>
      </c>
      <c r="B8" s="16">
        <v>1397100</v>
      </c>
      <c r="C8" s="46" t="s">
        <v>65</v>
      </c>
      <c r="D8" s="16"/>
    </row>
    <row r="9" spans="1:4" ht="24" customHeight="1">
      <c r="A9" s="48" t="s">
        <v>40</v>
      </c>
      <c r="B9" s="16">
        <f>SUM(B10:B15)</f>
        <v>4204800.7</v>
      </c>
      <c r="C9" s="46" t="s">
        <v>66</v>
      </c>
      <c r="D9" s="16"/>
    </row>
    <row r="10" spans="1:4" ht="24" customHeight="1">
      <c r="A10" s="15" t="s">
        <v>84</v>
      </c>
      <c r="B10" s="16">
        <v>558908</v>
      </c>
      <c r="C10" s="46" t="s">
        <v>67</v>
      </c>
      <c r="D10" s="16"/>
    </row>
    <row r="11" spans="1:4" ht="24" customHeight="1">
      <c r="A11" s="48" t="s">
        <v>41</v>
      </c>
      <c r="B11" s="16">
        <v>3522792.7</v>
      </c>
      <c r="C11" s="46" t="s">
        <v>68</v>
      </c>
      <c r="D11" s="16"/>
    </row>
    <row r="12" spans="1:4" ht="24" customHeight="1">
      <c r="A12" s="15" t="s">
        <v>86</v>
      </c>
      <c r="B12" s="16"/>
      <c r="C12" s="46" t="s">
        <v>69</v>
      </c>
      <c r="D12" s="16">
        <v>106204</v>
      </c>
    </row>
    <row r="13" spans="1:4" ht="54" customHeight="1">
      <c r="A13" s="48" t="s">
        <v>42</v>
      </c>
      <c r="B13" s="16"/>
      <c r="C13" s="46" t="s">
        <v>70</v>
      </c>
      <c r="D13" s="16">
        <v>3144700</v>
      </c>
    </row>
    <row r="14" spans="1:4" ht="24" customHeight="1">
      <c r="A14" s="48" t="s">
        <v>43</v>
      </c>
      <c r="B14" s="16"/>
      <c r="C14" s="46" t="s">
        <v>71</v>
      </c>
      <c r="D14" s="16"/>
    </row>
    <row r="15" spans="1:4" ht="24" customHeight="1">
      <c r="A15" s="48" t="s">
        <v>44</v>
      </c>
      <c r="B15" s="19">
        <v>123100</v>
      </c>
      <c r="C15" s="46" t="s">
        <v>72</v>
      </c>
      <c r="D15" s="16">
        <v>1260000</v>
      </c>
    </row>
    <row r="16" spans="1:4" ht="24" customHeight="1">
      <c r="A16" s="48" t="s">
        <v>45</v>
      </c>
      <c r="B16" s="16">
        <f>SUM(B17:B18)</f>
        <v>810800</v>
      </c>
      <c r="C16" s="47" t="s">
        <v>73</v>
      </c>
      <c r="D16" s="16"/>
    </row>
    <row r="17" spans="1:4" ht="24" customHeight="1">
      <c r="A17" s="48" t="s">
        <v>46</v>
      </c>
      <c r="B17" s="16">
        <v>810800</v>
      </c>
      <c r="C17" s="46" t="s">
        <v>74</v>
      </c>
      <c r="D17" s="16"/>
    </row>
    <row r="18" spans="1:4" ht="24" customHeight="1">
      <c r="A18" s="48" t="s">
        <v>47</v>
      </c>
      <c r="B18" s="16"/>
      <c r="C18" s="46" t="s">
        <v>75</v>
      </c>
      <c r="D18" s="16"/>
    </row>
    <row r="19" spans="1:4" ht="24" customHeight="1">
      <c r="A19" s="18" t="s">
        <v>127</v>
      </c>
      <c r="B19" s="16"/>
      <c r="C19" s="46" t="s">
        <v>76</v>
      </c>
      <c r="D19" s="16">
        <v>137100</v>
      </c>
    </row>
    <row r="20" spans="1:4" ht="24" customHeight="1">
      <c r="A20" s="18"/>
      <c r="B20" s="16"/>
      <c r="C20" s="46" t="s">
        <v>77</v>
      </c>
      <c r="D20" s="16"/>
    </row>
    <row r="21" spans="1:4" ht="24" customHeight="1">
      <c r="A21" s="18"/>
      <c r="B21" s="16"/>
      <c r="C21" s="46" t="s">
        <v>78</v>
      </c>
      <c r="D21" s="16"/>
    </row>
    <row r="22" spans="1:4" ht="24" customHeight="1">
      <c r="A22" s="18"/>
      <c r="B22" s="16"/>
      <c r="C22" s="46" t="s">
        <v>79</v>
      </c>
      <c r="D22" s="16"/>
    </row>
    <row r="23" spans="1:4" ht="24" customHeight="1">
      <c r="A23" s="18"/>
      <c r="B23" s="16"/>
      <c r="C23" s="46" t="s">
        <v>80</v>
      </c>
      <c r="D23" s="16"/>
    </row>
    <row r="24" spans="1:4" ht="24" customHeight="1">
      <c r="A24" s="18"/>
      <c r="B24" s="16"/>
      <c r="C24" s="46" t="s">
        <v>81</v>
      </c>
      <c r="D24" s="16"/>
    </row>
    <row r="25" spans="1:4" ht="24" customHeight="1">
      <c r="A25" s="18"/>
      <c r="B25" s="16"/>
      <c r="C25" s="46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49">
        <f>B6+B9+B16+B19</f>
        <v>37683612</v>
      </c>
      <c r="C27" s="14" t="s">
        <v>16</v>
      </c>
      <c r="D27" s="49">
        <f>SUM(D6:D26)</f>
        <v>37683612</v>
      </c>
    </row>
  </sheetData>
  <mergeCells count="1">
    <mergeCell ref="A3:C3"/>
  </mergeCells>
  <phoneticPr fontId="12" type="noConversion"/>
  <printOptions horizontalCentered="1"/>
  <pageMargins left="0.5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D6" sqref="D1:D65536"/>
    </sheetView>
  </sheetViews>
  <sheetFormatPr defaultRowHeight="14.25"/>
  <cols>
    <col min="1" max="3" width="6.5" style="33" customWidth="1"/>
    <col min="4" max="4" width="34" style="103" customWidth="1"/>
    <col min="5" max="7" width="17" style="82" customWidth="1"/>
    <col min="8" max="8" width="18" style="33" customWidth="1"/>
    <col min="9" max="16384" width="9.33203125" style="33"/>
  </cols>
  <sheetData>
    <row r="1" spans="1:8" ht="14.25" customHeight="1">
      <c r="A1" s="23" t="s">
        <v>111</v>
      </c>
      <c r="B1" s="23"/>
      <c r="C1" s="23"/>
      <c r="D1" s="98"/>
      <c r="G1" s="83"/>
    </row>
    <row r="2" spans="1:8" ht="15.75" customHeight="1">
      <c r="A2" s="50"/>
      <c r="B2" s="50"/>
      <c r="C2" s="50"/>
      <c r="D2" s="99"/>
      <c r="G2" s="83"/>
    </row>
    <row r="3" spans="1:8" ht="35.25" customHeight="1">
      <c r="A3" s="143" t="s">
        <v>118</v>
      </c>
      <c r="B3" s="143"/>
      <c r="C3" s="143"/>
      <c r="D3" s="143"/>
      <c r="E3" s="143"/>
      <c r="F3" s="143"/>
      <c r="G3" s="143"/>
    </row>
    <row r="4" spans="1:8" ht="35.25" customHeight="1">
      <c r="A4" s="127" t="s">
        <v>128</v>
      </c>
      <c r="B4" s="127"/>
      <c r="C4" s="127"/>
      <c r="D4" s="127"/>
      <c r="E4" s="79"/>
      <c r="F4" s="79"/>
      <c r="G4" s="76" t="s">
        <v>17</v>
      </c>
      <c r="H4" s="51"/>
    </row>
    <row r="5" spans="1:8" s="52" customFormat="1" ht="23.25" customHeight="1">
      <c r="A5" s="144" t="s">
        <v>48</v>
      </c>
      <c r="B5" s="144"/>
      <c r="C5" s="144"/>
      <c r="D5" s="144"/>
      <c r="E5" s="145" t="s">
        <v>125</v>
      </c>
      <c r="F5" s="145"/>
      <c r="G5" s="145"/>
    </row>
    <row r="6" spans="1:8" s="52" customFormat="1" ht="23.25" customHeight="1">
      <c r="A6" s="128" t="s">
        <v>51</v>
      </c>
      <c r="B6" s="134"/>
      <c r="C6" s="135"/>
      <c r="D6" s="146" t="s">
        <v>52</v>
      </c>
      <c r="E6" s="138" t="s">
        <v>1</v>
      </c>
      <c r="F6" s="138" t="s">
        <v>49</v>
      </c>
      <c r="G6" s="138" t="s">
        <v>50</v>
      </c>
    </row>
    <row r="7" spans="1:8" s="34" customFormat="1" ht="31.5" customHeight="1">
      <c r="A7" s="27" t="s">
        <v>54</v>
      </c>
      <c r="B7" s="27" t="s">
        <v>53</v>
      </c>
      <c r="C7" s="27" t="s">
        <v>55</v>
      </c>
      <c r="D7" s="147"/>
      <c r="E7" s="139"/>
      <c r="F7" s="139"/>
      <c r="G7" s="139"/>
    </row>
    <row r="8" spans="1:8" s="34" customFormat="1" ht="31.5" customHeight="1">
      <c r="A8" s="27" t="s">
        <v>137</v>
      </c>
      <c r="B8" s="27" t="s">
        <v>138</v>
      </c>
      <c r="C8" s="27" t="s">
        <v>155</v>
      </c>
      <c r="D8" s="100" t="s">
        <v>167</v>
      </c>
      <c r="E8" s="80">
        <f>SUM(F8:G8)</f>
        <v>24268488</v>
      </c>
      <c r="F8" s="80">
        <v>21537699.629999999</v>
      </c>
      <c r="G8" s="80">
        <v>2730788.37</v>
      </c>
    </row>
    <row r="9" spans="1:8" s="34" customFormat="1" ht="31.5" customHeight="1">
      <c r="A9" s="27" t="s">
        <v>137</v>
      </c>
      <c r="B9" s="27" t="s">
        <v>138</v>
      </c>
      <c r="C9" s="27" t="s">
        <v>139</v>
      </c>
      <c r="D9" s="100" t="s">
        <v>140</v>
      </c>
      <c r="E9" s="80">
        <f t="shared" ref="E9:E19" si="0">SUM(F9:G9)</f>
        <v>5250020</v>
      </c>
      <c r="F9" s="80">
        <v>1679822.48</v>
      </c>
      <c r="G9" s="80">
        <v>3570197.52</v>
      </c>
    </row>
    <row r="10" spans="1:8" s="34" customFormat="1" ht="31.5" customHeight="1">
      <c r="A10" s="27" t="s">
        <v>137</v>
      </c>
      <c r="B10" s="27" t="s">
        <v>138</v>
      </c>
      <c r="C10" s="27" t="s">
        <v>141</v>
      </c>
      <c r="D10" s="100" t="s">
        <v>168</v>
      </c>
      <c r="E10" s="80">
        <f t="shared" si="0"/>
        <v>1270000</v>
      </c>
      <c r="F10" s="80">
        <v>80000</v>
      </c>
      <c r="G10" s="80">
        <v>1190000</v>
      </c>
    </row>
    <row r="11" spans="1:8" s="34" customFormat="1" ht="31.5" customHeight="1">
      <c r="A11" s="27" t="s">
        <v>137</v>
      </c>
      <c r="B11" s="27" t="s">
        <v>138</v>
      </c>
      <c r="C11" s="27" t="s">
        <v>143</v>
      </c>
      <c r="D11" s="100" t="s">
        <v>144</v>
      </c>
      <c r="E11" s="80">
        <f t="shared" si="0"/>
        <v>1726100</v>
      </c>
      <c r="F11" s="80"/>
      <c r="G11" s="80">
        <v>1726100</v>
      </c>
    </row>
    <row r="12" spans="1:8" s="34" customFormat="1" ht="31.5" customHeight="1">
      <c r="A12" s="27" t="s">
        <v>137</v>
      </c>
      <c r="B12" s="27" t="s">
        <v>138</v>
      </c>
      <c r="C12" s="27" t="s">
        <v>145</v>
      </c>
      <c r="D12" s="100" t="s">
        <v>146</v>
      </c>
      <c r="E12" s="80">
        <f t="shared" si="0"/>
        <v>115000</v>
      </c>
      <c r="F12" s="80">
        <v>6416</v>
      </c>
      <c r="G12" s="80">
        <v>108584</v>
      </c>
    </row>
    <row r="13" spans="1:8" s="34" customFormat="1" ht="31.5" customHeight="1">
      <c r="A13" s="27" t="s">
        <v>137</v>
      </c>
      <c r="B13" s="27" t="s">
        <v>147</v>
      </c>
      <c r="C13" s="27" t="s">
        <v>139</v>
      </c>
      <c r="D13" s="100" t="s">
        <v>140</v>
      </c>
      <c r="E13" s="80">
        <f t="shared" si="0"/>
        <v>61000</v>
      </c>
      <c r="F13" s="80">
        <v>2811</v>
      </c>
      <c r="G13" s="80">
        <v>58189</v>
      </c>
    </row>
    <row r="14" spans="1:8" s="34" customFormat="1" ht="31.5" customHeight="1">
      <c r="A14" s="27" t="s">
        <v>137</v>
      </c>
      <c r="B14" s="27" t="s">
        <v>147</v>
      </c>
      <c r="C14" s="27" t="s">
        <v>148</v>
      </c>
      <c r="D14" s="101" t="s">
        <v>149</v>
      </c>
      <c r="E14" s="80">
        <f t="shared" si="0"/>
        <v>40000</v>
      </c>
      <c r="F14" s="80">
        <v>19206</v>
      </c>
      <c r="G14" s="80">
        <v>20794</v>
      </c>
    </row>
    <row r="15" spans="1:8" s="34" customFormat="1" ht="31.5" customHeight="1">
      <c r="A15" s="27" t="s">
        <v>137</v>
      </c>
      <c r="B15" s="27" t="s">
        <v>147</v>
      </c>
      <c r="C15" s="27" t="s">
        <v>150</v>
      </c>
      <c r="D15" s="101" t="s">
        <v>169</v>
      </c>
      <c r="E15" s="80">
        <f t="shared" si="0"/>
        <v>300000</v>
      </c>
      <c r="F15" s="80"/>
      <c r="G15" s="80">
        <v>300000</v>
      </c>
    </row>
    <row r="16" spans="1:8" ht="31.5" customHeight="1">
      <c r="A16" s="27" t="s">
        <v>137</v>
      </c>
      <c r="B16" s="53" t="s">
        <v>147</v>
      </c>
      <c r="C16" s="53" t="s">
        <v>145</v>
      </c>
      <c r="D16" s="101" t="s">
        <v>152</v>
      </c>
      <c r="E16" s="80">
        <f t="shared" si="0"/>
        <v>5000</v>
      </c>
      <c r="F16" s="81"/>
      <c r="G16" s="84">
        <v>5000</v>
      </c>
    </row>
    <row r="17" spans="1:7" ht="31.5" customHeight="1">
      <c r="A17" s="27" t="s">
        <v>153</v>
      </c>
      <c r="B17" s="53" t="s">
        <v>154</v>
      </c>
      <c r="C17" s="53" t="s">
        <v>155</v>
      </c>
      <c r="D17" s="54" t="s">
        <v>156</v>
      </c>
      <c r="E17" s="80">
        <f t="shared" si="0"/>
        <v>106204</v>
      </c>
      <c r="F17" s="81">
        <v>106204</v>
      </c>
      <c r="G17" s="81"/>
    </row>
    <row r="18" spans="1:7" ht="31.5" customHeight="1">
      <c r="A18" s="27" t="s">
        <v>157</v>
      </c>
      <c r="B18" s="53" t="s">
        <v>158</v>
      </c>
      <c r="C18" s="53" t="s">
        <v>138</v>
      </c>
      <c r="D18" s="54" t="s">
        <v>159</v>
      </c>
      <c r="E18" s="80">
        <f t="shared" si="0"/>
        <v>3000000</v>
      </c>
      <c r="F18" s="85"/>
      <c r="G18" s="85">
        <v>3000000</v>
      </c>
    </row>
    <row r="19" spans="1:7" ht="31.5" customHeight="1">
      <c r="A19" s="27" t="s">
        <v>157</v>
      </c>
      <c r="B19" s="53" t="s">
        <v>158</v>
      </c>
      <c r="C19" s="53" t="s">
        <v>145</v>
      </c>
      <c r="D19" s="54" t="s">
        <v>160</v>
      </c>
      <c r="E19" s="80">
        <f t="shared" si="0"/>
        <v>144700</v>
      </c>
      <c r="F19" s="85"/>
      <c r="G19" s="85">
        <v>144700</v>
      </c>
    </row>
    <row r="20" spans="1:7" ht="31.5" customHeight="1">
      <c r="A20" s="140"/>
      <c r="B20" s="141"/>
      <c r="C20" s="141"/>
      <c r="D20" s="35" t="s">
        <v>36</v>
      </c>
      <c r="E20" s="86">
        <f>SUM(E8:E19)</f>
        <v>36286512</v>
      </c>
      <c r="F20" s="86">
        <f>SUM(F8:F19)</f>
        <v>23432159.109999999</v>
      </c>
      <c r="G20" s="86">
        <f>SUM(G8:G19)</f>
        <v>12854352.890000001</v>
      </c>
    </row>
    <row r="21" spans="1:7" ht="24" customHeight="1">
      <c r="A21" s="142" t="s">
        <v>87</v>
      </c>
      <c r="B21" s="142"/>
      <c r="C21" s="142"/>
      <c r="D21" s="142"/>
      <c r="E21" s="142"/>
      <c r="F21" s="142"/>
      <c r="G21" s="142"/>
    </row>
    <row r="22" spans="1:7">
      <c r="A22" s="55"/>
      <c r="B22" s="55"/>
      <c r="C22" s="55"/>
      <c r="D22" s="102"/>
      <c r="E22" s="87"/>
      <c r="F22" s="87"/>
      <c r="G22" s="87"/>
    </row>
    <row r="23" spans="1:7">
      <c r="A23" s="55"/>
      <c r="B23" s="55"/>
      <c r="C23" s="55"/>
      <c r="D23" s="102"/>
      <c r="E23" s="87"/>
      <c r="F23" s="87"/>
      <c r="G23" s="87"/>
    </row>
    <row r="24" spans="1:7">
      <c r="A24" s="55"/>
      <c r="B24" s="55"/>
      <c r="C24" s="55"/>
      <c r="D24" s="102"/>
      <c r="E24" s="87"/>
      <c r="F24" s="87"/>
      <c r="G24" s="87"/>
    </row>
    <row r="25" spans="1:7">
      <c r="A25" s="55"/>
      <c r="B25" s="55"/>
      <c r="C25" s="55"/>
      <c r="D25" s="102"/>
      <c r="E25" s="87"/>
      <c r="F25" s="87"/>
      <c r="G25" s="87"/>
    </row>
    <row r="26" spans="1:7">
      <c r="A26" s="55"/>
      <c r="B26" s="55"/>
      <c r="C26" s="55"/>
      <c r="D26" s="102"/>
      <c r="E26" s="87"/>
      <c r="F26" s="87"/>
      <c r="G26" s="87"/>
    </row>
    <row r="27" spans="1:7">
      <c r="A27" s="55"/>
      <c r="B27" s="55"/>
      <c r="C27" s="55"/>
      <c r="D27" s="102"/>
      <c r="E27" s="87"/>
      <c r="F27" s="87"/>
      <c r="G27" s="87"/>
    </row>
    <row r="28" spans="1:7">
      <c r="A28" s="55"/>
      <c r="B28" s="55"/>
      <c r="C28" s="55"/>
      <c r="D28" s="102"/>
      <c r="E28" s="87"/>
      <c r="F28" s="87"/>
      <c r="G28" s="87"/>
    </row>
    <row r="29" spans="1:7">
      <c r="A29" s="55"/>
      <c r="B29" s="55"/>
      <c r="C29" s="55"/>
      <c r="D29" s="102"/>
      <c r="E29" s="87"/>
      <c r="F29" s="87"/>
      <c r="G29" s="87"/>
    </row>
    <row r="30" spans="1:7">
      <c r="A30" s="55"/>
      <c r="B30" s="55"/>
      <c r="C30" s="55"/>
      <c r="D30" s="102"/>
      <c r="E30" s="87"/>
      <c r="F30" s="87"/>
      <c r="G30" s="87"/>
    </row>
    <row r="31" spans="1:7">
      <c r="A31" s="55"/>
      <c r="B31" s="55"/>
      <c r="C31" s="55"/>
      <c r="D31" s="102"/>
      <c r="E31" s="87"/>
      <c r="F31" s="87"/>
      <c r="G31" s="87"/>
    </row>
    <row r="32" spans="1:7">
      <c r="A32" s="55"/>
      <c r="B32" s="55"/>
      <c r="C32" s="55"/>
      <c r="D32" s="102"/>
      <c r="E32" s="87"/>
      <c r="F32" s="87"/>
      <c r="G32" s="87"/>
    </row>
    <row r="33" spans="1:7">
      <c r="A33" s="55"/>
      <c r="B33" s="55"/>
      <c r="C33" s="55"/>
      <c r="D33" s="102"/>
      <c r="E33" s="87"/>
      <c r="F33" s="87"/>
      <c r="G33" s="87"/>
    </row>
    <row r="34" spans="1:7">
      <c r="A34" s="55"/>
      <c r="B34" s="55"/>
      <c r="C34" s="55"/>
      <c r="D34" s="102"/>
      <c r="E34" s="87"/>
      <c r="F34" s="87"/>
      <c r="G34" s="87"/>
    </row>
    <row r="35" spans="1:7">
      <c r="A35" s="55"/>
      <c r="B35" s="55"/>
      <c r="C35" s="55"/>
      <c r="D35" s="102"/>
      <c r="E35" s="87"/>
      <c r="F35" s="87"/>
      <c r="G35" s="87"/>
    </row>
    <row r="36" spans="1:7">
      <c r="A36" s="55"/>
      <c r="B36" s="55"/>
      <c r="C36" s="55"/>
      <c r="D36" s="102"/>
      <c r="E36" s="87"/>
      <c r="F36" s="87"/>
      <c r="G36" s="87"/>
    </row>
    <row r="37" spans="1:7">
      <c r="A37" s="55"/>
      <c r="B37" s="55"/>
      <c r="C37" s="55"/>
      <c r="D37" s="102"/>
      <c r="E37" s="87"/>
      <c r="F37" s="87"/>
      <c r="G37" s="87"/>
    </row>
  </sheetData>
  <mergeCells count="11">
    <mergeCell ref="F6:F7"/>
    <mergeCell ref="G6:G7"/>
    <mergeCell ref="A20:C20"/>
    <mergeCell ref="A21:G21"/>
    <mergeCell ref="A3:G3"/>
    <mergeCell ref="A4:D4"/>
    <mergeCell ref="A5:D5"/>
    <mergeCell ref="E5:G5"/>
    <mergeCell ref="A6:C6"/>
    <mergeCell ref="D6:D7"/>
    <mergeCell ref="E6:E7"/>
  </mergeCells>
  <phoneticPr fontId="12" type="noConversion"/>
  <pageMargins left="0.8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41"/>
  <sheetViews>
    <sheetView tabSelected="1" workbookViewId="0">
      <selection activeCell="F14" sqref="F14"/>
    </sheetView>
  </sheetViews>
  <sheetFormatPr defaultColWidth="10.6640625" defaultRowHeight="15"/>
  <cols>
    <col min="1" max="1" width="13.1640625" style="38" customWidth="1"/>
    <col min="2" max="2" width="28.83203125" style="37" bestFit="1" customWidth="1"/>
    <col min="3" max="3" width="11.6640625" style="38" customWidth="1"/>
    <col min="4" max="4" width="29.5" style="37" customWidth="1"/>
    <col min="5" max="6" width="14.83203125" style="88" customWidth="1"/>
    <col min="7" max="7" width="13.33203125" style="37" bestFit="1" customWidth="1"/>
    <col min="8" max="254" width="10.6640625" style="37"/>
    <col min="255" max="255" width="10.6640625" style="44"/>
    <col min="256" max="16384" width="10.6640625" style="45"/>
  </cols>
  <sheetData>
    <row r="1" spans="1:7">
      <c r="A1" s="36" t="s">
        <v>112</v>
      </c>
    </row>
    <row r="2" spans="1:7" ht="43.9" customHeight="1">
      <c r="A2" s="153" t="s">
        <v>119</v>
      </c>
      <c r="B2" s="153"/>
      <c r="C2" s="153"/>
      <c r="D2" s="153"/>
      <c r="E2" s="153"/>
      <c r="F2" s="153"/>
    </row>
    <row r="3" spans="1:7" s="39" customFormat="1" ht="17.25" customHeight="1">
      <c r="A3" s="157" t="s">
        <v>177</v>
      </c>
      <c r="B3" s="157"/>
      <c r="C3" s="157"/>
      <c r="D3" s="74"/>
      <c r="E3" s="158" t="s">
        <v>176</v>
      </c>
      <c r="F3" s="158"/>
    </row>
    <row r="4" spans="1:7" s="39" customFormat="1" ht="24.95" customHeight="1">
      <c r="A4" s="154" t="s">
        <v>57</v>
      </c>
      <c r="B4" s="154"/>
      <c r="C4" s="154" t="s">
        <v>58</v>
      </c>
      <c r="D4" s="154"/>
      <c r="E4" s="155" t="s">
        <v>64</v>
      </c>
      <c r="F4" s="155" t="s">
        <v>59</v>
      </c>
    </row>
    <row r="5" spans="1:7" s="39" customFormat="1" ht="24.95" customHeight="1">
      <c r="A5" s="40" t="s">
        <v>60</v>
      </c>
      <c r="B5" s="40" t="s">
        <v>61</v>
      </c>
      <c r="C5" s="40" t="s">
        <v>60</v>
      </c>
      <c r="D5" s="40" t="s">
        <v>61</v>
      </c>
      <c r="E5" s="156"/>
      <c r="F5" s="156"/>
    </row>
    <row r="6" spans="1:7" s="39" customFormat="1" ht="20.100000000000001" customHeight="1">
      <c r="A6" s="148" t="s">
        <v>62</v>
      </c>
      <c r="B6" s="149"/>
      <c r="C6" s="149"/>
      <c r="D6" s="150"/>
      <c r="E6" s="89">
        <v>19060292.91</v>
      </c>
      <c r="F6" s="89">
        <f>F12+F19</f>
        <v>7510009.2000000002</v>
      </c>
    </row>
    <row r="7" spans="1:7" s="39" customFormat="1" ht="20.100000000000001" customHeight="1">
      <c r="A7" s="40">
        <v>501</v>
      </c>
      <c r="B7" s="54" t="s">
        <v>173</v>
      </c>
      <c r="C7" s="40">
        <v>301</v>
      </c>
      <c r="D7" s="54" t="s">
        <v>170</v>
      </c>
      <c r="E7" s="90">
        <v>15922149.91</v>
      </c>
      <c r="F7" s="90"/>
    </row>
    <row r="8" spans="1:7" s="39" customFormat="1" ht="20.100000000000001" customHeight="1">
      <c r="A8" s="40">
        <v>50101</v>
      </c>
      <c r="B8" s="54" t="s">
        <v>181</v>
      </c>
      <c r="C8" s="40">
        <v>30101</v>
      </c>
      <c r="D8" s="54" t="s">
        <v>182</v>
      </c>
      <c r="E8" s="90">
        <v>8613212</v>
      </c>
      <c r="F8" s="90"/>
    </row>
    <row r="9" spans="1:7" s="39" customFormat="1" ht="20.100000000000001" customHeight="1">
      <c r="A9" s="40">
        <v>50101</v>
      </c>
      <c r="B9" s="54" t="s">
        <v>181</v>
      </c>
      <c r="C9" s="40">
        <v>30102</v>
      </c>
      <c r="D9" s="54" t="s">
        <v>183</v>
      </c>
      <c r="E9" s="90">
        <v>6816098</v>
      </c>
      <c r="F9" s="90"/>
    </row>
    <row r="10" spans="1:7" s="39" customFormat="1" ht="20.100000000000001" customHeight="1">
      <c r="A10" s="40">
        <v>50101</v>
      </c>
      <c r="B10" s="54" t="s">
        <v>181</v>
      </c>
      <c r="C10" s="40">
        <v>30103</v>
      </c>
      <c r="D10" s="54" t="s">
        <v>184</v>
      </c>
      <c r="E10" s="90">
        <v>245068</v>
      </c>
      <c r="F10" s="90"/>
    </row>
    <row r="11" spans="1:7" s="39" customFormat="1" ht="20.100000000000001" customHeight="1">
      <c r="A11" s="40">
        <v>50102</v>
      </c>
      <c r="B11" s="54" t="s">
        <v>185</v>
      </c>
      <c r="C11" s="40">
        <v>30112</v>
      </c>
      <c r="D11" s="54" t="s">
        <v>186</v>
      </c>
      <c r="E11" s="90">
        <v>247771.91</v>
      </c>
      <c r="F11" s="90"/>
      <c r="G11" s="112"/>
    </row>
    <row r="12" spans="1:7" s="39" customFormat="1" ht="20.100000000000001" customHeight="1">
      <c r="A12" s="40">
        <v>502</v>
      </c>
      <c r="B12" s="54" t="s">
        <v>174</v>
      </c>
      <c r="C12" s="40">
        <v>302</v>
      </c>
      <c r="D12" s="54" t="s">
        <v>171</v>
      </c>
      <c r="E12" s="90"/>
      <c r="F12" s="90">
        <v>4371866.2</v>
      </c>
    </row>
    <row r="13" spans="1:7" s="39" customFormat="1" ht="20.100000000000001" customHeight="1">
      <c r="A13" s="40">
        <v>50201</v>
      </c>
      <c r="B13" s="54" t="s">
        <v>187</v>
      </c>
      <c r="C13" s="40">
        <v>30201</v>
      </c>
      <c r="D13" s="54" t="s">
        <v>187</v>
      </c>
      <c r="E13" s="90"/>
      <c r="F13" s="90">
        <v>487284</v>
      </c>
    </row>
    <row r="14" spans="1:7" s="39" customFormat="1" ht="20.100000000000001" customHeight="1">
      <c r="A14" s="40">
        <v>50201</v>
      </c>
      <c r="B14" s="54" t="s">
        <v>187</v>
      </c>
      <c r="C14" s="40">
        <v>30202</v>
      </c>
      <c r="D14" s="54" t="s">
        <v>188</v>
      </c>
      <c r="E14" s="90"/>
      <c r="F14" s="90">
        <v>120180</v>
      </c>
    </row>
    <row r="15" spans="1:7" s="39" customFormat="1" ht="20.100000000000001" customHeight="1">
      <c r="A15" s="40">
        <v>50201</v>
      </c>
      <c r="B15" s="54" t="s">
        <v>187</v>
      </c>
      <c r="C15" s="40">
        <v>30205</v>
      </c>
      <c r="D15" s="54" t="s">
        <v>189</v>
      </c>
      <c r="E15" s="90"/>
      <c r="F15" s="90">
        <v>33766</v>
      </c>
    </row>
    <row r="16" spans="1:7" s="39" customFormat="1" ht="20.100000000000001" customHeight="1">
      <c r="A16" s="40">
        <v>50201</v>
      </c>
      <c r="B16" s="54" t="s">
        <v>187</v>
      </c>
      <c r="C16" s="40">
        <v>30206</v>
      </c>
      <c r="D16" s="54" t="s">
        <v>190</v>
      </c>
      <c r="E16" s="90"/>
      <c r="F16" s="90">
        <v>110843</v>
      </c>
    </row>
    <row r="17" spans="1:7" s="39" customFormat="1" ht="20.100000000000001" customHeight="1">
      <c r="A17" s="40">
        <v>50201</v>
      </c>
      <c r="B17" s="54" t="s">
        <v>187</v>
      </c>
      <c r="C17" s="40">
        <v>30207</v>
      </c>
      <c r="D17" s="54" t="s">
        <v>191</v>
      </c>
      <c r="E17" s="90"/>
      <c r="F17" s="90">
        <v>5331</v>
      </c>
    </row>
    <row r="18" spans="1:7" s="39" customFormat="1" ht="20.100000000000001" customHeight="1">
      <c r="A18" s="40">
        <v>50299</v>
      </c>
      <c r="B18" s="54" t="s">
        <v>192</v>
      </c>
      <c r="C18" s="40">
        <v>30299</v>
      </c>
      <c r="D18" s="54" t="s">
        <v>192</v>
      </c>
      <c r="E18" s="90"/>
      <c r="F18" s="90">
        <v>3614462.2</v>
      </c>
      <c r="G18" s="112"/>
    </row>
    <row r="19" spans="1:7" s="39" customFormat="1" ht="20.100000000000001" customHeight="1">
      <c r="A19" s="40">
        <v>509</v>
      </c>
      <c r="B19" s="54" t="s">
        <v>172</v>
      </c>
      <c r="C19" s="40">
        <v>303</v>
      </c>
      <c r="D19" s="54" t="s">
        <v>172</v>
      </c>
      <c r="E19" s="90"/>
      <c r="F19" s="90">
        <v>3138143</v>
      </c>
    </row>
    <row r="20" spans="1:7" s="39" customFormat="1" ht="20.100000000000001" customHeight="1">
      <c r="A20" s="40">
        <v>50999</v>
      </c>
      <c r="B20" s="113" t="s">
        <v>193</v>
      </c>
      <c r="C20" s="40">
        <v>30399</v>
      </c>
      <c r="D20" s="113" t="s">
        <v>193</v>
      </c>
      <c r="E20" s="90"/>
      <c r="F20" s="90">
        <v>3138143</v>
      </c>
    </row>
    <row r="21" spans="1:7" s="39" customFormat="1" ht="20.100000000000001" customHeight="1">
      <c r="A21" s="41"/>
      <c r="B21" s="42"/>
      <c r="C21" s="43"/>
      <c r="D21" s="42"/>
      <c r="E21" s="91"/>
      <c r="F21" s="91"/>
    </row>
    <row r="22" spans="1:7" s="39" customFormat="1" ht="20.100000000000001" customHeight="1">
      <c r="A22" s="41"/>
      <c r="B22" s="42"/>
      <c r="C22" s="43"/>
      <c r="D22" s="42"/>
      <c r="E22" s="91"/>
      <c r="F22" s="91"/>
    </row>
    <row r="23" spans="1:7" s="39" customFormat="1" ht="20.100000000000001" customHeight="1">
      <c r="A23" s="41"/>
      <c r="B23" s="42"/>
      <c r="C23" s="43"/>
      <c r="D23" s="42"/>
      <c r="E23" s="91"/>
      <c r="F23" s="91"/>
    </row>
    <row r="24" spans="1:7" s="39" customFormat="1" ht="20.100000000000001" customHeight="1">
      <c r="A24" s="41"/>
      <c r="B24" s="42"/>
      <c r="C24" s="43"/>
      <c r="D24" s="42"/>
      <c r="E24" s="91"/>
      <c r="F24" s="91"/>
    </row>
    <row r="25" spans="1:7" s="39" customFormat="1" ht="20.100000000000001" customHeight="1">
      <c r="A25" s="41"/>
      <c r="B25" s="42"/>
      <c r="C25" s="43"/>
      <c r="D25" s="42"/>
      <c r="E25" s="91"/>
      <c r="F25" s="91"/>
    </row>
    <row r="26" spans="1:7" s="39" customFormat="1" ht="20.100000000000001" customHeight="1">
      <c r="A26" s="41"/>
      <c r="B26" s="42"/>
      <c r="C26" s="43"/>
      <c r="D26" s="42"/>
      <c r="E26" s="91"/>
      <c r="F26" s="91"/>
    </row>
    <row r="27" spans="1:7" s="39" customFormat="1" ht="20.100000000000001" customHeight="1">
      <c r="A27" s="41"/>
      <c r="B27" s="42"/>
      <c r="C27" s="43"/>
      <c r="D27" s="42"/>
      <c r="E27" s="91"/>
      <c r="F27" s="91"/>
    </row>
    <row r="28" spans="1:7" s="39" customFormat="1" ht="20.100000000000001" customHeight="1">
      <c r="A28" s="41"/>
      <c r="B28" s="42"/>
      <c r="C28" s="43"/>
      <c r="D28" s="42"/>
      <c r="E28" s="91"/>
      <c r="F28" s="91"/>
    </row>
    <row r="29" spans="1:7" s="39" customFormat="1" ht="20.100000000000001" customHeight="1">
      <c r="A29" s="41"/>
      <c r="B29" s="42"/>
      <c r="C29" s="43"/>
      <c r="D29" s="42"/>
      <c r="E29" s="91"/>
      <c r="F29" s="91"/>
    </row>
    <row r="30" spans="1:7" s="39" customFormat="1" ht="20.100000000000001" customHeight="1">
      <c r="A30" s="41"/>
      <c r="B30" s="42"/>
      <c r="C30" s="43"/>
      <c r="D30" s="42"/>
      <c r="E30" s="91"/>
      <c r="F30" s="91"/>
    </row>
    <row r="31" spans="1:7" s="39" customFormat="1" ht="20.100000000000001" customHeight="1">
      <c r="A31" s="41"/>
      <c r="B31" s="42"/>
      <c r="C31" s="43"/>
      <c r="D31" s="42"/>
      <c r="E31" s="91"/>
      <c r="F31" s="91"/>
    </row>
    <row r="32" spans="1:7" s="39" customFormat="1" ht="20.100000000000001" customHeight="1">
      <c r="A32" s="41"/>
      <c r="B32" s="42"/>
      <c r="C32" s="43"/>
      <c r="D32" s="42"/>
      <c r="E32" s="91"/>
      <c r="F32" s="91"/>
    </row>
    <row r="33" spans="1:6" s="39" customFormat="1" ht="20.100000000000001" customHeight="1">
      <c r="A33" s="41"/>
      <c r="B33" s="42"/>
      <c r="C33" s="43"/>
      <c r="D33" s="42"/>
      <c r="E33" s="91"/>
      <c r="F33" s="91"/>
    </row>
    <row r="34" spans="1:6" s="39" customFormat="1" ht="20.100000000000001" customHeight="1">
      <c r="A34" s="41"/>
      <c r="B34" s="42"/>
      <c r="C34" s="43"/>
      <c r="D34" s="42"/>
      <c r="E34" s="91"/>
      <c r="F34" s="91"/>
    </row>
    <row r="35" spans="1:6" s="39" customFormat="1" ht="20.100000000000001" customHeight="1">
      <c r="A35" s="41"/>
      <c r="B35" s="42"/>
      <c r="C35" s="43"/>
      <c r="D35" s="42"/>
      <c r="E35" s="91"/>
      <c r="F35" s="91"/>
    </row>
    <row r="36" spans="1:6" s="39" customFormat="1" ht="20.100000000000001" customHeight="1">
      <c r="A36" s="41"/>
      <c r="B36" s="42"/>
      <c r="C36" s="43"/>
      <c r="D36" s="42"/>
      <c r="E36" s="91"/>
      <c r="F36" s="91"/>
    </row>
    <row r="37" spans="1:6" s="39" customFormat="1" ht="20.100000000000001" customHeight="1">
      <c r="A37" s="41"/>
      <c r="B37" s="42"/>
      <c r="C37" s="43"/>
      <c r="D37" s="42"/>
      <c r="E37" s="91"/>
      <c r="F37" s="91"/>
    </row>
    <row r="38" spans="1:6" s="39" customFormat="1" ht="20.100000000000001" customHeight="1">
      <c r="A38" s="41"/>
      <c r="B38" s="42"/>
      <c r="C38" s="43"/>
      <c r="D38" s="42"/>
      <c r="E38" s="91"/>
      <c r="F38" s="91"/>
    </row>
    <row r="39" spans="1:6" s="39" customFormat="1" ht="20.100000000000001" customHeight="1">
      <c r="A39" s="41"/>
      <c r="B39" s="42"/>
      <c r="C39" s="43"/>
      <c r="D39" s="42"/>
      <c r="E39" s="91"/>
      <c r="F39" s="91"/>
    </row>
    <row r="40" spans="1:6" s="39" customFormat="1" ht="20.100000000000001" customHeight="1">
      <c r="A40" s="41"/>
      <c r="B40" s="42"/>
      <c r="C40" s="43"/>
      <c r="D40" s="42"/>
      <c r="E40" s="91"/>
      <c r="F40" s="91"/>
    </row>
    <row r="41" spans="1:6" s="39" customFormat="1" ht="21" customHeight="1">
      <c r="A41" s="151" t="s">
        <v>63</v>
      </c>
      <c r="B41" s="152"/>
      <c r="C41" s="152"/>
      <c r="D41" s="152"/>
      <c r="E41" s="152"/>
      <c r="F41" s="152"/>
    </row>
  </sheetData>
  <mergeCells count="9">
    <mergeCell ref="A6:D6"/>
    <mergeCell ref="A41:F41"/>
    <mergeCell ref="A2:F2"/>
    <mergeCell ref="A4:B4"/>
    <mergeCell ref="C4:D4"/>
    <mergeCell ref="E4:E5"/>
    <mergeCell ref="F4:F5"/>
    <mergeCell ref="A3:C3"/>
    <mergeCell ref="E3:F3"/>
  </mergeCells>
  <phoneticPr fontId="12" type="noConversion"/>
  <pageMargins left="1" right="0.70866141732283472" top="1" bottom="0.47244094488188981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4" workbookViewId="0">
      <selection activeCell="E25" sqref="E25"/>
    </sheetView>
  </sheetViews>
  <sheetFormatPr defaultRowHeight="14.25"/>
  <cols>
    <col min="1" max="3" width="5.6640625" style="71" customWidth="1"/>
    <col min="4" max="4" width="39.33203125" style="103" customWidth="1"/>
    <col min="5" max="7" width="16.1640625" style="82" customWidth="1"/>
    <col min="8" max="16384" width="9.33203125" style="33"/>
  </cols>
  <sheetData>
    <row r="1" spans="1:7" s="32" customFormat="1" ht="14.25" customHeight="1">
      <c r="A1" s="70" t="s">
        <v>113</v>
      </c>
      <c r="B1" s="70"/>
      <c r="C1" s="70"/>
      <c r="D1" s="104"/>
      <c r="E1" s="92"/>
      <c r="F1" s="92"/>
      <c r="G1" s="93"/>
    </row>
    <row r="2" spans="1:7" ht="14.25" customHeight="1">
      <c r="A2" s="163"/>
      <c r="B2" s="163"/>
      <c r="C2" s="163"/>
      <c r="D2" s="163"/>
      <c r="E2" s="163"/>
      <c r="G2" s="83"/>
    </row>
    <row r="3" spans="1:7" ht="40.5" customHeight="1">
      <c r="A3" s="143" t="s">
        <v>120</v>
      </c>
      <c r="B3" s="143"/>
      <c r="C3" s="143"/>
      <c r="D3" s="143"/>
      <c r="E3" s="143"/>
      <c r="F3" s="143"/>
      <c r="G3" s="143"/>
    </row>
    <row r="4" spans="1:7" ht="31.5" customHeight="1">
      <c r="A4" s="127" t="s">
        <v>128</v>
      </c>
      <c r="B4" s="127"/>
      <c r="C4" s="127"/>
      <c r="D4" s="127"/>
      <c r="E4" s="94"/>
      <c r="F4" s="94"/>
      <c r="G4" s="76" t="s">
        <v>17</v>
      </c>
    </row>
    <row r="5" spans="1:7" ht="40.5" customHeight="1">
      <c r="A5" s="128" t="s">
        <v>48</v>
      </c>
      <c r="B5" s="129"/>
      <c r="C5" s="129"/>
      <c r="D5" s="130"/>
      <c r="E5" s="145" t="s">
        <v>126</v>
      </c>
      <c r="F5" s="145"/>
      <c r="G5" s="145"/>
    </row>
    <row r="6" spans="1:7" ht="35.25" customHeight="1">
      <c r="A6" s="164" t="s">
        <v>51</v>
      </c>
      <c r="B6" s="165"/>
      <c r="C6" s="166"/>
      <c r="D6" s="146" t="s">
        <v>52</v>
      </c>
      <c r="E6" s="138" t="s">
        <v>2</v>
      </c>
      <c r="F6" s="138" t="s">
        <v>49</v>
      </c>
      <c r="G6" s="138" t="s">
        <v>50</v>
      </c>
    </row>
    <row r="7" spans="1:7" s="34" customFormat="1" ht="35.25" customHeight="1">
      <c r="A7" s="27" t="s">
        <v>89</v>
      </c>
      <c r="B7" s="27" t="s">
        <v>90</v>
      </c>
      <c r="C7" s="27" t="s">
        <v>55</v>
      </c>
      <c r="D7" s="167"/>
      <c r="E7" s="159"/>
      <c r="F7" s="159"/>
      <c r="G7" s="159"/>
    </row>
    <row r="8" spans="1:7" s="34" customFormat="1" ht="35.25" customHeight="1">
      <c r="A8" s="27">
        <v>212</v>
      </c>
      <c r="B8" s="27" t="s">
        <v>154</v>
      </c>
      <c r="C8" s="27">
        <v>99</v>
      </c>
      <c r="D8" s="105" t="s">
        <v>162</v>
      </c>
      <c r="E8" s="95">
        <f>SUM(F8:G8)</f>
        <v>1260000</v>
      </c>
      <c r="F8" s="95">
        <v>1180635</v>
      </c>
      <c r="G8" s="95">
        <v>79365</v>
      </c>
    </row>
    <row r="9" spans="1:7" s="34" customFormat="1" ht="35.25" customHeight="1">
      <c r="A9" s="27" t="s">
        <v>163</v>
      </c>
      <c r="B9" s="27" t="s">
        <v>164</v>
      </c>
      <c r="C9" s="27" t="s">
        <v>145</v>
      </c>
      <c r="D9" s="105" t="s">
        <v>165</v>
      </c>
      <c r="E9" s="95">
        <f>SUM(F9:G9)</f>
        <v>137100</v>
      </c>
      <c r="F9" s="95">
        <v>18367.07</v>
      </c>
      <c r="G9" s="95">
        <v>118732.93</v>
      </c>
    </row>
    <row r="10" spans="1:7" s="34" customFormat="1" ht="35.25" customHeight="1">
      <c r="A10" s="27"/>
      <c r="B10" s="27"/>
      <c r="C10" s="27"/>
      <c r="D10" s="106"/>
      <c r="E10" s="96"/>
      <c r="F10" s="96"/>
      <c r="G10" s="96"/>
    </row>
    <row r="11" spans="1:7" s="34" customFormat="1" ht="35.25" customHeight="1">
      <c r="A11" s="27"/>
      <c r="B11" s="27"/>
      <c r="C11" s="27"/>
      <c r="D11" s="106"/>
      <c r="E11" s="96"/>
      <c r="F11" s="96"/>
      <c r="G11" s="96"/>
    </row>
    <row r="12" spans="1:7" s="34" customFormat="1" ht="35.25" customHeight="1">
      <c r="A12" s="27"/>
      <c r="B12" s="27"/>
      <c r="C12" s="27"/>
      <c r="D12" s="106"/>
      <c r="E12" s="96"/>
      <c r="F12" s="96"/>
      <c r="G12" s="96"/>
    </row>
    <row r="13" spans="1:7" s="34" customFormat="1" ht="35.25" customHeight="1">
      <c r="A13" s="27"/>
      <c r="B13" s="27"/>
      <c r="C13" s="27"/>
      <c r="D13" s="106"/>
      <c r="E13" s="96"/>
      <c r="F13" s="96"/>
      <c r="G13" s="96"/>
    </row>
    <row r="14" spans="1:7" s="34" customFormat="1" ht="35.25" customHeight="1">
      <c r="A14" s="27"/>
      <c r="B14" s="27"/>
      <c r="C14" s="27"/>
      <c r="D14" s="106"/>
      <c r="E14" s="96"/>
      <c r="F14" s="96"/>
      <c r="G14" s="96"/>
    </row>
    <row r="15" spans="1:7" s="34" customFormat="1" ht="35.25" customHeight="1">
      <c r="A15" s="27"/>
      <c r="B15" s="27"/>
      <c r="C15" s="27"/>
      <c r="D15" s="106"/>
      <c r="E15" s="96"/>
      <c r="F15" s="96"/>
      <c r="G15" s="96"/>
    </row>
    <row r="16" spans="1:7" s="34" customFormat="1" ht="35.25" customHeight="1">
      <c r="A16" s="27"/>
      <c r="B16" s="27"/>
      <c r="C16" s="27"/>
      <c r="D16" s="106"/>
      <c r="E16" s="96"/>
      <c r="F16" s="96"/>
      <c r="G16" s="96"/>
    </row>
    <row r="17" spans="1:7" s="34" customFormat="1" ht="35.25" customHeight="1">
      <c r="A17" s="27"/>
      <c r="B17" s="27"/>
      <c r="C17" s="27"/>
      <c r="D17" s="106"/>
      <c r="E17" s="96"/>
      <c r="F17" s="96"/>
      <c r="G17" s="96"/>
    </row>
    <row r="18" spans="1:7" s="34" customFormat="1" ht="35.25" customHeight="1">
      <c r="A18" s="27"/>
      <c r="B18" s="27"/>
      <c r="C18" s="27"/>
      <c r="D18" s="106"/>
      <c r="E18" s="96"/>
      <c r="F18" s="96"/>
      <c r="G18" s="96"/>
    </row>
    <row r="19" spans="1:7" s="34" customFormat="1" ht="35.25" customHeight="1">
      <c r="A19" s="27"/>
      <c r="B19" s="27"/>
      <c r="C19" s="27"/>
      <c r="D19" s="106"/>
      <c r="E19" s="96"/>
      <c r="F19" s="96"/>
      <c r="G19" s="96"/>
    </row>
    <row r="20" spans="1:7" ht="35.25" customHeight="1">
      <c r="A20" s="160"/>
      <c r="B20" s="161"/>
      <c r="C20" s="162"/>
      <c r="D20" s="35" t="s">
        <v>2</v>
      </c>
      <c r="E20" s="86">
        <f>SUM(E8:E19)</f>
        <v>1397100</v>
      </c>
      <c r="F20" s="86">
        <f>SUM(F8:F19)</f>
        <v>1199002.07</v>
      </c>
      <c r="G20" s="86">
        <f>SUM(G8:G19)</f>
        <v>198097.93</v>
      </c>
    </row>
  </sheetData>
  <mergeCells count="11">
    <mergeCell ref="F6:F7"/>
    <mergeCell ref="G6:G7"/>
    <mergeCell ref="A20:C20"/>
    <mergeCell ref="A2:E2"/>
    <mergeCell ref="A3:G3"/>
    <mergeCell ref="A4:D4"/>
    <mergeCell ref="A5:D5"/>
    <mergeCell ref="E5:G5"/>
    <mergeCell ref="A6:C6"/>
    <mergeCell ref="D6:D7"/>
    <mergeCell ref="E6:E7"/>
  </mergeCells>
  <phoneticPr fontId="12" type="noConversion"/>
  <pageMargins left="0.85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E11" sqref="E11"/>
    </sheetView>
  </sheetViews>
  <sheetFormatPr defaultRowHeight="35.1" customHeight="1"/>
  <cols>
    <col min="1" max="1" width="53.1640625" style="56" customWidth="1"/>
    <col min="2" max="2" width="49.6640625" style="57" customWidth="1"/>
    <col min="3" max="16384" width="9.33203125" style="56"/>
  </cols>
  <sheetData>
    <row r="1" spans="1:2" ht="18" customHeight="1">
      <c r="A1" s="107" t="s">
        <v>114</v>
      </c>
      <c r="B1" s="72"/>
    </row>
    <row r="2" spans="1:2" ht="34.5" customHeight="1">
      <c r="A2" s="168" t="s">
        <v>132</v>
      </c>
      <c r="B2" s="168"/>
    </row>
    <row r="3" spans="1:2" ht="19.149999999999999" customHeight="1">
      <c r="A3" s="61" t="s">
        <v>178</v>
      </c>
      <c r="B3" s="108" t="s">
        <v>88</v>
      </c>
    </row>
    <row r="4" spans="1:2" s="59" customFormat="1" ht="35.1" customHeight="1">
      <c r="A4" s="58" t="s">
        <v>91</v>
      </c>
      <c r="B4" s="58" t="s">
        <v>92</v>
      </c>
    </row>
    <row r="5" spans="1:2" ht="35.1" customHeight="1">
      <c r="A5" s="60" t="s">
        <v>93</v>
      </c>
      <c r="B5" s="97">
        <f>SUM(B6:B8)</f>
        <v>2520453.6800000002</v>
      </c>
    </row>
    <row r="6" spans="1:2" ht="35.1" customHeight="1">
      <c r="A6" s="61" t="s">
        <v>94</v>
      </c>
      <c r="B6" s="97"/>
    </row>
    <row r="7" spans="1:2" ht="35.1" customHeight="1">
      <c r="A7" s="61" t="s">
        <v>95</v>
      </c>
      <c r="B7" s="97">
        <v>352909</v>
      </c>
    </row>
    <row r="8" spans="1:2" ht="35.1" customHeight="1">
      <c r="A8" s="61" t="s">
        <v>96</v>
      </c>
      <c r="B8" s="97">
        <f>SUM(B9:B10)</f>
        <v>2167544.6800000002</v>
      </c>
    </row>
    <row r="9" spans="1:2" ht="35.1" customHeight="1">
      <c r="A9" s="61" t="s">
        <v>179</v>
      </c>
      <c r="B9" s="97">
        <v>847544.68</v>
      </c>
    </row>
    <row r="10" spans="1:2" ht="35.1" customHeight="1">
      <c r="A10" s="61" t="s">
        <v>97</v>
      </c>
      <c r="B10" s="97">
        <v>1320000</v>
      </c>
    </row>
    <row r="11" spans="1:2" ht="35.1" customHeight="1">
      <c r="A11" s="109" t="s">
        <v>98</v>
      </c>
      <c r="B11" s="110"/>
    </row>
    <row r="12" spans="1:2" ht="35.1" customHeight="1">
      <c r="A12" s="111" t="s">
        <v>99</v>
      </c>
      <c r="B12" s="110"/>
    </row>
    <row r="13" spans="1:2" ht="35.1" customHeight="1">
      <c r="A13" s="111" t="s">
        <v>100</v>
      </c>
      <c r="B13" s="110"/>
    </row>
    <row r="14" spans="1:2" ht="35.1" customHeight="1">
      <c r="A14" s="111" t="s">
        <v>101</v>
      </c>
      <c r="B14" s="110">
        <v>11</v>
      </c>
    </row>
    <row r="15" spans="1:2" ht="35.1" customHeight="1">
      <c r="A15" s="111" t="s">
        <v>102</v>
      </c>
      <c r="B15" s="110">
        <v>21</v>
      </c>
    </row>
    <row r="16" spans="1:2" ht="35.1" customHeight="1">
      <c r="A16" s="111" t="s">
        <v>103</v>
      </c>
      <c r="B16" s="110">
        <v>593</v>
      </c>
    </row>
    <row r="17" spans="1:2" ht="35.1" customHeight="1">
      <c r="A17" s="111" t="s">
        <v>104</v>
      </c>
      <c r="B17" s="110">
        <v>5200</v>
      </c>
    </row>
    <row r="18" spans="1:2" ht="100.15" customHeight="1">
      <c r="A18" s="62" t="s">
        <v>105</v>
      </c>
      <c r="B18" s="73" t="s">
        <v>180</v>
      </c>
    </row>
    <row r="19" spans="1:2" ht="143.25" customHeight="1">
      <c r="A19" s="169" t="s">
        <v>106</v>
      </c>
      <c r="B19" s="169"/>
    </row>
    <row r="20" spans="1:2" ht="35.1" customHeight="1">
      <c r="A20" s="63"/>
      <c r="B20" s="72"/>
    </row>
    <row r="21" spans="1:2" ht="35.1" customHeight="1">
      <c r="A21" s="63"/>
      <c r="B21" s="72"/>
    </row>
    <row r="22" spans="1:2" ht="103.5" customHeight="1">
      <c r="A22" s="169"/>
      <c r="B22" s="169"/>
    </row>
  </sheetData>
  <mergeCells count="3">
    <mergeCell ref="A2:B2"/>
    <mergeCell ref="A19:B19"/>
    <mergeCell ref="A22:B22"/>
  </mergeCells>
  <phoneticPr fontId="12" type="noConversion"/>
  <pageMargins left="0.94" right="0.75" top="1" bottom="1" header="0.51180555555555551" footer="0.51180555555555551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7</vt:i4>
      </vt:variant>
    </vt:vector>
  </HeadingPairs>
  <TitlesOfParts>
    <vt:vector size="15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'08三公经费预算表'!Print_Area</vt:lpstr>
      <vt:lpstr>'02收入总体情况表'!Print_Titles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2018-05-21T07:41:05Z</cp:lastPrinted>
  <dcterms:created xsi:type="dcterms:W3CDTF">2016-05-04T01:50:00Z</dcterms:created>
  <dcterms:modified xsi:type="dcterms:W3CDTF">2019-03-18T05:56:09Z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