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860"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Sheet1"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'g05一般公共预算财政拨款支出决算表'!$A$1:$F$35</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<sst xmlns="http://schemas.openxmlformats.org/spreadsheetml/2006/main" count="583" uniqueCount="364">
  <si>
    <t>收入支出决算总表</t>
  </si>
  <si>
    <t>公开01表</t>
  </si>
  <si>
    <t>部门：岳阳县交通运输局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</si>
  <si>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</si>
  <si>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</si>
  <si>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</si>
  <si>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</si>
  <si>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</si>
  <si>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</si>
  <si>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</si>
  <si>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</si>
  <si>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</si>
  <si>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</si>
  <si>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</si>
  <si>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</si>
  <si>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</si>
  <si>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</si>
  <si>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</si>
  <si>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</si>
  <si>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</si>
  <si>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三、社会保障和就业支出</t>
  </si>
  <si>
    <t>16</t>
  </si>
  <si>
    <t>四、经营收入</t>
  </si>
  <si>
    <t>4</t>
  </si>
  <si>
    <t>四、城乡社区支出</t>
  </si>
  <si>
    <t>17</t>
  </si>
  <si>
    <t>五、附属单位上缴收入</t>
  </si>
  <si>
    <t>5</t>
  </si>
  <si>
    <t>五、农林水支出</t>
  </si>
  <si>
    <t>18</t>
  </si>
  <si>
    <t>六、其他收入</t>
  </si>
  <si>
    <t>6</t>
  </si>
  <si>
    <t>六、交通运输支出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</si>
  <si>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</si>
  <si>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</si>
  <si>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</si>
  <si>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</si>
  <si>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</si>
  <si>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</si>
  <si>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</si>
  <si>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</si>
  <si>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</si>
  <si>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</si>
  <si>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</si>
  <si>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</si>
  <si>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</si>
  <si>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</si>
  <si>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</si>
  <si>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</si>
  <si>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</si>
  <si>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</si>
  <si>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</si>
  <si>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</si>
  <si>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</si>
  <si>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</si>
  <si>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</si>
  <si>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</si>
  <si>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</si>
  <si>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</si>
  <si>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</si>
  <si>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</si>
  <si>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</si>
  <si>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</si>
  <si>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</si>
  <si>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</si>
  <si>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</si>
  <si>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</si>
  <si>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</si>
  <si>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</si>
  <si>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</si>
  <si>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20808</t>
  </si>
  <si>
    <t xml:space="preserve">  抚恤</t>
  </si>
  <si>
    <t>2080801</t>
  </si>
  <si>
    <t xml:space="preserve">    死亡抚恤</t>
  </si>
  <si>
    <t>212</t>
  </si>
  <si>
    <t>城乡社区支出</t>
  </si>
  <si>
    <t>21201</t>
  </si>
  <si>
    <t xml:space="preserve">  城乡社区管理事务</t>
  </si>
  <si>
    <t>2120199</t>
  </si>
  <si>
    <t xml:space="preserve">    其他城乡社区管理事务支出</t>
  </si>
  <si>
    <t>21208</t>
  </si>
  <si>
    <t xml:space="preserve">  国有土地使用权出让收入及对应专项债务收入安排的支出</t>
  </si>
  <si>
    <t>2120803</t>
  </si>
  <si>
    <t xml:space="preserve">   城市建设支出</t>
  </si>
  <si>
    <t>213</t>
  </si>
  <si>
    <t>农林水支出</t>
  </si>
  <si>
    <t>21303</t>
  </si>
  <si>
    <t xml:space="preserve">  水利</t>
  </si>
  <si>
    <t>2130332</t>
  </si>
  <si>
    <t xml:space="preserve">    砂石资源费支出</t>
  </si>
  <si>
    <t>214</t>
  </si>
  <si>
    <t>交通运输支出</t>
  </si>
  <si>
    <t>21401</t>
  </si>
  <si>
    <t xml:space="preserve">  公路水路运输</t>
  </si>
  <si>
    <t>2140101</t>
  </si>
  <si>
    <t xml:space="preserve">    行政运行</t>
  </si>
  <si>
    <t>2140102</t>
  </si>
  <si>
    <t xml:space="preserve">    一般行政管理事务</t>
  </si>
  <si>
    <t>2140104</t>
  </si>
  <si>
    <t xml:space="preserve">    公路建设</t>
  </si>
  <si>
    <t>2140106</t>
  </si>
  <si>
    <t xml:space="preserve">    公路养护</t>
  </si>
  <si>
    <t>2140109</t>
  </si>
  <si>
    <t xml:space="preserve">    交通运输信息化建设</t>
  </si>
  <si>
    <t>2140110</t>
  </si>
  <si>
    <t xml:space="preserve">    公路和运输安全</t>
  </si>
  <si>
    <t>2140112</t>
  </si>
  <si>
    <t xml:space="preserve">    公路运输管理</t>
  </si>
  <si>
    <t>2140114</t>
  </si>
  <si>
    <t xml:space="preserve">    公路和运输技术标准化建设</t>
  </si>
  <si>
    <t>2140123</t>
  </si>
  <si>
    <t xml:space="preserve">    航道维护</t>
  </si>
  <si>
    <t>2140199</t>
  </si>
  <si>
    <t xml:space="preserve">    其他公路水路运输支出</t>
  </si>
  <si>
    <t>21404</t>
  </si>
  <si>
    <t xml:space="preserve">  成品油价格改革对交通运输的补贴</t>
  </si>
  <si>
    <t>2140401</t>
  </si>
  <si>
    <t xml:space="preserve">    对城市公交的补贴</t>
  </si>
  <si>
    <t>21406</t>
  </si>
  <si>
    <t xml:space="preserve">  车辆购置税支出</t>
  </si>
  <si>
    <t>2140602</t>
  </si>
  <si>
    <t xml:space="preserve">    车辆购置税用于农村公路建设支出</t>
  </si>
  <si>
    <t>2140699</t>
  </si>
  <si>
    <t xml:space="preserve">    车辆购置税其他支出</t>
  </si>
  <si>
    <t>注：本表反映部门本年度取得的各项收入情况。</t>
  </si>
  <si>
    <t>支出决算表</t>
  </si>
  <si>
    <t>公开03表</t>
  </si>
  <si>
    <t>基本支出</t>
  </si>
  <si>
    <t>项目支出</t>
  </si>
  <si>
    <t>上缴上级支出</t>
  </si>
  <si>
    <t>经营支出</t>
  </si>
  <si>
    <t>对附属单位补助支出</t>
  </si>
  <si>
    <t xml:space="preserve">     国有土地使用权出让收入及对应专项债务收入安排的支出</t>
  </si>
  <si>
    <t xml:space="preserve">  城市建设支出</t>
  </si>
  <si>
    <t xml:space="preserve">   一般行政管理事务</t>
  </si>
  <si>
    <t xml:space="preserve">  公路建设</t>
  </si>
  <si>
    <t xml:space="preserve">  公路养护</t>
  </si>
  <si>
    <t xml:space="preserve">  交通运输信息化建设</t>
  </si>
  <si>
    <t xml:space="preserve">  公路和运输安全</t>
  </si>
  <si>
    <t xml:space="preserve">  公路运输管理</t>
  </si>
  <si>
    <t xml:space="preserve">  公路和运输技术标准化建设</t>
  </si>
  <si>
    <t xml:space="preserve">  航道维护</t>
  </si>
  <si>
    <t xml:space="preserve">  其他公路水路运输支出</t>
  </si>
  <si>
    <t>成品油价格改革对交通运输的补贴</t>
  </si>
  <si>
    <t xml:space="preserve">  对城市公交的补贴</t>
  </si>
  <si>
    <t>车辆购置税支出</t>
  </si>
  <si>
    <t xml:space="preserve">  车辆购置税用于农村公路建设支出</t>
  </si>
  <si>
    <t xml:space="preserve">  车辆购置税其他支出</t>
  </si>
  <si>
    <t>注：本表反映部门本年度各项支出情况。</t>
  </si>
  <si>
    <t>财政拨款收入支出决算总表</t>
  </si>
  <si>
    <t>公开04表</t>
  </si>
  <si>
    <t>金额</t>
  </si>
  <si>
    <t>一般公共预算财政拨款</t>
  </si>
  <si>
    <t>政府性基金预算财政拨款</t>
  </si>
  <si>
    <t>一、一般公共预算财政拨款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</si>
  <si>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</si>
  <si>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</si>
  <si>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</si>
  <si>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</si>
  <si>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</si>
  <si>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</si>
  <si>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</si>
  <si>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</si>
  <si>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</si>
  <si>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</si>
  <si>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</si>
  <si>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抚恤</t>
  </si>
  <si>
    <t xml:space="preserve">  死亡抚恤</t>
  </si>
  <si>
    <t>城乡社区管理事务</t>
  </si>
  <si>
    <t xml:space="preserve">  其他城乡社区管理事务支出</t>
  </si>
  <si>
    <t>水利</t>
  </si>
  <si>
    <t xml:space="preserve">  砂石资源费支出</t>
  </si>
  <si>
    <t>公路水路运输</t>
  </si>
  <si>
    <t xml:space="preserve">  行政运行</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</si>
  <si>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</si>
  <si>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</si>
  <si>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</si>
  <si>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</si>
  <si>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</si>
  <si>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</si>
  <si>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</si>
  <si>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</si>
  <si>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</si>
  <si>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</si>
  <si>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</si>
  <si>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</si>
  <si>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</si>
  <si>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</si>
  <si>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</si>
  <si>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</si>
  <si>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</si>
  <si>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</si>
  <si>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</si>
  <si>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</si>
  <si>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</si>
  <si>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</si>
  <si>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</si>
  <si>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</si>
  <si>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</si>
  <si>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</si>
  <si>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</si>
  <si>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</si>
  <si>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</si>
  <si>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</si>
  <si>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</si>
  <si>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</si>
  <si>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</si>
  <si>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</si>
  <si>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</si>
  <si>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</si>
  <si>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</si>
  <si>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</si>
  <si>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</si>
  <si>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</si>
  <si>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</si>
  <si>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</si>
  <si>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</si>
  <si>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</si>
  <si>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</si>
  <si>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</si>
  <si>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</si>
  <si>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</si>
  <si>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</si>
  <si>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</si>
  <si>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</si>
  <si>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</si>
  <si>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</si>
  <si>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</si>
  <si>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</si>
  <si>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</si>
  <si>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</si>
  <si>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</si>
  <si>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</si>
  <si>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</si>
  <si>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</si>
  <si>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</si>
  <si>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</si>
  <si>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</si>
  <si>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</si>
  <si>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</si>
  <si>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</si>
  <si>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</si>
  <si>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</si>
  <si>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</si>
  <si>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</si>
  <si>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</si>
  <si>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</si>
  <si>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</si>
  <si>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</si>
  <si>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</si>
  <si>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</si>
  <si>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</si>
  <si>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</si>
  <si>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</si>
  <si>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</si>
  <si>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</si>
  <si>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</si>
  <si>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</si>
  <si>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</si>
  <si>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</si>
  <si>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</si>
  <si>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</si>
  <si>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</si>
  <si>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</si>
  <si>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</si>
  <si>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</si>
  <si>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</si>
  <si>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</si>
  <si>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</si>
  <si>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</si>
  <si>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</si>
  <si>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</si>
  <si>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</si>
  <si>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</si>
  <si>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</si>
  <si>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</si>
  <si>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</si>
  <si>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</si>
  <si>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</si>
  <si>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</si>
  <si>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</si>
  <si>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</si>
  <si>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</si>
  <si>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</si>
  <si>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</si>
  <si>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</si>
  <si>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</si>
  <si>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</si>
  <si>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</si>
  <si>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</si>
  <si>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</si>
  <si>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</si>
  <si>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</si>
  <si>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</si>
  <si>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</si>
  <si>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</si>
  <si>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</si>
  <si>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</si>
  <si>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</si>
  <si>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</si>
  <si>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</si>
  <si>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</si>
  <si>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</si>
  <si>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</si>
  <si>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</si>
  <si>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</si>
  <si>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</si>
  <si>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</si>
  <si>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</si>
  <si>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</si>
  <si>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</si>
  <si>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</si>
  <si>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</si>
  <si>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</si>
  <si>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</si>
  <si>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</si>
  <si>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</si>
  <si>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</si>
  <si>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</si>
  <si>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</si>
  <si>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</si>
  <si>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</si>
  <si>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</si>
  <si>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</si>
  <si>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</si>
  <si>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</si>
  <si>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</si>
  <si>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</si>
  <si>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</si>
  <si>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</si>
  <si>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</si>
  <si>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</si>
  <si>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</si>
  <si>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</si>
  <si>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</si>
  <si>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</si>
  <si>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</si>
  <si>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</si>
  <si>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</si>
  <si>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</si>
  <si>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</si>
  <si>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</si>
  <si>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</si>
  <si>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</si>
  <si>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</si>
  <si>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</si>
  <si>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</si>
  <si>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</si>
  <si>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</si>
  <si>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</si>
  <si>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</si>
  <si>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</si>
  <si>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</si>
  <si>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</si>
  <si>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</si>
  <si>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</si>
  <si>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</si>
  <si>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</si>
  <si>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 xml:space="preserve">  国有土地使用权出让收入及对应专项债务收入安排的支出</t>
  </si>
  <si>
    <t xml:space="preserve">  伙食补助费</t>
  </si>
  <si>
    <t xml:space="preserve">  退职（役）费</t>
  </si>
  <si>
    <t>二、政府性基金预算财政拨款</t>
  </si>
  <si>
    <t>政府性基金预算财政拨款收入支出决算表</t>
  </si>
  <si>
    <r>
      <t xml:space="preserve"> </t>
    </r>
    <r>
      <rPr>
        <sz val="11"/>
        <color indexed="8"/>
        <rFont val="宋体"/>
        <family val="0"/>
      </rPr>
      <t xml:space="preserve">  </t>
    </r>
    <r>
      <rPr>
        <sz val="11"/>
        <color indexed="8"/>
        <rFont val="宋体"/>
        <family val="0"/>
      </rPr>
      <t xml:space="preserve"> 城市建设支出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</si>
</sst>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6">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2"/>
      <name val="宋体"/>
      <family val="0"/>
    </font>
    <font>
      <b/>
      <sz val="8"/>
      <name val="宋体"/>
      <family val="0"/>
    </font>
    <font>
      <b/>
      <sz val="11"/>
      <color indexed="8"/>
      <name val="宋体"/>
      <family val="0"/>
    </font>
    <font>
      <sz val="12"/>
      <name val="黑体"/>
      <family val="3"/>
    </font>
    <font>
      <b/>
      <sz val="11"/>
      <name val="宋体"/>
      <family val="0"/>
    </font>
    <font>
      <sz val="8"/>
      <name val="宋体"/>
      <family val="0"/>
    </font>
    <font>
      <b/>
      <sz val="6"/>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sz val="9"/>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color indexed="8"/>
      </right>
      <top>
        <color indexed="63"/>
      </top>
      <bottom style="thin">
        <color indexed="8"/>
      </botto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style="thin">
        <color indexed="8"/>
      </right>
      <top>
        <color indexed="63"/>
      </top>
      <bottom style="medium">
        <color indexed="8"/>
      </bottom>
    </border>
    <border>
      <left style="thin"/>
      <right style="medium"/>
      <top style="thin"/>
      <bottom>
        <color indexed="63"/>
      </botto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medium"/>
      <right style="thin"/>
      <top style="thin"/>
      <bottom style="mediu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8">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0" fillId="0" borderId="0">
      <alignment/>
      <protection/>
    </xf>
    <xf numFmtId="0" fontId="0" fillId="0" borderId="0">
      <alignment/>
      <protection/>
    </xf>
    <xf numFmtId="0" fontId="3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45"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4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7" fillId="24" borderId="5" applyNumberFormat="0" applyAlignment="0" applyProtection="0"/>
    <xf numFmtId="0" fontId="48" fillId="25"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2" fillId="32" borderId="0" applyNumberFormat="0" applyBorder="0" applyAlignment="0" applyProtection="0"/>
    <xf numFmtId="0" fontId="53" fillId="24" borderId="8" applyNumberFormat="0" applyAlignment="0" applyProtection="0"/>
    <xf numFmtId="0" fontId="54" fillId="33" borderId="5" applyNumberFormat="0" applyAlignment="0" applyProtection="0"/>
    <xf numFmtId="0" fontId="21" fillId="0" borderId="0">
      <alignment/>
      <protection/>
    </xf>
    <xf numFmtId="0" fontId="55" fillId="0" borderId="0" applyNumberFormat="0" applyFill="0" applyBorder="0" applyAlignment="0" applyProtection="0"/>
    <xf numFmtId="0" fontId="1" fillId="34" borderId="9" applyNumberFormat="0" applyFont="0" applyAlignment="0" applyProtection="0"/>
  </cellStyleXfs>
  <cellXfs count="286">
    <xf numFmtId="0" fontId="0" fillId="0" borderId="0" xfId="0" applyAlignment="1">
      <alignment/>
    </xf>
    <xf numFmtId="0" fontId="2" fillId="35" borderId="0" xfId="57" applyFont="1" applyFill="1" applyAlignment="1">
      <alignment horizontal="center" vertical="center" wrapText="1"/>
      <protection/>
    </xf>
    <xf numFmtId="0" fontId="3" fillId="35" borderId="0" xfId="57" applyFont="1" applyFill="1" applyAlignment="1">
      <alignment horizontal="center" vertical="center" wrapText="1"/>
      <protection/>
    </xf>
    <xf numFmtId="0" fontId="0" fillId="0" borderId="0" xfId="57" applyFont="1" applyAlignment="1">
      <alignment horizontal="center" vertical="center" wrapText="1"/>
      <protection/>
    </xf>
    <xf numFmtId="0" fontId="0" fillId="0" borderId="0" xfId="57" applyAlignment="1">
      <alignment horizontal="center" vertical="center" wrapText="1"/>
      <protection/>
    </xf>
    <xf numFmtId="0" fontId="5" fillId="35" borderId="0" xfId="55" applyFont="1" applyFill="1" applyAlignment="1">
      <alignment horizontal="center" vertical="center"/>
      <protection/>
    </xf>
    <xf numFmtId="0" fontId="3" fillId="35" borderId="10" xfId="57" applyFont="1" applyFill="1" applyBorder="1" applyAlignment="1">
      <alignment horizontal="center" vertical="center" wrapText="1"/>
      <protection/>
    </xf>
    <xf numFmtId="0" fontId="3" fillId="35" borderId="0" xfId="57" applyFont="1" applyFill="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1" fillId="0" borderId="13" xfId="54" applyFont="1" applyBorder="1" applyAlignment="1">
      <alignment horizontal="left" vertical="center" shrinkToFit="1"/>
      <protection/>
    </xf>
    <xf numFmtId="0" fontId="0" fillId="0" borderId="11" xfId="57" applyFont="1" applyFill="1" applyBorder="1" applyAlignment="1">
      <alignment horizontal="center" vertical="center" wrapText="1"/>
      <protection/>
    </xf>
    <xf numFmtId="2" fontId="0" fillId="0" borderId="11" xfId="57" applyNumberFormat="1"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0" xfId="57" applyFont="1" applyAlignment="1">
      <alignment horizontal="center" vertical="center"/>
      <protection/>
    </xf>
    <xf numFmtId="0" fontId="0" fillId="0" borderId="16" xfId="57" applyFont="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6" fillId="0" borderId="18" xfId="57" applyFont="1" applyFill="1" applyBorder="1" applyAlignment="1">
      <alignment horizontal="center" vertical="center" wrapText="1"/>
      <protection/>
    </xf>
    <xf numFmtId="0" fontId="6" fillId="0" borderId="19" xfId="57" applyFont="1" applyBorder="1" applyAlignment="1">
      <alignment horizontal="center" vertical="center" wrapText="1"/>
      <protection/>
    </xf>
    <xf numFmtId="0" fontId="6" fillId="0" borderId="11" xfId="57" applyFont="1" applyBorder="1" applyAlignment="1">
      <alignment horizontal="center" vertical="center" wrapText="1"/>
      <protection/>
    </xf>
    <xf numFmtId="0" fontId="6" fillId="0" borderId="14" xfId="57" applyFont="1" applyFill="1" applyBorder="1" applyAlignment="1">
      <alignment horizontal="center" vertical="center" wrapText="1"/>
      <protection/>
    </xf>
    <xf numFmtId="0" fontId="6" fillId="0" borderId="15" xfId="57" applyFont="1" applyFill="1" applyBorder="1" applyAlignment="1">
      <alignment horizontal="center" vertical="center" wrapText="1"/>
      <protection/>
    </xf>
    <xf numFmtId="0" fontId="6" fillId="0" borderId="17" xfId="57" applyFont="1" applyFill="1" applyBorder="1" applyAlignment="1">
      <alignment horizontal="center" vertical="center" wrapText="1"/>
      <protection/>
    </xf>
    <xf numFmtId="0" fontId="6" fillId="0" borderId="16" xfId="57" applyFont="1" applyBorder="1" applyAlignment="1">
      <alignment horizontal="center" vertical="center" wrapText="1"/>
      <protection/>
    </xf>
    <xf numFmtId="0" fontId="0" fillId="35"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5" fillId="0" borderId="0" xfId="54" applyFont="1" applyAlignment="1">
      <alignment vertical="center"/>
      <protection/>
    </xf>
    <xf numFmtId="0" fontId="8" fillId="0" borderId="0" xfId="54" applyFont="1" applyAlignment="1">
      <alignment vertical="center"/>
      <protection/>
    </xf>
    <xf numFmtId="0" fontId="5" fillId="0" borderId="19" xfId="54" applyFont="1" applyFill="1" applyBorder="1" applyAlignment="1">
      <alignment horizontal="left" vertical="center" shrinkToFit="1"/>
      <protection/>
    </xf>
    <xf numFmtId="0" fontId="5" fillId="0" borderId="11" xfId="54" applyFont="1" applyFill="1" applyBorder="1" applyAlignment="1">
      <alignment horizontal="left" vertical="center" shrinkToFit="1"/>
      <protection/>
    </xf>
    <xf numFmtId="176" fontId="8" fillId="0" borderId="11" xfId="54" applyNumberFormat="1" applyFont="1" applyFill="1" applyBorder="1" applyAlignment="1">
      <alignment horizontal="right" vertical="center" shrinkToFit="1"/>
      <protection/>
    </xf>
    <xf numFmtId="4" fontId="1" fillId="0" borderId="13" xfId="0" applyNumberFormat="1" applyFont="1" applyBorder="1" applyAlignment="1">
      <alignment horizontal="right" vertical="center" shrinkToFit="1"/>
    </xf>
    <xf numFmtId="176" fontId="8" fillId="0" borderId="14" xfId="54" applyNumberFormat="1" applyFont="1" applyFill="1" applyBorder="1" applyAlignment="1">
      <alignment horizontal="right" vertical="center" shrinkToFit="1"/>
      <protection/>
    </xf>
    <xf numFmtId="0" fontId="8" fillId="36" borderId="0" xfId="54" applyFill="1">
      <alignment/>
      <protection/>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176" fontId="8" fillId="0" borderId="16" xfId="54" applyNumberFormat="1" applyFont="1" applyFill="1" applyBorder="1" applyAlignment="1">
      <alignment horizontal="right" vertical="center" shrinkToFit="1"/>
      <protection/>
    </xf>
    <xf numFmtId="176" fontId="8" fillId="0" borderId="17" xfId="54" applyNumberFormat="1" applyFont="1" applyFill="1" applyBorder="1" applyAlignment="1">
      <alignment horizontal="right" vertical="center" shrinkToFit="1"/>
      <protection/>
    </xf>
    <xf numFmtId="0" fontId="11" fillId="0" borderId="0" xfId="57" applyFont="1" applyAlignment="1">
      <alignment horizontal="center" vertical="center" wrapText="1"/>
      <protection/>
    </xf>
    <xf numFmtId="0" fontId="11" fillId="0" borderId="0" xfId="57" applyFont="1" applyAlignment="1">
      <alignment vertical="center" wrapText="1"/>
      <protection/>
    </xf>
    <xf numFmtId="0" fontId="5" fillId="35" borderId="0" xfId="55" applyFont="1" applyFill="1" applyAlignment="1">
      <alignment horizontal="left" vertical="center"/>
      <protection/>
    </xf>
    <xf numFmtId="4" fontId="11" fillId="0" borderId="11" xfId="57" applyNumberFormat="1" applyFont="1" applyFill="1" applyBorder="1" applyAlignment="1">
      <alignment horizontal="center" vertical="center" wrapText="1"/>
      <protection/>
    </xf>
    <xf numFmtId="4" fontId="11" fillId="0" borderId="16" xfId="57" applyNumberFormat="1" applyFont="1" applyFill="1" applyBorder="1" applyAlignment="1">
      <alignment horizontal="center" vertical="center" wrapText="1"/>
      <protection/>
    </xf>
    <xf numFmtId="49" fontId="12" fillId="35" borderId="11" xfId="0" applyNumberFormat="1" applyFont="1" applyFill="1" applyBorder="1" applyAlignment="1">
      <alignment horizontal="left" vertical="center"/>
    </xf>
    <xf numFmtId="0" fontId="11" fillId="0" borderId="16" xfId="57" applyFont="1" applyFill="1" applyBorder="1" applyAlignment="1">
      <alignment horizontal="center" vertical="center" wrapText="1"/>
      <protection/>
    </xf>
    <xf numFmtId="0" fontId="13" fillId="36" borderId="11" xfId="54" applyFont="1" applyFill="1" applyBorder="1" applyAlignment="1">
      <alignment horizontal="left" vertical="center" shrinkToFit="1"/>
      <protection/>
    </xf>
    <xf numFmtId="0" fontId="1" fillId="36" borderId="11" xfId="54" applyFont="1" applyFill="1" applyBorder="1" applyAlignment="1">
      <alignment horizontal="left" vertical="center" shrinkToFit="1"/>
      <protection/>
    </xf>
    <xf numFmtId="49" fontId="12" fillId="36" borderId="11" xfId="0" applyNumberFormat="1" applyFont="1" applyFill="1" applyBorder="1" applyAlignment="1">
      <alignment horizontal="left" vertical="center"/>
    </xf>
    <xf numFmtId="0" fontId="11" fillId="0" borderId="11" xfId="57" applyFont="1" applyFill="1" applyBorder="1" applyAlignment="1">
      <alignment horizontal="center" vertical="center" wrapText="1"/>
      <protection/>
    </xf>
    <xf numFmtId="2" fontId="11" fillId="0" borderId="11" xfId="57" applyNumberFormat="1" applyFont="1" applyFill="1" applyBorder="1" applyAlignment="1">
      <alignment horizontal="center" vertical="center" wrapText="1"/>
      <protection/>
    </xf>
    <xf numFmtId="2" fontId="0" fillId="0" borderId="16" xfId="57" applyNumberFormat="1" applyFont="1" applyFill="1" applyBorder="1" applyAlignment="1">
      <alignment horizontal="center" vertical="center" wrapText="1"/>
      <protection/>
    </xf>
    <xf numFmtId="0" fontId="1" fillId="36" borderId="14" xfId="54" applyFont="1" applyFill="1" applyBorder="1" applyAlignment="1">
      <alignment horizontal="left" vertical="center" shrinkToFit="1"/>
      <protection/>
    </xf>
    <xf numFmtId="0" fontId="0" fillId="0" borderId="0" xfId="57" applyFont="1" applyAlignment="1">
      <alignment horizontal="left" vertical="center"/>
      <protection/>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4" fillId="0" borderId="0" xfId="55" applyFont="1" applyAlignment="1">
      <alignment horizontal="left" vertical="center"/>
      <protection/>
    </xf>
    <xf numFmtId="0" fontId="0" fillId="35" borderId="0" xfId="55" applyFill="1" applyAlignment="1">
      <alignment horizontal="right" vertical="center"/>
      <protection/>
    </xf>
    <xf numFmtId="0" fontId="5" fillId="35" borderId="0" xfId="55" applyFont="1" applyFill="1" applyAlignment="1">
      <alignment horizontal="right" vertical="center"/>
      <protection/>
    </xf>
    <xf numFmtId="177" fontId="0" fillId="35"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6"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protection/>
    </xf>
    <xf numFmtId="49" fontId="0" fillId="35" borderId="16" xfId="55" applyNumberFormat="1" applyFont="1" applyFill="1" applyBorder="1" applyAlignment="1">
      <alignment horizontal="center" vertical="center"/>
      <protection/>
    </xf>
    <xf numFmtId="177" fontId="6" fillId="0" borderId="19" xfId="55" applyNumberFormat="1" applyFont="1" applyFill="1" applyBorder="1" applyAlignment="1">
      <alignment horizontal="left" vertical="center"/>
      <protection/>
    </xf>
    <xf numFmtId="0" fontId="6" fillId="35" borderId="11" xfId="55" applyNumberFormat="1" applyFont="1" applyFill="1" applyBorder="1" applyAlignment="1">
      <alignment horizontal="center" vertical="center"/>
      <protection/>
    </xf>
    <xf numFmtId="0" fontId="6" fillId="36" borderId="12" xfId="55" applyNumberFormat="1" applyFont="1" applyFill="1" applyBorder="1" applyAlignment="1">
      <alignment horizontal="center" vertical="center"/>
      <protection/>
    </xf>
    <xf numFmtId="177" fontId="6" fillId="0" borderId="16" xfId="55" applyNumberFormat="1" applyFont="1" applyFill="1" applyBorder="1" applyAlignment="1">
      <alignment horizontal="right" vertical="center"/>
      <protection/>
    </xf>
    <xf numFmtId="177" fontId="6" fillId="35" borderId="19" xfId="55" applyNumberFormat="1" applyFont="1" applyFill="1" applyBorder="1" applyAlignment="1">
      <alignment horizontal="left" vertical="center"/>
      <protection/>
    </xf>
    <xf numFmtId="177" fontId="6" fillId="0" borderId="11" xfId="55" applyNumberFormat="1" applyFont="1" applyFill="1" applyBorder="1" applyAlignment="1">
      <alignment horizontal="right" vertical="center"/>
      <protection/>
    </xf>
    <xf numFmtId="177" fontId="6" fillId="36" borderId="12" xfId="55" applyNumberFormat="1" applyFont="1" applyFill="1" applyBorder="1" applyAlignment="1">
      <alignment horizontal="center" vertical="center"/>
      <protection/>
    </xf>
    <xf numFmtId="177" fontId="6" fillId="36" borderId="16" xfId="55" applyNumberFormat="1" applyFont="1" applyFill="1" applyBorder="1" applyAlignment="1">
      <alignment horizontal="right" vertical="center"/>
      <protection/>
    </xf>
    <xf numFmtId="177" fontId="0" fillId="0" borderId="11" xfId="55" applyNumberFormat="1" applyFont="1" applyFill="1" applyBorder="1" applyAlignment="1">
      <alignment horizontal="left" vertical="center"/>
      <protection/>
    </xf>
    <xf numFmtId="177" fontId="6" fillId="0" borderId="11" xfId="55" applyNumberFormat="1" applyFont="1" applyFill="1" applyBorder="1" applyAlignment="1">
      <alignment horizontal="left" vertical="center"/>
      <protection/>
    </xf>
    <xf numFmtId="177" fontId="6" fillId="0" borderId="12" xfId="55" applyNumberFormat="1" applyFont="1" applyFill="1" applyBorder="1" applyAlignment="1">
      <alignment horizontal="left" vertical="center"/>
      <protection/>
    </xf>
    <xf numFmtId="0" fontId="6" fillId="35" borderId="20" xfId="55" applyNumberFormat="1" applyFont="1" applyFill="1" applyBorder="1" applyAlignment="1">
      <alignment horizontal="center" vertical="center"/>
      <protection/>
    </xf>
    <xf numFmtId="177" fontId="6" fillId="0" borderId="21" xfId="55" applyNumberFormat="1" applyFont="1" applyFill="1" applyBorder="1" applyAlignment="1">
      <alignment horizontal="center" vertical="center"/>
      <protection/>
    </xf>
    <xf numFmtId="177" fontId="15" fillId="0" borderId="21" xfId="55" applyNumberFormat="1" applyFont="1" applyFill="1" applyBorder="1" applyAlignment="1">
      <alignment vertical="center"/>
      <protection/>
    </xf>
    <xf numFmtId="177" fontId="6" fillId="0" borderId="19" xfId="55" applyNumberFormat="1" applyFont="1" applyFill="1" applyBorder="1" applyAlignment="1">
      <alignment horizontal="center" vertical="center"/>
      <protection/>
    </xf>
    <xf numFmtId="177" fontId="6" fillId="0" borderId="12" xfId="55" applyNumberFormat="1" applyFont="1" applyFill="1" applyBorder="1" applyAlignment="1">
      <alignment horizontal="center" vertical="center"/>
      <protection/>
    </xf>
    <xf numFmtId="177" fontId="6" fillId="0" borderId="21" xfId="55" applyNumberFormat="1" applyFont="1" applyFill="1" applyBorder="1" applyAlignment="1">
      <alignment vertical="center"/>
      <protection/>
    </xf>
    <xf numFmtId="177" fontId="6" fillId="0" borderId="22" xfId="55" applyNumberFormat="1" applyFont="1" applyFill="1" applyBorder="1" applyAlignment="1">
      <alignment horizontal="center" vertical="center"/>
      <protection/>
    </xf>
    <xf numFmtId="177" fontId="6" fillId="0" borderId="23" xfId="55" applyNumberFormat="1" applyFont="1" applyFill="1" applyBorder="1" applyAlignment="1">
      <alignment horizontal="right" vertical="center"/>
      <protection/>
    </xf>
    <xf numFmtId="177" fontId="6" fillId="0" borderId="24" xfId="55" applyNumberFormat="1" applyFont="1" applyFill="1" applyBorder="1" applyAlignment="1">
      <alignment horizontal="left" vertical="center"/>
      <protection/>
    </xf>
    <xf numFmtId="0" fontId="6" fillId="35" borderId="25" xfId="55" applyNumberFormat="1" applyFont="1" applyFill="1" applyBorder="1" applyAlignment="1">
      <alignment horizontal="center" vertical="center"/>
      <protection/>
    </xf>
    <xf numFmtId="177" fontId="6" fillId="0" borderId="26" xfId="55" applyNumberFormat="1" applyFont="1" applyFill="1" applyBorder="1" applyAlignment="1">
      <alignment vertical="center"/>
      <protection/>
    </xf>
    <xf numFmtId="177" fontId="6" fillId="0" borderId="14" xfId="55" applyNumberFormat="1" applyFont="1" applyFill="1" applyBorder="1" applyAlignment="1">
      <alignment horizontal="right" vertical="center"/>
      <protection/>
    </xf>
    <xf numFmtId="0" fontId="6" fillId="35" borderId="14" xfId="55" applyNumberFormat="1" applyFont="1" applyFill="1" applyBorder="1" applyAlignment="1">
      <alignment horizontal="center" vertical="center"/>
      <protection/>
    </xf>
    <xf numFmtId="177" fontId="15" fillId="0" borderId="27"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0" applyFon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7" fontId="11" fillId="0" borderId="11" xfId="0" applyNumberFormat="1" applyFont="1" applyFill="1" applyBorder="1" applyAlignment="1">
      <alignment horizontal="right" vertical="center"/>
    </xf>
    <xf numFmtId="177" fontId="12" fillId="35" borderId="11" xfId="0" applyNumberFormat="1" applyFont="1" applyFill="1" applyBorder="1" applyAlignment="1">
      <alignment horizontal="left" vertical="center"/>
    </xf>
    <xf numFmtId="177" fontId="16" fillId="35" borderId="11" xfId="0" applyNumberFormat="1" applyFont="1" applyFill="1" applyBorder="1" applyAlignment="1">
      <alignment horizontal="left" vertical="center"/>
    </xf>
    <xf numFmtId="177" fontId="0" fillId="0" borderId="11" xfId="0" applyNumberFormat="1" applyFill="1" applyBorder="1" applyAlignment="1">
      <alignment horizontal="right" vertical="center"/>
    </xf>
    <xf numFmtId="177" fontId="17" fillId="35" borderId="11" xfId="0" applyNumberFormat="1" applyFont="1" applyFill="1" applyBorder="1" applyAlignment="1">
      <alignment horizontal="left" vertical="center"/>
    </xf>
    <xf numFmtId="177" fontId="0" fillId="0" borderId="14" xfId="0" applyNumberFormat="1" applyFill="1" applyBorder="1" applyAlignment="1">
      <alignment horizontal="right" vertical="center"/>
    </xf>
    <xf numFmtId="0" fontId="13" fillId="0" borderId="13" xfId="54" applyFont="1" applyBorder="1" applyAlignment="1">
      <alignment horizontal="left" vertical="center" shrinkToFit="1"/>
      <protection/>
    </xf>
    <xf numFmtId="177" fontId="11" fillId="0" borderId="14" xfId="0" applyNumberFormat="1" applyFont="1" applyFill="1" applyBorder="1" applyAlignment="1">
      <alignment horizontal="right" vertical="center"/>
    </xf>
    <xf numFmtId="0" fontId="1" fillId="0" borderId="28" xfId="54" applyFont="1" applyBorder="1" applyAlignment="1">
      <alignment horizontal="left" vertical="center" shrinkToFit="1"/>
      <protection/>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6"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11" fillId="0" borderId="16" xfId="0" applyNumberFormat="1" applyFont="1" applyFill="1" applyBorder="1" applyAlignment="1">
      <alignment horizontal="right" vertical="center"/>
    </xf>
    <xf numFmtId="0" fontId="11" fillId="0" borderId="0" xfId="0" applyFont="1" applyBorder="1" applyAlignment="1">
      <alignment horizontal="right" vertical="center"/>
    </xf>
    <xf numFmtId="177" fontId="0" fillId="0" borderId="16" xfId="0" applyNumberFormat="1" applyFill="1" applyBorder="1" applyAlignment="1">
      <alignment horizontal="right" vertical="center"/>
    </xf>
    <xf numFmtId="0" fontId="0" fillId="0" borderId="0" xfId="0" applyBorder="1" applyAlignment="1">
      <alignment horizontal="right" vertical="center"/>
    </xf>
    <xf numFmtId="177" fontId="0" fillId="0" borderId="17" xfId="0" applyNumberFormat="1" applyFill="1" applyBorder="1" applyAlignment="1">
      <alignment horizontal="right" vertical="center"/>
    </xf>
    <xf numFmtId="177" fontId="11" fillId="0" borderId="17"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7" fontId="0" fillId="0" borderId="23" xfId="0" applyNumberFormat="1" applyFill="1" applyBorder="1" applyAlignment="1">
      <alignment horizontal="right" vertical="center"/>
    </xf>
    <xf numFmtId="0" fontId="0" fillId="0" borderId="0" xfId="0" applyAlignment="1">
      <alignment vertical="center"/>
    </xf>
    <xf numFmtId="49" fontId="0" fillId="35" borderId="16" xfId="0" applyNumberFormat="1" applyFill="1" applyBorder="1" applyAlignment="1">
      <alignment horizontal="center" vertical="center"/>
    </xf>
    <xf numFmtId="177" fontId="0" fillId="0" borderId="29" xfId="0" applyNumberFormat="1" applyFill="1" applyBorder="1" applyAlignment="1">
      <alignment horizontal="right" vertical="center"/>
    </xf>
    <xf numFmtId="177" fontId="0" fillId="35" borderId="16" xfId="55" applyNumberFormat="1" applyFont="1" applyFill="1" applyBorder="1" applyAlignment="1">
      <alignment horizontal="center" vertical="center"/>
      <protection/>
    </xf>
    <xf numFmtId="177" fontId="6" fillId="0" borderId="22" xfId="55" applyNumberFormat="1" applyFont="1" applyFill="1" applyBorder="1" applyAlignment="1">
      <alignment horizontal="left" vertical="center"/>
      <protection/>
    </xf>
    <xf numFmtId="177" fontId="0" fillId="35" borderId="19" xfId="55" applyNumberFormat="1" applyFont="1" applyFill="1" applyBorder="1" applyAlignment="1" quotePrefix="1">
      <alignment horizontal="center" vertical="center"/>
      <protection/>
    </xf>
    <xf numFmtId="177" fontId="3" fillId="35" borderId="11" xfId="55" applyNumberFormat="1" applyFont="1" applyFill="1" applyBorder="1" applyAlignment="1" quotePrefix="1">
      <alignment horizontal="center" vertical="center"/>
      <protection/>
    </xf>
    <xf numFmtId="177" fontId="0" fillId="35" borderId="11" xfId="55" applyNumberFormat="1" applyFont="1" applyFill="1" applyBorder="1" applyAlignment="1" quotePrefix="1">
      <alignment horizontal="center" vertical="center"/>
      <protection/>
    </xf>
    <xf numFmtId="177" fontId="0" fillId="35" borderId="16" xfId="55" applyNumberFormat="1" applyFont="1" applyFill="1" applyBorder="1" applyAlignment="1" quotePrefix="1">
      <alignment horizontal="center" vertical="center"/>
      <protection/>
    </xf>
    <xf numFmtId="177" fontId="6" fillId="0" borderId="19" xfId="55" applyNumberFormat="1" applyFont="1" applyFill="1" applyBorder="1" applyAlignment="1" quotePrefix="1">
      <alignment horizontal="left" vertical="center"/>
      <protection/>
    </xf>
    <xf numFmtId="177" fontId="6" fillId="35" borderId="11" xfId="55" applyNumberFormat="1" applyFont="1" applyFill="1" applyBorder="1" applyAlignment="1" quotePrefix="1">
      <alignment horizontal="center" vertical="center"/>
      <protection/>
    </xf>
    <xf numFmtId="177" fontId="6" fillId="35" borderId="11" xfId="55" applyNumberFormat="1" applyFont="1" applyFill="1" applyBorder="1" applyAlignment="1" quotePrefix="1">
      <alignment horizontal="left" vertical="center"/>
      <protection/>
    </xf>
    <xf numFmtId="177" fontId="15" fillId="0" borderId="19" xfId="55" applyNumberFormat="1" applyFont="1" applyFill="1" applyBorder="1" applyAlignment="1" quotePrefix="1">
      <alignment horizontal="center" vertical="center"/>
      <protection/>
    </xf>
    <xf numFmtId="177" fontId="15" fillId="0" borderId="12" xfId="55" applyNumberFormat="1" applyFont="1" applyFill="1" applyBorder="1" applyAlignment="1" quotePrefix="1">
      <alignment horizontal="center" vertical="center"/>
      <protection/>
    </xf>
    <xf numFmtId="177" fontId="15" fillId="35" borderId="30" xfId="55" applyNumberFormat="1" applyFont="1" applyFill="1" applyBorder="1" applyAlignment="1" quotePrefix="1">
      <alignment horizontal="center" vertical="center"/>
      <protection/>
    </xf>
    <xf numFmtId="177" fontId="15" fillId="35" borderId="15" xfId="55" applyNumberFormat="1" applyFont="1" applyFill="1" applyBorder="1" applyAlignment="1" quotePrefix="1">
      <alignment horizontal="center" vertical="center"/>
      <protection/>
    </xf>
    <xf numFmtId="177"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0" fontId="9" fillId="0" borderId="0" xfId="55" applyFont="1" applyFill="1" applyAlignment="1">
      <alignment horizontal="center" vertical="center"/>
      <protection/>
    </xf>
    <xf numFmtId="177" fontId="0" fillId="35" borderId="31" xfId="55" applyNumberFormat="1" applyFont="1" applyFill="1" applyBorder="1" applyAlignment="1" quotePrefix="1">
      <alignment horizontal="center" vertical="center"/>
      <protection/>
    </xf>
    <xf numFmtId="177" fontId="0" fillId="35" borderId="32" xfId="55" applyNumberFormat="1" applyFont="1" applyFill="1" applyBorder="1" applyAlignment="1">
      <alignment horizontal="center" vertical="center"/>
      <protection/>
    </xf>
    <xf numFmtId="177" fontId="0" fillId="35" borderId="32" xfId="55" applyNumberFormat="1" applyFont="1" applyFill="1" applyBorder="1" applyAlignment="1" quotePrefix="1">
      <alignment horizontal="center" vertical="center"/>
      <protection/>
    </xf>
    <xf numFmtId="177" fontId="0" fillId="35" borderId="33" xfId="55" applyNumberFormat="1" applyFont="1" applyFill="1" applyBorder="1" applyAlignment="1">
      <alignment horizontal="center" vertical="center"/>
      <protection/>
    </xf>
    <xf numFmtId="0" fontId="0" fillId="0" borderId="34" xfId="55" applyFont="1" applyBorder="1" applyAlignment="1">
      <alignment horizontal="left" vertical="center" wrapText="1"/>
      <protection/>
    </xf>
    <xf numFmtId="0" fontId="0" fillId="0" borderId="34" xfId="55" applyFont="1" applyBorder="1" applyAlignment="1">
      <alignment horizontal="left" vertical="center"/>
      <protection/>
    </xf>
    <xf numFmtId="0" fontId="9" fillId="0" borderId="0" xfId="0" applyFont="1" applyFill="1" applyAlignment="1">
      <alignment horizontal="center" vertical="center"/>
    </xf>
    <xf numFmtId="177" fontId="0" fillId="35" borderId="35" xfId="0" applyNumberFormat="1" applyFill="1" applyBorder="1" applyAlignment="1" quotePrefix="1">
      <alignment horizontal="center" vertical="center" wrapText="1"/>
    </xf>
    <xf numFmtId="177" fontId="0" fillId="35" borderId="36" xfId="0" applyNumberFormat="1" applyFill="1" applyBorder="1" applyAlignment="1">
      <alignment horizontal="center" vertical="center" wrapText="1"/>
    </xf>
    <xf numFmtId="177" fontId="0" fillId="35" borderId="37" xfId="0" applyNumberFormat="1" applyFill="1" applyBorder="1" applyAlignment="1" quotePrefix="1">
      <alignment horizontal="center" vertical="center"/>
    </xf>
    <xf numFmtId="177" fontId="0" fillId="35" borderId="20" xfId="0" applyNumberFormat="1" applyFill="1" applyBorder="1" applyAlignment="1">
      <alignment horizontal="center" vertical="center"/>
    </xf>
    <xf numFmtId="177" fontId="0" fillId="35" borderId="38" xfId="0" applyNumberFormat="1" applyFill="1" applyBorder="1" applyAlignment="1">
      <alignment horizontal="center" vertical="center"/>
    </xf>
    <xf numFmtId="177" fontId="11" fillId="35" borderId="39" xfId="0" applyNumberFormat="1" applyFont="1" applyFill="1" applyBorder="1" applyAlignment="1" quotePrefix="1">
      <alignment horizontal="center" vertical="center"/>
    </xf>
    <xf numFmtId="177" fontId="11" fillId="35" borderId="40" xfId="0" applyNumberFormat="1" applyFont="1" applyFill="1" applyBorder="1" applyAlignment="1">
      <alignment horizontal="center" vertical="center"/>
    </xf>
    <xf numFmtId="177" fontId="11" fillId="35" borderId="41" xfId="0" applyNumberFormat="1" applyFont="1" applyFill="1" applyBorder="1" applyAlignment="1">
      <alignment horizontal="center" vertical="center"/>
    </xf>
    <xf numFmtId="49" fontId="11" fillId="35" borderId="19" xfId="0" applyNumberFormat="1" applyFont="1" applyFill="1" applyBorder="1" applyAlignment="1">
      <alignment horizontal="left" vertical="center"/>
    </xf>
    <xf numFmtId="49" fontId="11" fillId="35" borderId="11" xfId="0" applyNumberFormat="1" applyFont="1" applyFill="1" applyBorder="1" applyAlignment="1">
      <alignment horizontal="left" vertical="center"/>
    </xf>
    <xf numFmtId="49" fontId="11" fillId="36" borderId="37" xfId="0" applyNumberFormat="1" applyFont="1" applyFill="1" applyBorder="1" applyAlignment="1">
      <alignment horizontal="left" vertical="center"/>
    </xf>
    <xf numFmtId="49" fontId="11" fillId="36" borderId="38" xfId="0" applyNumberFormat="1" applyFont="1" applyFill="1" applyBorder="1" applyAlignment="1">
      <alignment horizontal="left" vertical="center"/>
    </xf>
    <xf numFmtId="49" fontId="0" fillId="36" borderId="37" xfId="0" applyNumberFormat="1" applyFill="1" applyBorder="1" applyAlignment="1">
      <alignment horizontal="left" vertical="center"/>
    </xf>
    <xf numFmtId="49" fontId="0" fillId="36" borderId="38" xfId="0" applyNumberFormat="1" applyFill="1" applyBorder="1" applyAlignment="1">
      <alignment horizontal="left" vertical="center"/>
    </xf>
    <xf numFmtId="49" fontId="11" fillId="36" borderId="19" xfId="0" applyNumberFormat="1" applyFont="1" applyFill="1" applyBorder="1" applyAlignment="1">
      <alignment horizontal="left" vertical="center"/>
    </xf>
    <xf numFmtId="49" fontId="11" fillId="36" borderId="11" xfId="0" applyNumberFormat="1" applyFont="1" applyFill="1" applyBorder="1" applyAlignment="1">
      <alignment horizontal="left" vertical="center"/>
    </xf>
    <xf numFmtId="49" fontId="0" fillId="36" borderId="30" xfId="0" applyNumberFormat="1" applyFill="1" applyBorder="1" applyAlignment="1">
      <alignment horizontal="left" vertical="center"/>
    </xf>
    <xf numFmtId="49" fontId="0" fillId="36" borderId="42" xfId="0" applyNumberFormat="1" applyFill="1" applyBorder="1" applyAlignment="1">
      <alignment horizontal="left"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177" fontId="0" fillId="35" borderId="23" xfId="0" applyNumberFormat="1" applyFill="1" applyBorder="1" applyAlignment="1" quotePrefix="1">
      <alignment horizontal="center" vertical="center" wrapText="1"/>
    </xf>
    <xf numFmtId="177" fontId="0" fillId="35" borderId="18" xfId="0" applyNumberFormat="1" applyFill="1" applyBorder="1" applyAlignment="1">
      <alignment horizontal="center" vertical="center" wrapText="1"/>
    </xf>
    <xf numFmtId="177" fontId="0" fillId="35" borderId="43" xfId="0" applyNumberFormat="1" applyFill="1" applyBorder="1" applyAlignment="1" quotePrefix="1">
      <alignment horizontal="center" vertical="center" wrapText="1"/>
    </xf>
    <xf numFmtId="177" fontId="0" fillId="35" borderId="44" xfId="0" applyNumberFormat="1" applyFill="1" applyBorder="1" applyAlignment="1">
      <alignment horizontal="center" vertical="center" wrapText="1"/>
    </xf>
    <xf numFmtId="177" fontId="0" fillId="0" borderId="43" xfId="0" applyNumberFormat="1" applyFill="1" applyBorder="1" applyAlignment="1" quotePrefix="1">
      <alignment horizontal="center" vertical="center" wrapText="1"/>
    </xf>
    <xf numFmtId="177" fontId="0" fillId="0" borderId="44" xfId="0" applyNumberFormat="1" applyFill="1" applyBorder="1" applyAlignment="1">
      <alignment horizontal="center" vertical="center" wrapText="1"/>
    </xf>
    <xf numFmtId="177" fontId="0" fillId="0" borderId="18" xfId="0" applyNumberFormat="1" applyFill="1" applyBorder="1" applyAlignment="1">
      <alignment horizontal="center" vertical="center" wrapText="1"/>
    </xf>
    <xf numFmtId="177" fontId="0" fillId="35" borderId="45" xfId="0" applyNumberFormat="1" applyFill="1" applyBorder="1" applyAlignment="1" quotePrefix="1">
      <alignment horizontal="center" vertical="center" wrapText="1"/>
    </xf>
    <xf numFmtId="177" fontId="0" fillId="35" borderId="46" xfId="0" applyNumberFormat="1" applyFill="1" applyBorder="1" applyAlignment="1">
      <alignment horizontal="center" vertical="center" wrapText="1"/>
    </xf>
    <xf numFmtId="177" fontId="0" fillId="35" borderId="47"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177" fontId="0" fillId="35" borderId="25" xfId="0" applyNumberFormat="1" applyFill="1" applyBorder="1" applyAlignment="1">
      <alignment horizontal="center" vertical="center" wrapText="1"/>
    </xf>
    <xf numFmtId="177" fontId="0" fillId="35" borderId="39" xfId="0" applyNumberFormat="1" applyFill="1" applyBorder="1" applyAlignment="1">
      <alignment horizontal="center" vertical="center" wrapText="1"/>
    </xf>
    <xf numFmtId="177" fontId="0" fillId="35" borderId="40" xfId="0" applyNumberFormat="1" applyFill="1" applyBorder="1" applyAlignment="1">
      <alignment horizontal="center" vertical="center" wrapText="1"/>
    </xf>
    <xf numFmtId="49" fontId="0" fillId="35" borderId="37"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38" xfId="0" applyNumberFormat="1" applyFill="1" applyBorder="1" applyAlignment="1">
      <alignment horizontal="center" vertical="center"/>
    </xf>
    <xf numFmtId="177" fontId="0" fillId="35" borderId="43" xfId="0" applyNumberFormat="1" applyFont="1" applyFill="1" applyBorder="1" applyAlignment="1" quotePrefix="1">
      <alignment horizontal="center" vertical="center" wrapText="1"/>
    </xf>
    <xf numFmtId="177" fontId="0" fillId="35" borderId="44" xfId="0" applyNumberFormat="1" applyFont="1" applyFill="1" applyBorder="1" applyAlignment="1">
      <alignment horizontal="center" vertical="center" wrapText="1"/>
    </xf>
    <xf numFmtId="177" fontId="0" fillId="35" borderId="18" xfId="0" applyNumberFormat="1" applyFont="1" applyFill="1" applyBorder="1" applyAlignment="1">
      <alignment horizontal="center" vertical="center" wrapText="1"/>
    </xf>
    <xf numFmtId="177" fontId="0" fillId="35" borderId="43" xfId="0" applyNumberFormat="1" applyFont="1" applyFill="1" applyBorder="1" applyAlignment="1">
      <alignment horizontal="center" vertical="center" wrapText="1"/>
    </xf>
    <xf numFmtId="177" fontId="0" fillId="35" borderId="45" xfId="0" applyNumberFormat="1" applyFont="1" applyFill="1" applyBorder="1" applyAlignment="1" quotePrefix="1">
      <alignment horizontal="center" vertical="center" wrapText="1"/>
    </xf>
    <xf numFmtId="177" fontId="0" fillId="35" borderId="46" xfId="0" applyNumberFormat="1" applyFont="1" applyFill="1" applyBorder="1" applyAlignment="1">
      <alignment horizontal="center" vertical="center" wrapText="1"/>
    </xf>
    <xf numFmtId="177" fontId="0" fillId="35" borderId="47" xfId="0" applyNumberFormat="1" applyFont="1" applyFill="1" applyBorder="1" applyAlignment="1">
      <alignment horizontal="center" vertical="center" wrapText="1"/>
    </xf>
    <xf numFmtId="177" fontId="0" fillId="35" borderId="48"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4" fillId="35" borderId="0" xfId="57" applyFont="1" applyFill="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11" fillId="0" borderId="19" xfId="57" applyFont="1" applyBorder="1" applyAlignment="1">
      <alignment horizontal="center" vertical="center" wrapText="1"/>
      <protection/>
    </xf>
    <xf numFmtId="0" fontId="11" fillId="0" borderId="11"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11"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9" fillId="0" borderId="0" xfId="54" applyFont="1" applyAlignment="1">
      <alignment horizontal="center" vertical="center"/>
      <protection/>
    </xf>
    <xf numFmtId="0" fontId="5" fillId="0" borderId="31" xfId="54" applyFont="1" applyFill="1" applyBorder="1" applyAlignment="1">
      <alignment horizontal="center" vertical="center" shrinkToFit="1"/>
      <protection/>
    </xf>
    <xf numFmtId="0" fontId="5" fillId="0" borderId="32" xfId="54" applyFont="1" applyFill="1" applyBorder="1" applyAlignment="1">
      <alignment horizontal="center" vertical="center" shrinkToFit="1"/>
      <protection/>
    </xf>
    <xf numFmtId="0" fontId="5" fillId="0" borderId="33" xfId="54" applyFont="1" applyFill="1" applyBorder="1" applyAlignment="1">
      <alignment horizontal="center" vertical="center" shrinkToFit="1"/>
      <protection/>
    </xf>
    <xf numFmtId="0" fontId="5" fillId="0" borderId="49" xfId="54" applyFont="1" applyFill="1" applyBorder="1" applyAlignment="1">
      <alignment horizontal="center" vertical="center" shrinkToFit="1"/>
      <protection/>
    </xf>
    <xf numFmtId="0" fontId="5" fillId="0" borderId="14" xfId="54" applyFont="1" applyFill="1" applyBorder="1" applyAlignment="1">
      <alignment horizontal="center" vertical="center" shrinkToFit="1"/>
      <protection/>
    </xf>
    <xf numFmtId="0" fontId="10" fillId="0" borderId="0" xfId="54" applyFont="1" applyAlignment="1">
      <alignment horizontal="left" vertical="center"/>
      <protection/>
    </xf>
    <xf numFmtId="0" fontId="5" fillId="0" borderId="19" xfId="54" applyFont="1" applyFill="1" applyBorder="1" applyAlignment="1">
      <alignment horizontal="center" vertical="center" wrapText="1" shrinkToFit="1"/>
      <protection/>
    </xf>
    <xf numFmtId="0" fontId="5" fillId="0" borderId="11" xfId="54" applyFont="1" applyFill="1" applyBorder="1" applyAlignment="1">
      <alignment horizontal="center" vertical="center" wrapText="1" shrinkToFit="1"/>
      <protection/>
    </xf>
    <xf numFmtId="0" fontId="5" fillId="0" borderId="16" xfId="54" applyFont="1" applyFill="1" applyBorder="1" applyAlignment="1">
      <alignment horizontal="center" vertical="center" wrapText="1" shrinkToFit="1"/>
      <protection/>
    </xf>
    <xf numFmtId="0" fontId="6" fillId="0" borderId="35" xfId="57" applyFont="1" applyFill="1" applyBorder="1" applyAlignment="1">
      <alignment horizontal="center" vertical="center" wrapText="1"/>
      <protection/>
    </xf>
    <xf numFmtId="0" fontId="6" fillId="0" borderId="36" xfId="57" applyFont="1" applyFill="1" applyBorder="1" applyAlignment="1">
      <alignment horizontal="center" vertical="center" wrapText="1"/>
      <protection/>
    </xf>
    <xf numFmtId="0" fontId="6" fillId="0" borderId="50" xfId="57" applyFont="1" applyFill="1" applyBorder="1" applyAlignment="1">
      <alignment horizontal="center" vertical="center" wrapText="1"/>
      <protection/>
    </xf>
    <xf numFmtId="0" fontId="6" fillId="0" borderId="48" xfId="57" applyFont="1" applyFill="1" applyBorder="1" applyAlignment="1">
      <alignment horizontal="center" vertical="center" wrapText="1"/>
      <protection/>
    </xf>
    <xf numFmtId="0" fontId="6" fillId="0" borderId="51"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20" xfId="57" applyFont="1" applyFill="1" applyBorder="1" applyAlignment="1">
      <alignment horizontal="center" vertical="center" wrapText="1"/>
      <protection/>
    </xf>
    <xf numFmtId="0" fontId="6" fillId="0" borderId="38" xfId="57" applyFont="1" applyFill="1" applyBorder="1" applyAlignment="1">
      <alignment horizontal="center" vertical="center" wrapText="1"/>
      <protection/>
    </xf>
    <xf numFmtId="0" fontId="0" fillId="0" borderId="34" xfId="57" applyFont="1" applyBorder="1" applyAlignment="1">
      <alignment horizontal="left" vertical="center" wrapText="1"/>
      <protection/>
    </xf>
    <xf numFmtId="0" fontId="0" fillId="0" borderId="34" xfId="57" applyFont="1" applyBorder="1" applyAlignment="1">
      <alignment horizontal="left" vertical="center"/>
      <protection/>
    </xf>
    <xf numFmtId="0" fontId="6" fillId="0" borderId="52" xfId="57" applyFont="1" applyFill="1" applyBorder="1" applyAlignment="1">
      <alignment horizontal="center" vertical="center" wrapText="1"/>
      <protection/>
    </xf>
    <xf numFmtId="0" fontId="6" fillId="0" borderId="53" xfId="57" applyFont="1" applyFill="1" applyBorder="1" applyAlignment="1">
      <alignment horizontal="center" vertical="center" wrapText="1"/>
      <protection/>
    </xf>
    <xf numFmtId="0" fontId="6" fillId="0" borderId="23" xfId="57" applyFont="1" applyFill="1" applyBorder="1" applyAlignment="1">
      <alignment horizontal="center" vertical="center" wrapText="1"/>
      <protection/>
    </xf>
    <xf numFmtId="0" fontId="6" fillId="0" borderId="18"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54" xfId="57" applyFont="1" applyFill="1" applyBorder="1" applyAlignment="1">
      <alignment horizontal="center" vertical="center" wrapText="1"/>
      <protection/>
    </xf>
    <xf numFmtId="0" fontId="6" fillId="0" borderId="41" xfId="57" applyFont="1" applyFill="1" applyBorder="1" applyAlignment="1">
      <alignment horizontal="center" vertical="center" wrapText="1"/>
      <protection/>
    </xf>
    <xf numFmtId="0" fontId="6" fillId="0" borderId="29" xfId="57" applyFont="1" applyFill="1" applyBorder="1" applyAlignment="1">
      <alignment horizontal="center" vertical="center" wrapText="1"/>
      <protection/>
    </xf>
    <xf numFmtId="0" fontId="6" fillId="0" borderId="4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36" borderId="19" xfId="57" applyFont="1" applyFill="1" applyBorder="1" applyAlignment="1">
      <alignment horizontal="center" vertical="center" wrapText="1"/>
      <protection/>
    </xf>
    <xf numFmtId="0" fontId="0" fillId="36" borderId="11" xfId="57" applyFont="1" applyFill="1" applyBorder="1" applyAlignment="1">
      <alignment horizontal="center" vertical="center" wrapText="1"/>
      <protection/>
    </xf>
    <xf numFmtId="0" fontId="0" fillId="0" borderId="49" xfId="57" applyFont="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56" xfId="57" applyFont="1" applyFill="1" applyBorder="1" applyAlignment="1">
      <alignment horizontal="center" vertical="center" wrapText="1"/>
      <protection/>
    </xf>
    <xf numFmtId="0" fontId="0" fillId="0" borderId="57"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176" fontId="8" fillId="0" borderId="0" xfId="54" applyNumberFormat="1">
      <alignment/>
      <protection/>
    </xf>
    <xf numFmtId="0" fontId="11" fillId="0" borderId="39" xfId="57" applyFont="1" applyFill="1" applyBorder="1" applyAlignment="1">
      <alignment horizontal="center" vertical="center" wrapText="1"/>
      <protection/>
    </xf>
    <xf numFmtId="0" fontId="11" fillId="0" borderId="40" xfId="57" applyFont="1" applyFill="1" applyBorder="1" applyAlignment="1">
      <alignment horizontal="center" vertical="center" wrapText="1"/>
      <protection/>
    </xf>
    <xf numFmtId="0" fontId="11" fillId="0" borderId="41" xfId="57" applyFont="1" applyFill="1" applyBorder="1" applyAlignment="1">
      <alignment horizontal="center" vertical="center" wrapText="1"/>
      <protection/>
    </xf>
    <xf numFmtId="4" fontId="11" fillId="0" borderId="11" xfId="57" applyNumberFormat="1" applyFont="1" applyFill="1" applyBorder="1" applyAlignment="1">
      <alignment horizontal="center" vertical="center" wrapText="1"/>
      <protection/>
    </xf>
    <xf numFmtId="0" fontId="11" fillId="0" borderId="0" xfId="57" applyFont="1" applyFill="1" applyAlignment="1">
      <alignment horizontal="center" vertical="center" wrapText="1"/>
      <protection/>
    </xf>
    <xf numFmtId="0" fontId="11" fillId="0" borderId="19" xfId="57" applyFont="1" applyFill="1" applyBorder="1" applyAlignment="1">
      <alignment horizontal="left" vertical="center" wrapText="1"/>
      <protection/>
    </xf>
    <xf numFmtId="0" fontId="11" fillId="0" borderId="11" xfId="57" applyFont="1" applyFill="1" applyBorder="1" applyAlignment="1">
      <alignment horizontal="left" vertical="center" wrapText="1"/>
      <protection/>
    </xf>
    <xf numFmtId="0" fontId="37" fillId="0" borderId="11" xfId="57" applyFont="1" applyFill="1" applyBorder="1" applyAlignment="1">
      <alignment horizontal="left" vertical="center" wrapText="1"/>
      <protection/>
    </xf>
    <xf numFmtId="0" fontId="11" fillId="0" borderId="11" xfId="57" applyFont="1" applyFill="1" applyBorder="1" applyAlignment="1">
      <alignment horizontal="center" vertical="center" wrapText="1"/>
      <protection/>
    </xf>
    <xf numFmtId="4" fontId="13" fillId="0" borderId="13" xfId="0" applyNumberFormat="1" applyFont="1" applyFill="1" applyBorder="1" applyAlignment="1">
      <alignment horizontal="center" vertical="center" shrinkToFit="1"/>
    </xf>
    <xf numFmtId="0" fontId="11" fillId="0" borderId="16" xfId="57" applyFont="1" applyFill="1" applyBorder="1" applyAlignment="1">
      <alignment horizontal="center" vertical="center" wrapText="1"/>
      <protection/>
    </xf>
    <xf numFmtId="49" fontId="11" fillId="0" borderId="37" xfId="0" applyNumberFormat="1" applyFont="1" applyFill="1" applyBorder="1" applyAlignment="1">
      <alignment horizontal="left" vertical="center"/>
    </xf>
    <xf numFmtId="49" fontId="11" fillId="0" borderId="38" xfId="0" applyNumberFormat="1" applyFont="1" applyFill="1" applyBorder="1" applyAlignment="1">
      <alignment horizontal="left" vertical="center"/>
    </xf>
    <xf numFmtId="0" fontId="13" fillId="0" borderId="13" xfId="54" applyFont="1" applyFill="1" applyBorder="1" applyAlignment="1">
      <alignment horizontal="left" vertical="center" shrinkToFit="1"/>
      <protection/>
    </xf>
    <xf numFmtId="2" fontId="11" fillId="0" borderId="11" xfId="57" applyNumberFormat="1" applyFont="1" applyFill="1" applyBorder="1" applyAlignment="1">
      <alignment horizontal="center" vertical="center" wrapText="1"/>
      <protection/>
    </xf>
    <xf numFmtId="4" fontId="11" fillId="0" borderId="12" xfId="57" applyNumberFormat="1" applyFont="1" applyFill="1" applyBorder="1" applyAlignment="1">
      <alignment horizontal="center" vertical="center" wrapText="1"/>
      <protection/>
    </xf>
    <xf numFmtId="0" fontId="1" fillId="0" borderId="13" xfId="54" applyFont="1" applyBorder="1" applyAlignment="1">
      <alignment horizontal="left" vertical="center" shrinkToFit="1"/>
      <protection/>
    </xf>
    <xf numFmtId="0" fontId="5" fillId="0" borderId="11" xfId="54" applyFont="1" applyFill="1" applyBorder="1" applyAlignment="1">
      <alignment horizontal="left" vertical="center" shrinkToFit="1"/>
      <protection/>
    </xf>
    <xf numFmtId="177" fontId="6" fillId="35" borderId="19" xfId="55" applyNumberFormat="1" applyFont="1" applyFill="1" applyBorder="1" applyAlignment="1">
      <alignment horizontal="left"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4">
      <selection activeCell="C13" sqref="C13"/>
    </sheetView>
  </sheetViews>
  <sheetFormatPr defaultColWidth="8.75390625" defaultRowHeight="14.25"/>
  <cols>
    <col min="1" max="1" width="50.625" style="67" customWidth="1"/>
    <col min="2" max="2" width="4.00390625" style="67" customWidth="1"/>
    <col min="3" max="3" width="15.625" style="67" customWidth="1"/>
    <col min="4" max="4" width="50.625" style="67" customWidth="1"/>
    <col min="5" max="5" width="3.50390625" style="67" customWidth="1"/>
    <col min="6" max="6" width="15.625" style="67" customWidth="1"/>
    <col min="7" max="8" width="9.00390625" style="68" bestFit="1" customWidth="1"/>
    <col min="9" max="32" width="9.00390625" style="67" bestFit="1" customWidth="1"/>
    <col min="33" max="16384" width="8.75390625" style="67" customWidth="1"/>
  </cols>
  <sheetData>
    <row r="1" ht="15">
      <c r="A1" s="69"/>
    </row>
    <row r="2" spans="1:8" s="65" customFormat="1" ht="18" customHeight="1">
      <c r="A2" s="152" t="s">
        <v>0</v>
      </c>
      <c r="B2" s="152"/>
      <c r="C2" s="152"/>
      <c r="D2" s="152"/>
      <c r="E2" s="152"/>
      <c r="F2" s="152"/>
      <c r="G2" s="102"/>
      <c r="H2" s="102"/>
    </row>
    <row r="3" spans="1:6" ht="9.75" customHeight="1">
      <c r="A3" s="70"/>
      <c r="B3" s="70"/>
      <c r="C3" s="70"/>
      <c r="D3" s="70"/>
      <c r="E3" s="70"/>
      <c r="F3" s="71" t="s">
        <v>1</v>
      </c>
    </row>
    <row r="4" spans="1:6" ht="15" customHeight="1">
      <c r="A4" s="52" t="s">
        <v>2</v>
      </c>
      <c r="B4" s="70"/>
      <c r="C4" s="70"/>
      <c r="D4" s="70"/>
      <c r="E4" s="70"/>
      <c r="F4" s="71" t="s">
        <v>3</v>
      </c>
    </row>
    <row r="5" spans="1:8" s="66" customFormat="1" ht="21.75" customHeight="1">
      <c r="A5" s="153" t="s">
        <v>4</v>
      </c>
      <c r="B5" s="154"/>
      <c r="C5" s="154"/>
      <c r="D5" s="155" t="s">
        <v>5</v>
      </c>
      <c r="E5" s="154"/>
      <c r="F5" s="156"/>
      <c r="G5" s="103"/>
      <c r="H5" s="103"/>
    </row>
    <row r="6" spans="1:8" s="66" customFormat="1" ht="21.75" customHeight="1">
      <c r="A6" s="139" t="s">
        <v>6</v>
      </c>
      <c r="B6" s="140" t="s">
        <v>7</v>
      </c>
      <c r="C6" s="72" t="s">
        <v>8</v>
      </c>
      <c r="D6" s="141" t="s">
        <v>6</v>
      </c>
      <c r="E6" s="140" t="s">
        <v>7</v>
      </c>
      <c r="F6" s="137" t="s">
        <v>8</v>
      </c>
      <c r="G6" s="103"/>
      <c r="H6" s="103"/>
    </row>
    <row r="7" spans="1:8" s="66" customFormat="1" ht="21.75" customHeight="1">
      <c r="A7" s="139" t="s">
        <v>9</v>
      </c>
      <c r="B7" s="72"/>
      <c r="C7" s="141" t="s">
        <v>10</v>
      </c>
      <c r="D7" s="141" t="s">
        <v>9</v>
      </c>
      <c r="E7" s="72"/>
      <c r="F7" s="142" t="s">
        <v>11</v>
      </c>
      <c r="G7" s="103"/>
      <c r="H7" s="103"/>
    </row>
    <row r="8" spans="1:8" s="66" customFormat="1" ht="21.75" customHeight="1">
      <c r="A8" s="143" t="s">
        <v>12</v>
      </c>
      <c r="B8" s="144" t="s">
        <v>10</v>
      </c>
      <c r="C8" s="43">
        <v>9304.75</v>
      </c>
      <c r="D8" s="145" t="s">
        <v>13</v>
      </c>
      <c r="E8" s="144" t="s">
        <v>14</v>
      </c>
      <c r="F8" s="80"/>
      <c r="G8" s="103"/>
      <c r="H8" s="103"/>
    </row>
    <row r="9" spans="1:8" s="66" customFormat="1" ht="21.75" customHeight="1">
      <c r="A9" s="81" t="s">
        <v>15</v>
      </c>
      <c r="B9" s="144" t="s">
        <v>11</v>
      </c>
      <c r="C9" s="82"/>
      <c r="D9" s="145" t="s">
        <v>16</v>
      </c>
      <c r="E9" s="144" t="s">
        <v>17</v>
      </c>
      <c r="F9" s="80"/>
      <c r="G9" s="103"/>
      <c r="H9" s="103"/>
    </row>
    <row r="10" spans="1:8" s="66" customFormat="1" ht="21.75" customHeight="1">
      <c r="A10" s="81" t="s">
        <v>18</v>
      </c>
      <c r="B10" s="144" t="s">
        <v>19</v>
      </c>
      <c r="C10" s="82"/>
      <c r="D10" s="145" t="s">
        <v>20</v>
      </c>
      <c r="E10" s="144" t="s">
        <v>21</v>
      </c>
      <c r="F10" s="84">
        <v>4.1</v>
      </c>
      <c r="G10" s="103"/>
      <c r="H10" s="103"/>
    </row>
    <row r="11" spans="1:8" s="66" customFormat="1" ht="21.75" customHeight="1">
      <c r="A11" s="81" t="s">
        <v>22</v>
      </c>
      <c r="B11" s="144" t="s">
        <v>23</v>
      </c>
      <c r="C11" s="82"/>
      <c r="D11" s="145" t="s">
        <v>24</v>
      </c>
      <c r="E11" s="144" t="s">
        <v>25</v>
      </c>
      <c r="F11" s="84">
        <v>1237.77</v>
      </c>
      <c r="G11" s="103"/>
      <c r="H11" s="103"/>
    </row>
    <row r="12" spans="1:8" s="66" customFormat="1" ht="21.75" customHeight="1">
      <c r="A12" s="81" t="s">
        <v>26</v>
      </c>
      <c r="B12" s="144" t="s">
        <v>27</v>
      </c>
      <c r="C12" s="82"/>
      <c r="D12" s="145" t="s">
        <v>28</v>
      </c>
      <c r="E12" s="144" t="s">
        <v>29</v>
      </c>
      <c r="F12" s="84">
        <v>88</v>
      </c>
      <c r="G12" s="103"/>
      <c r="H12" s="103"/>
    </row>
    <row r="13" spans="1:8" s="66" customFormat="1" ht="21.75" customHeight="1">
      <c r="A13" s="81" t="s">
        <v>30</v>
      </c>
      <c r="B13" s="144" t="s">
        <v>31</v>
      </c>
      <c r="C13" s="43">
        <v>7704.37</v>
      </c>
      <c r="D13" s="145" t="s">
        <v>32</v>
      </c>
      <c r="E13" s="144" t="s">
        <v>33</v>
      </c>
      <c r="F13" s="84">
        <v>15679.25</v>
      </c>
      <c r="G13" s="103"/>
      <c r="H13" s="103"/>
    </row>
    <row r="14" spans="1:8" s="66" customFormat="1" ht="21.75" customHeight="1">
      <c r="A14" s="81"/>
      <c r="B14" s="144" t="s">
        <v>34</v>
      </c>
      <c r="C14" s="82"/>
      <c r="D14" s="85" t="s">
        <v>35</v>
      </c>
      <c r="E14" s="144" t="s">
        <v>36</v>
      </c>
      <c r="F14" s="84"/>
      <c r="G14" s="103"/>
      <c r="H14" s="103"/>
    </row>
    <row r="15" spans="1:8" s="66" customFormat="1" ht="21.75" customHeight="1">
      <c r="A15" s="77"/>
      <c r="B15" s="144" t="s">
        <v>37</v>
      </c>
      <c r="C15" s="86"/>
      <c r="D15" s="87"/>
      <c r="E15" s="144" t="s">
        <v>38</v>
      </c>
      <c r="F15" s="89"/>
      <c r="G15" s="103"/>
      <c r="H15" s="103"/>
    </row>
    <row r="16" spans="1:8" s="66" customFormat="1" ht="21.75" customHeight="1">
      <c r="A16" s="146" t="s">
        <v>39</v>
      </c>
      <c r="B16" s="144" t="s">
        <v>40</v>
      </c>
      <c r="C16" s="82">
        <f>SUM(C8:C15)</f>
        <v>17009.12</v>
      </c>
      <c r="D16" s="147" t="s">
        <v>41</v>
      </c>
      <c r="E16" s="144" t="s">
        <v>42</v>
      </c>
      <c r="F16" s="90">
        <v>17009.12</v>
      </c>
      <c r="G16" s="103"/>
      <c r="H16" s="103"/>
    </row>
    <row r="17" spans="1:8" s="66" customFormat="1" ht="21.75" customHeight="1">
      <c r="A17" s="77" t="s">
        <v>43</v>
      </c>
      <c r="B17" s="144" t="s">
        <v>44</v>
      </c>
      <c r="C17" s="82"/>
      <c r="D17" s="87" t="s">
        <v>45</v>
      </c>
      <c r="E17" s="144" t="s">
        <v>46</v>
      </c>
      <c r="F17" s="93"/>
      <c r="G17" s="103"/>
      <c r="H17" s="103"/>
    </row>
    <row r="18" spans="1:8" s="66" customFormat="1" ht="21.75" customHeight="1">
      <c r="A18" s="77" t="s">
        <v>47</v>
      </c>
      <c r="B18" s="144" t="s">
        <v>48</v>
      </c>
      <c r="C18" s="82"/>
      <c r="D18" s="87" t="s">
        <v>49</v>
      </c>
      <c r="E18" s="144" t="s">
        <v>50</v>
      </c>
      <c r="F18" s="93"/>
      <c r="G18" s="103"/>
      <c r="H18" s="103"/>
    </row>
    <row r="19" spans="1:8" s="66" customFormat="1" ht="21.75" customHeight="1">
      <c r="A19" s="138"/>
      <c r="B19" s="144" t="s">
        <v>51</v>
      </c>
      <c r="C19" s="95"/>
      <c r="D19" s="96"/>
      <c r="E19" s="144" t="s">
        <v>52</v>
      </c>
      <c r="F19" s="98"/>
      <c r="G19" s="103"/>
      <c r="H19" s="103"/>
    </row>
    <row r="20" spans="1:6" ht="21.75" customHeight="1">
      <c r="A20" s="148" t="s">
        <v>53</v>
      </c>
      <c r="B20" s="144" t="s">
        <v>54</v>
      </c>
      <c r="C20" s="82">
        <v>17009.12</v>
      </c>
      <c r="D20" s="149" t="s">
        <v>53</v>
      </c>
      <c r="E20" s="144" t="s">
        <v>55</v>
      </c>
      <c r="F20" s="101">
        <v>17009.12</v>
      </c>
    </row>
    <row r="21" spans="1:6" ht="29.25" customHeight="1">
      <c r="A21" s="157" t="s">
        <v>56</v>
      </c>
      <c r="B21" s="158"/>
      <c r="C21" s="158"/>
      <c r="D21" s="158"/>
      <c r="E21" s="158"/>
      <c r="F21" s="15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39"/>
  <sheetViews>
    <sheetView zoomScaleSheetLayoutView="160" zoomScalePageLayoutView="0" workbookViewId="0" topLeftCell="A4">
      <selection activeCell="E8" sqref="E8"/>
    </sheetView>
  </sheetViews>
  <sheetFormatPr defaultColWidth="8.75390625" defaultRowHeight="14.25"/>
  <cols>
    <col min="1" max="1" width="4.625" style="108" customWidth="1"/>
    <col min="2" max="2" width="10.75390625" style="108" customWidth="1"/>
    <col min="3" max="3" width="38.125" style="108" customWidth="1"/>
    <col min="4" max="10" width="13.625" style="108" customWidth="1"/>
    <col min="11" max="32" width="9.00390625" style="108" bestFit="1" customWidth="1"/>
    <col min="33" max="16384" width="8.75390625" style="108" customWidth="1"/>
  </cols>
  <sheetData>
    <row r="1" spans="1:10" s="104" customFormat="1" ht="20.25">
      <c r="A1" s="159" t="s">
        <v>57</v>
      </c>
      <c r="B1" s="159"/>
      <c r="C1" s="159"/>
      <c r="D1" s="159"/>
      <c r="E1" s="159"/>
      <c r="F1" s="159"/>
      <c r="G1" s="159"/>
      <c r="H1" s="159"/>
      <c r="I1" s="159"/>
      <c r="J1" s="159"/>
    </row>
    <row r="2" spans="1:10" ht="15">
      <c r="A2" s="109"/>
      <c r="B2" s="109"/>
      <c r="C2" s="109"/>
      <c r="D2" s="109"/>
      <c r="E2" s="109"/>
      <c r="F2" s="109"/>
      <c r="G2" s="109"/>
      <c r="H2" s="109"/>
      <c r="I2" s="109"/>
      <c r="J2" s="71" t="s">
        <v>58</v>
      </c>
    </row>
    <row r="3" spans="1:10" ht="15">
      <c r="A3" s="52" t="s">
        <v>2</v>
      </c>
      <c r="B3" s="109"/>
      <c r="C3" s="109"/>
      <c r="D3" s="109"/>
      <c r="E3" s="109"/>
      <c r="F3" s="110"/>
      <c r="G3" s="109"/>
      <c r="H3" s="109"/>
      <c r="I3" s="109"/>
      <c r="J3" s="71" t="s">
        <v>3</v>
      </c>
    </row>
    <row r="4" spans="1:11" s="105" customFormat="1" ht="22.5" customHeight="1">
      <c r="A4" s="160" t="s">
        <v>6</v>
      </c>
      <c r="B4" s="161"/>
      <c r="C4" s="161"/>
      <c r="D4" s="182" t="s">
        <v>39</v>
      </c>
      <c r="E4" s="184" t="s">
        <v>59</v>
      </c>
      <c r="F4" s="182" t="s">
        <v>60</v>
      </c>
      <c r="G4" s="182" t="s">
        <v>61</v>
      </c>
      <c r="H4" s="182" t="s">
        <v>62</v>
      </c>
      <c r="I4" s="182" t="s">
        <v>63</v>
      </c>
      <c r="J4" s="187" t="s">
        <v>64</v>
      </c>
      <c r="K4" s="123"/>
    </row>
    <row r="5" spans="1:11" s="105" customFormat="1" ht="22.5" customHeight="1">
      <c r="A5" s="190" t="s">
        <v>65</v>
      </c>
      <c r="B5" s="191"/>
      <c r="C5" s="180" t="s">
        <v>66</v>
      </c>
      <c r="D5" s="183"/>
      <c r="E5" s="185"/>
      <c r="F5" s="183"/>
      <c r="G5" s="183"/>
      <c r="H5" s="183"/>
      <c r="I5" s="183"/>
      <c r="J5" s="188"/>
      <c r="K5" s="123"/>
    </row>
    <row r="6" spans="1:11" s="105" customFormat="1" ht="22.5" customHeight="1">
      <c r="A6" s="192"/>
      <c r="B6" s="193"/>
      <c r="C6" s="181"/>
      <c r="D6" s="181"/>
      <c r="E6" s="186"/>
      <c r="F6" s="181"/>
      <c r="G6" s="181"/>
      <c r="H6" s="181"/>
      <c r="I6" s="181"/>
      <c r="J6" s="189"/>
      <c r="K6" s="123"/>
    </row>
    <row r="7" spans="1:11" ht="22.5" customHeight="1">
      <c r="A7" s="162" t="s">
        <v>67</v>
      </c>
      <c r="B7" s="163"/>
      <c r="C7" s="164"/>
      <c r="D7" s="150" t="s">
        <v>10</v>
      </c>
      <c r="E7" s="150" t="s">
        <v>11</v>
      </c>
      <c r="F7" s="150" t="s">
        <v>19</v>
      </c>
      <c r="G7" s="150" t="s">
        <v>23</v>
      </c>
      <c r="H7" s="150" t="s">
        <v>27</v>
      </c>
      <c r="I7" s="150" t="s">
        <v>31</v>
      </c>
      <c r="J7" s="135" t="s">
        <v>34</v>
      </c>
      <c r="K7" s="129"/>
    </row>
    <row r="8" spans="1:11" s="107" customFormat="1" ht="22.5" customHeight="1">
      <c r="A8" s="165" t="s">
        <v>68</v>
      </c>
      <c r="B8" s="166"/>
      <c r="C8" s="167"/>
      <c r="D8" s="112">
        <f>D9+D12+D17+D20</f>
        <v>17009.12</v>
      </c>
      <c r="E8" s="112">
        <f>E9+E12+E17+E20</f>
        <v>9304.75</v>
      </c>
      <c r="F8" s="112"/>
      <c r="G8" s="112"/>
      <c r="H8" s="112"/>
      <c r="I8" s="112"/>
      <c r="J8" s="112">
        <f>J9+J12+J17+J20</f>
        <v>7704.369999999999</v>
      </c>
      <c r="K8" s="127"/>
    </row>
    <row r="9" spans="1:11" s="107" customFormat="1" ht="22.5" customHeight="1">
      <c r="A9" s="168">
        <v>208</v>
      </c>
      <c r="B9" s="169"/>
      <c r="C9" s="113" t="s">
        <v>69</v>
      </c>
      <c r="D9" s="112">
        <v>4.1</v>
      </c>
      <c r="E9" s="112">
        <v>4.1</v>
      </c>
      <c r="F9" s="112"/>
      <c r="G9" s="112"/>
      <c r="H9" s="112"/>
      <c r="I9" s="112"/>
      <c r="J9" s="126"/>
      <c r="K9" s="127"/>
    </row>
    <row r="10" spans="1:11" s="107" customFormat="1" ht="28.5" customHeight="1">
      <c r="A10" s="170" t="s">
        <v>70</v>
      </c>
      <c r="B10" s="171"/>
      <c r="C10" s="113" t="s">
        <v>71</v>
      </c>
      <c r="D10" s="112">
        <v>4.1</v>
      </c>
      <c r="E10" s="112">
        <v>4.1</v>
      </c>
      <c r="F10" s="112"/>
      <c r="G10" s="112"/>
      <c r="H10" s="112"/>
      <c r="I10" s="112"/>
      <c r="J10" s="126"/>
      <c r="K10" s="127"/>
    </row>
    <row r="11" spans="1:11" ht="22.5" customHeight="1">
      <c r="A11" s="172" t="s">
        <v>72</v>
      </c>
      <c r="B11" s="173"/>
      <c r="C11" s="114" t="s">
        <v>73</v>
      </c>
      <c r="D11" s="115">
        <v>4.1</v>
      </c>
      <c r="E11" s="115">
        <v>4.1</v>
      </c>
      <c r="F11" s="115"/>
      <c r="G11" s="115"/>
      <c r="H11" s="115"/>
      <c r="I11" s="115"/>
      <c r="J11" s="128"/>
      <c r="K11" s="129"/>
    </row>
    <row r="12" spans="1:11" s="107" customFormat="1" ht="22.5" customHeight="1">
      <c r="A12" s="174" t="s">
        <v>74</v>
      </c>
      <c r="B12" s="175"/>
      <c r="C12" s="113" t="s">
        <v>75</v>
      </c>
      <c r="D12" s="112">
        <v>1237.77</v>
      </c>
      <c r="E12" s="112">
        <v>1237.77</v>
      </c>
      <c r="F12" s="112"/>
      <c r="G12" s="112"/>
      <c r="H12" s="112"/>
      <c r="I12" s="112"/>
      <c r="J12" s="126"/>
      <c r="K12" s="127"/>
    </row>
    <row r="13" spans="1:11" s="107" customFormat="1" ht="22.5" customHeight="1">
      <c r="A13" s="170" t="s">
        <v>76</v>
      </c>
      <c r="B13" s="171"/>
      <c r="C13" s="113" t="s">
        <v>77</v>
      </c>
      <c r="D13" s="112">
        <v>37.77</v>
      </c>
      <c r="E13" s="112">
        <v>37.77</v>
      </c>
      <c r="F13" s="112"/>
      <c r="G13" s="112"/>
      <c r="H13" s="112"/>
      <c r="I13" s="112"/>
      <c r="J13" s="126"/>
      <c r="K13" s="127"/>
    </row>
    <row r="14" spans="1:11" ht="22.5" customHeight="1">
      <c r="A14" s="172" t="s">
        <v>78</v>
      </c>
      <c r="B14" s="173"/>
      <c r="C14" s="114" t="s">
        <v>79</v>
      </c>
      <c r="D14" s="132">
        <v>37.77</v>
      </c>
      <c r="E14" s="132">
        <v>37.77</v>
      </c>
      <c r="F14" s="115"/>
      <c r="G14" s="115"/>
      <c r="H14" s="115"/>
      <c r="I14" s="115"/>
      <c r="J14" s="128"/>
      <c r="K14" s="129"/>
    </row>
    <row r="15" spans="1:11" s="107" customFormat="1" ht="22.5" customHeight="1">
      <c r="A15" s="170" t="s">
        <v>80</v>
      </c>
      <c r="B15" s="171"/>
      <c r="C15" s="116" t="s">
        <v>81</v>
      </c>
      <c r="D15" s="112">
        <v>1200</v>
      </c>
      <c r="E15" s="112">
        <v>1200</v>
      </c>
      <c r="F15" s="112"/>
      <c r="G15" s="112"/>
      <c r="H15" s="112"/>
      <c r="I15" s="112"/>
      <c r="J15" s="126"/>
      <c r="K15" s="127"/>
    </row>
    <row r="16" spans="1:11" ht="22.5" customHeight="1">
      <c r="A16" s="172" t="s">
        <v>82</v>
      </c>
      <c r="B16" s="173"/>
      <c r="C16" s="114" t="s">
        <v>83</v>
      </c>
      <c r="D16" s="132">
        <v>1200</v>
      </c>
      <c r="E16" s="132">
        <v>1200</v>
      </c>
      <c r="F16" s="115"/>
      <c r="G16" s="115"/>
      <c r="H16" s="115"/>
      <c r="I16" s="115"/>
      <c r="J16" s="128"/>
      <c r="K16" s="129"/>
    </row>
    <row r="17" spans="1:11" s="107" customFormat="1" ht="22.5" customHeight="1">
      <c r="A17" s="174" t="s">
        <v>84</v>
      </c>
      <c r="B17" s="175"/>
      <c r="C17" s="113" t="s">
        <v>85</v>
      </c>
      <c r="D17" s="112">
        <v>88</v>
      </c>
      <c r="E17" s="112">
        <v>88</v>
      </c>
      <c r="F17" s="112"/>
      <c r="G17" s="112"/>
      <c r="H17" s="112"/>
      <c r="I17" s="112"/>
      <c r="J17" s="126"/>
      <c r="K17" s="127"/>
    </row>
    <row r="18" spans="1:11" s="107" customFormat="1" ht="22.5" customHeight="1">
      <c r="A18" s="170" t="s">
        <v>86</v>
      </c>
      <c r="B18" s="171"/>
      <c r="C18" s="113" t="s">
        <v>87</v>
      </c>
      <c r="D18" s="112">
        <v>88</v>
      </c>
      <c r="E18" s="112">
        <v>88</v>
      </c>
      <c r="F18" s="112"/>
      <c r="G18" s="112"/>
      <c r="H18" s="112"/>
      <c r="I18" s="112"/>
      <c r="J18" s="126"/>
      <c r="K18" s="127"/>
    </row>
    <row r="19" spans="1:11" ht="22.5" customHeight="1">
      <c r="A19" s="172" t="s">
        <v>88</v>
      </c>
      <c r="B19" s="173"/>
      <c r="C19" s="114" t="s">
        <v>89</v>
      </c>
      <c r="D19" s="115">
        <v>88</v>
      </c>
      <c r="E19" s="115">
        <v>88</v>
      </c>
      <c r="F19" s="115"/>
      <c r="G19" s="115"/>
      <c r="H19" s="115"/>
      <c r="I19" s="115"/>
      <c r="J19" s="128"/>
      <c r="K19" s="129"/>
    </row>
    <row r="20" spans="1:11" s="107" customFormat="1" ht="21" customHeight="1">
      <c r="A20" s="174" t="s">
        <v>90</v>
      </c>
      <c r="B20" s="175"/>
      <c r="C20" s="113" t="s">
        <v>91</v>
      </c>
      <c r="D20" s="112">
        <f>D21+D32+D34</f>
        <v>15679.25</v>
      </c>
      <c r="E20" s="112">
        <f>E21+E32+E34</f>
        <v>7974.88</v>
      </c>
      <c r="F20" s="112"/>
      <c r="G20" s="112"/>
      <c r="H20" s="112"/>
      <c r="I20" s="112"/>
      <c r="J20" s="112">
        <f>J21+J32+J34</f>
        <v>7704.369999999999</v>
      </c>
      <c r="K20" s="127"/>
    </row>
    <row r="21" spans="1:11" s="107" customFormat="1" ht="22.5" customHeight="1">
      <c r="A21" s="170" t="s">
        <v>92</v>
      </c>
      <c r="B21" s="171"/>
      <c r="C21" s="118" t="s">
        <v>93</v>
      </c>
      <c r="D21" s="112">
        <f>SUM(E21:J21)</f>
        <v>13928.279999999999</v>
      </c>
      <c r="E21" s="112">
        <f>SUM(E22:E31)</f>
        <v>6223.91</v>
      </c>
      <c r="F21" s="112"/>
      <c r="G21" s="112"/>
      <c r="H21" s="112"/>
      <c r="I21" s="112"/>
      <c r="J21" s="112">
        <f>SUM(J22:J31)</f>
        <v>7704.369999999999</v>
      </c>
      <c r="K21" s="127"/>
    </row>
    <row r="22" spans="1:11" ht="22.5" customHeight="1">
      <c r="A22" s="172" t="s">
        <v>94</v>
      </c>
      <c r="B22" s="173"/>
      <c r="C22" s="12" t="s">
        <v>95</v>
      </c>
      <c r="D22" s="115">
        <f aca="true" t="shared" si="0" ref="D22:D36">SUM(E22:J22)</f>
        <v>529.83</v>
      </c>
      <c r="E22" s="115">
        <v>529.83</v>
      </c>
      <c r="F22" s="115"/>
      <c r="G22" s="115"/>
      <c r="H22" s="115"/>
      <c r="I22" s="115"/>
      <c r="J22" s="128"/>
      <c r="K22" s="129"/>
    </row>
    <row r="23" spans="1:11" ht="22.5" customHeight="1">
      <c r="A23" s="172" t="s">
        <v>96</v>
      </c>
      <c r="B23" s="173"/>
      <c r="C23" s="12" t="s">
        <v>97</v>
      </c>
      <c r="D23" s="115">
        <f t="shared" si="0"/>
        <v>4934.73</v>
      </c>
      <c r="E23" s="115"/>
      <c r="F23" s="115"/>
      <c r="G23" s="115"/>
      <c r="H23" s="115"/>
      <c r="I23" s="115"/>
      <c r="J23" s="128">
        <v>4934.73</v>
      </c>
      <c r="K23" s="129"/>
    </row>
    <row r="24" spans="1:11" ht="22.5" customHeight="1">
      <c r="A24" s="172" t="s">
        <v>98</v>
      </c>
      <c r="B24" s="173"/>
      <c r="C24" s="12" t="s">
        <v>99</v>
      </c>
      <c r="D24" s="115">
        <f t="shared" si="0"/>
        <v>40</v>
      </c>
      <c r="E24" s="115">
        <v>40</v>
      </c>
      <c r="F24" s="115"/>
      <c r="G24" s="115"/>
      <c r="H24" s="115"/>
      <c r="I24" s="115"/>
      <c r="J24" s="128"/>
      <c r="K24" s="129"/>
    </row>
    <row r="25" spans="1:11" ht="22.5" customHeight="1">
      <c r="A25" s="172" t="s">
        <v>100</v>
      </c>
      <c r="B25" s="173"/>
      <c r="C25" s="12" t="s">
        <v>101</v>
      </c>
      <c r="D25" s="115">
        <f t="shared" si="0"/>
        <v>971.49</v>
      </c>
      <c r="E25" s="115">
        <v>971.49</v>
      </c>
      <c r="F25" s="115"/>
      <c r="G25" s="115"/>
      <c r="H25" s="115"/>
      <c r="I25" s="115"/>
      <c r="J25" s="128"/>
      <c r="K25" s="129"/>
    </row>
    <row r="26" spans="1:11" ht="22.5" customHeight="1">
      <c r="A26" s="172" t="s">
        <v>102</v>
      </c>
      <c r="B26" s="173"/>
      <c r="C26" s="12" t="s">
        <v>103</v>
      </c>
      <c r="D26" s="115">
        <f t="shared" si="0"/>
        <v>308.63</v>
      </c>
      <c r="E26" s="115">
        <v>236.87</v>
      </c>
      <c r="F26" s="115"/>
      <c r="G26" s="115"/>
      <c r="H26" s="115"/>
      <c r="I26" s="115"/>
      <c r="J26" s="128">
        <v>71.76</v>
      </c>
      <c r="K26" s="129"/>
    </row>
    <row r="27" spans="1:11" ht="22.5" customHeight="1">
      <c r="A27" s="172" t="s">
        <v>104</v>
      </c>
      <c r="B27" s="173"/>
      <c r="C27" s="12" t="s">
        <v>105</v>
      </c>
      <c r="D27" s="115">
        <f t="shared" si="0"/>
        <v>15</v>
      </c>
      <c r="E27" s="115">
        <v>15</v>
      </c>
      <c r="F27" s="115"/>
      <c r="G27" s="115"/>
      <c r="H27" s="115"/>
      <c r="I27" s="115"/>
      <c r="J27" s="128"/>
      <c r="K27" s="129"/>
    </row>
    <row r="28" spans="1:11" ht="22.5" customHeight="1">
      <c r="A28" s="172" t="s">
        <v>106</v>
      </c>
      <c r="B28" s="173"/>
      <c r="C28" s="12" t="s">
        <v>107</v>
      </c>
      <c r="D28" s="115">
        <f t="shared" si="0"/>
        <v>1335.9</v>
      </c>
      <c r="E28" s="115">
        <v>1335.9</v>
      </c>
      <c r="F28" s="115"/>
      <c r="G28" s="115"/>
      <c r="H28" s="115"/>
      <c r="I28" s="115"/>
      <c r="J28" s="128"/>
      <c r="K28" s="129"/>
    </row>
    <row r="29" spans="1:11" ht="22.5" customHeight="1">
      <c r="A29" s="172" t="s">
        <v>108</v>
      </c>
      <c r="B29" s="173"/>
      <c r="C29" s="12" t="s">
        <v>109</v>
      </c>
      <c r="D29" s="115">
        <f t="shared" si="0"/>
        <v>493.59999999999997</v>
      </c>
      <c r="E29" s="132">
        <v>447.65</v>
      </c>
      <c r="F29" s="115"/>
      <c r="G29" s="115"/>
      <c r="H29" s="115"/>
      <c r="I29" s="115"/>
      <c r="J29" s="128">
        <v>45.95</v>
      </c>
      <c r="K29" s="129"/>
    </row>
    <row r="30" spans="1:11" ht="22.5" customHeight="1">
      <c r="A30" s="172" t="s">
        <v>110</v>
      </c>
      <c r="B30" s="173"/>
      <c r="C30" s="12" t="s">
        <v>111</v>
      </c>
      <c r="D30" s="115">
        <f t="shared" si="0"/>
        <v>1175.97</v>
      </c>
      <c r="E30" s="115">
        <v>940.97</v>
      </c>
      <c r="F30" s="115"/>
      <c r="G30" s="115"/>
      <c r="H30" s="115"/>
      <c r="I30" s="115"/>
      <c r="J30" s="128">
        <v>235</v>
      </c>
      <c r="K30" s="129"/>
    </row>
    <row r="31" spans="1:11" ht="22.5" customHeight="1">
      <c r="A31" s="172" t="s">
        <v>112</v>
      </c>
      <c r="B31" s="173"/>
      <c r="C31" s="12" t="s">
        <v>113</v>
      </c>
      <c r="D31" s="115">
        <f t="shared" si="0"/>
        <v>4123.13</v>
      </c>
      <c r="E31" s="115">
        <v>1706.2</v>
      </c>
      <c r="F31" s="115"/>
      <c r="G31" s="115"/>
      <c r="H31" s="115"/>
      <c r="I31" s="115"/>
      <c r="J31" s="128">
        <v>2416.93</v>
      </c>
      <c r="K31" s="129"/>
    </row>
    <row r="32" spans="1:11" s="107" customFormat="1" ht="22.5" customHeight="1">
      <c r="A32" s="170" t="s">
        <v>114</v>
      </c>
      <c r="B32" s="171"/>
      <c r="C32" s="118" t="s">
        <v>115</v>
      </c>
      <c r="D32" s="112">
        <f t="shared" si="0"/>
        <v>1.77</v>
      </c>
      <c r="E32" s="112">
        <v>1.77</v>
      </c>
      <c r="F32" s="112"/>
      <c r="G32" s="112"/>
      <c r="H32" s="112"/>
      <c r="I32" s="112"/>
      <c r="J32" s="126"/>
      <c r="K32" s="127"/>
    </row>
    <row r="33" spans="1:11" ht="22.5" customHeight="1">
      <c r="A33" s="172" t="s">
        <v>116</v>
      </c>
      <c r="B33" s="173"/>
      <c r="C33" s="12" t="s">
        <v>117</v>
      </c>
      <c r="D33" s="115">
        <f t="shared" si="0"/>
        <v>1.77</v>
      </c>
      <c r="E33" s="115">
        <v>1.77</v>
      </c>
      <c r="F33" s="115"/>
      <c r="G33" s="115"/>
      <c r="H33" s="115"/>
      <c r="I33" s="115"/>
      <c r="J33" s="128"/>
      <c r="K33" s="129"/>
    </row>
    <row r="34" spans="1:11" s="107" customFormat="1" ht="22.5" customHeight="1">
      <c r="A34" s="170" t="s">
        <v>118</v>
      </c>
      <c r="B34" s="171"/>
      <c r="C34" s="118" t="s">
        <v>119</v>
      </c>
      <c r="D34" s="112">
        <f t="shared" si="0"/>
        <v>1749.2</v>
      </c>
      <c r="E34" s="112">
        <v>1749.2</v>
      </c>
      <c r="F34" s="112"/>
      <c r="G34" s="112"/>
      <c r="H34" s="112"/>
      <c r="I34" s="112"/>
      <c r="J34" s="126"/>
      <c r="K34" s="127"/>
    </row>
    <row r="35" spans="1:11" ht="22.5" customHeight="1">
      <c r="A35" s="172" t="s">
        <v>120</v>
      </c>
      <c r="B35" s="173"/>
      <c r="C35" s="12" t="s">
        <v>121</v>
      </c>
      <c r="D35" s="115">
        <f t="shared" si="0"/>
        <v>236</v>
      </c>
      <c r="E35" s="133">
        <v>236</v>
      </c>
      <c r="F35" s="133"/>
      <c r="G35" s="133"/>
      <c r="H35" s="133"/>
      <c r="I35" s="133"/>
      <c r="J35" s="136"/>
      <c r="K35" s="129"/>
    </row>
    <row r="36" spans="1:11" ht="22.5" customHeight="1">
      <c r="A36" s="176" t="s">
        <v>122</v>
      </c>
      <c r="B36" s="177"/>
      <c r="C36" s="120" t="s">
        <v>123</v>
      </c>
      <c r="D36" s="115">
        <f t="shared" si="0"/>
        <v>1513.2</v>
      </c>
      <c r="E36" s="117">
        <v>1513.2</v>
      </c>
      <c r="F36" s="117"/>
      <c r="G36" s="117"/>
      <c r="H36" s="117"/>
      <c r="I36" s="117"/>
      <c r="J36" s="130"/>
      <c r="K36" s="129"/>
    </row>
    <row r="37" spans="1:10" ht="30.75" customHeight="1">
      <c r="A37" s="178" t="s">
        <v>124</v>
      </c>
      <c r="B37" s="179"/>
      <c r="C37" s="179"/>
      <c r="D37" s="179"/>
      <c r="E37" s="179"/>
      <c r="F37" s="179"/>
      <c r="G37" s="179"/>
      <c r="H37" s="179"/>
      <c r="I37" s="179"/>
      <c r="J37" s="179"/>
    </row>
    <row r="38" ht="15">
      <c r="A38" s="134"/>
    </row>
    <row r="39" ht="15">
      <c r="A39" s="134"/>
    </row>
  </sheetData>
  <sheetProtection/>
  <mergeCells count="42">
    <mergeCell ref="A35:B35"/>
    <mergeCell ref="A36:B36"/>
    <mergeCell ref="A37:J37"/>
    <mergeCell ref="C5:C6"/>
    <mergeCell ref="D4:D6"/>
    <mergeCell ref="E4:E6"/>
    <mergeCell ref="F4:F6"/>
    <mergeCell ref="G4:G6"/>
    <mergeCell ref="H4:H6"/>
    <mergeCell ref="I4:I6"/>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J1"/>
    <mergeCell ref="A4:C4"/>
    <mergeCell ref="A7:C7"/>
    <mergeCell ref="A8:C8"/>
    <mergeCell ref="A9:B9"/>
    <mergeCell ref="A10:B10"/>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40"/>
  <sheetViews>
    <sheetView zoomScalePageLayoutView="0" workbookViewId="0" topLeftCell="A1">
      <selection activeCell="K9" sqref="K9"/>
    </sheetView>
  </sheetViews>
  <sheetFormatPr defaultColWidth="8.75390625" defaultRowHeight="14.25"/>
  <cols>
    <col min="1" max="1" width="5.625" style="108" customWidth="1"/>
    <col min="2" max="2" width="4.75390625" style="108" customWidth="1"/>
    <col min="3" max="3" width="31.50390625" style="108" customWidth="1"/>
    <col min="4" max="4" width="14.375" style="108" customWidth="1"/>
    <col min="5" max="9" width="14.625" style="108" customWidth="1"/>
    <col min="10" max="10" width="9.00390625" style="108" bestFit="1" customWidth="1"/>
    <col min="11" max="11" width="12.625" style="108" customWidth="1"/>
    <col min="12" max="32" width="9.00390625" style="108" bestFit="1" customWidth="1"/>
    <col min="33" max="16384" width="8.75390625" style="108" customWidth="1"/>
  </cols>
  <sheetData>
    <row r="1" spans="1:9" s="104" customFormat="1" ht="20.25">
      <c r="A1" s="159" t="s">
        <v>125</v>
      </c>
      <c r="B1" s="159"/>
      <c r="C1" s="159"/>
      <c r="D1" s="159"/>
      <c r="E1" s="159"/>
      <c r="F1" s="159"/>
      <c r="G1" s="159"/>
      <c r="H1" s="159"/>
      <c r="I1" s="159"/>
    </row>
    <row r="2" spans="1:9" ht="15">
      <c r="A2" s="109"/>
      <c r="B2" s="109"/>
      <c r="C2" s="109"/>
      <c r="D2" s="109"/>
      <c r="E2" s="109"/>
      <c r="F2" s="109"/>
      <c r="G2" s="109"/>
      <c r="H2" s="109"/>
      <c r="I2" s="71" t="s">
        <v>126</v>
      </c>
    </row>
    <row r="3" spans="1:9" ht="15">
      <c r="A3" s="52" t="s">
        <v>2</v>
      </c>
      <c r="B3" s="109"/>
      <c r="C3" s="109"/>
      <c r="D3" s="109"/>
      <c r="E3" s="109"/>
      <c r="F3" s="110"/>
      <c r="G3" s="109"/>
      <c r="H3" s="109"/>
      <c r="I3" s="71" t="s">
        <v>3</v>
      </c>
    </row>
    <row r="4" spans="1:10" s="105" customFormat="1" ht="22.5" customHeight="1">
      <c r="A4" s="160" t="s">
        <v>6</v>
      </c>
      <c r="B4" s="161"/>
      <c r="C4" s="161"/>
      <c r="D4" s="182" t="s">
        <v>41</v>
      </c>
      <c r="E4" s="182" t="s">
        <v>127</v>
      </c>
      <c r="F4" s="197" t="s">
        <v>128</v>
      </c>
      <c r="G4" s="197" t="s">
        <v>129</v>
      </c>
      <c r="H4" s="200" t="s">
        <v>130</v>
      </c>
      <c r="I4" s="201" t="s">
        <v>131</v>
      </c>
      <c r="J4" s="123"/>
    </row>
    <row r="5" spans="1:10" s="105" customFormat="1" ht="22.5" customHeight="1">
      <c r="A5" s="190" t="s">
        <v>65</v>
      </c>
      <c r="B5" s="191"/>
      <c r="C5" s="180" t="s">
        <v>66</v>
      </c>
      <c r="D5" s="183"/>
      <c r="E5" s="183"/>
      <c r="F5" s="198"/>
      <c r="G5" s="198"/>
      <c r="H5" s="198"/>
      <c r="I5" s="202"/>
      <c r="J5" s="123"/>
    </row>
    <row r="6" spans="1:10" s="105" customFormat="1" ht="22.5" customHeight="1">
      <c r="A6" s="192"/>
      <c r="B6" s="193"/>
      <c r="C6" s="181"/>
      <c r="D6" s="181"/>
      <c r="E6" s="181"/>
      <c r="F6" s="199"/>
      <c r="G6" s="199"/>
      <c r="H6" s="199"/>
      <c r="I6" s="203"/>
      <c r="J6" s="123"/>
    </row>
    <row r="7" spans="1:10" s="106" customFormat="1" ht="22.5" customHeight="1">
      <c r="A7" s="194" t="s">
        <v>67</v>
      </c>
      <c r="B7" s="195"/>
      <c r="C7" s="196"/>
      <c r="D7" s="151" t="s">
        <v>10</v>
      </c>
      <c r="E7" s="151" t="s">
        <v>11</v>
      </c>
      <c r="F7" s="151" t="s">
        <v>19</v>
      </c>
      <c r="G7" s="111" t="s">
        <v>23</v>
      </c>
      <c r="H7" s="111" t="s">
        <v>27</v>
      </c>
      <c r="I7" s="124" t="s">
        <v>31</v>
      </c>
      <c r="J7" s="125"/>
    </row>
    <row r="8" spans="1:11" s="107" customFormat="1" ht="22.5" customHeight="1">
      <c r="A8" s="165" t="s">
        <v>68</v>
      </c>
      <c r="B8" s="166"/>
      <c r="C8" s="167"/>
      <c r="D8" s="112">
        <f>D9+D12+D17+D20</f>
        <v>17009.12</v>
      </c>
      <c r="E8" s="112">
        <f>E9+E12+E17+E20</f>
        <v>4588.47</v>
      </c>
      <c r="F8" s="112">
        <f>F9+F12+F17+F20</f>
        <v>12420.65</v>
      </c>
      <c r="G8" s="112"/>
      <c r="H8" s="112"/>
      <c r="I8" s="126"/>
      <c r="J8" s="127">
        <f>E8/D8</f>
        <v>0.2697652788621634</v>
      </c>
      <c r="K8" s="107">
        <f>F8/D8</f>
        <v>0.7302347211378367</v>
      </c>
    </row>
    <row r="9" spans="1:10" s="107" customFormat="1" ht="22.5" customHeight="1">
      <c r="A9" s="168">
        <v>208</v>
      </c>
      <c r="B9" s="169"/>
      <c r="C9" s="113" t="s">
        <v>69</v>
      </c>
      <c r="D9" s="112">
        <v>4.1</v>
      </c>
      <c r="E9" s="112">
        <v>4.1</v>
      </c>
      <c r="F9" s="112"/>
      <c r="G9" s="112"/>
      <c r="H9" s="112"/>
      <c r="I9" s="126"/>
      <c r="J9" s="127"/>
    </row>
    <row r="10" spans="1:10" s="107" customFormat="1" ht="22.5" customHeight="1">
      <c r="A10" s="170" t="s">
        <v>70</v>
      </c>
      <c r="B10" s="171"/>
      <c r="C10" s="113" t="s">
        <v>71</v>
      </c>
      <c r="D10" s="112">
        <f>SUM(E10:I10)</f>
        <v>4.1</v>
      </c>
      <c r="E10" s="112">
        <v>4.1</v>
      </c>
      <c r="F10" s="112"/>
      <c r="G10" s="112"/>
      <c r="H10" s="112"/>
      <c r="I10" s="126"/>
      <c r="J10" s="127"/>
    </row>
    <row r="11" spans="1:10" ht="22.5" customHeight="1">
      <c r="A11" s="172" t="s">
        <v>72</v>
      </c>
      <c r="B11" s="173"/>
      <c r="C11" s="114" t="s">
        <v>73</v>
      </c>
      <c r="D11" s="115">
        <f aca="true" t="shared" si="0" ref="D11:D36">SUM(E11:I11)</f>
        <v>4.1</v>
      </c>
      <c r="E11" s="115">
        <v>4.1</v>
      </c>
      <c r="F11" s="115"/>
      <c r="G11" s="115"/>
      <c r="H11" s="115"/>
      <c r="I11" s="128"/>
      <c r="J11" s="129"/>
    </row>
    <row r="12" spans="1:10" s="107" customFormat="1" ht="22.5" customHeight="1">
      <c r="A12" s="174" t="s">
        <v>74</v>
      </c>
      <c r="B12" s="175"/>
      <c r="C12" s="113" t="s">
        <v>75</v>
      </c>
      <c r="D12" s="112">
        <f>D13+D15</f>
        <v>1237.77</v>
      </c>
      <c r="E12" s="112">
        <f>E13+E15</f>
        <v>37.77</v>
      </c>
      <c r="F12" s="112">
        <f>F13+F15</f>
        <v>1200</v>
      </c>
      <c r="G12" s="112"/>
      <c r="H12" s="112"/>
      <c r="I12" s="126"/>
      <c r="J12" s="127"/>
    </row>
    <row r="13" spans="1:10" s="107" customFormat="1" ht="22.5" customHeight="1">
      <c r="A13" s="170" t="s">
        <v>76</v>
      </c>
      <c r="B13" s="171"/>
      <c r="C13" s="113" t="s">
        <v>77</v>
      </c>
      <c r="D13" s="112">
        <f t="shared" si="0"/>
        <v>37.77</v>
      </c>
      <c r="E13" s="112">
        <v>37.77</v>
      </c>
      <c r="F13" s="112"/>
      <c r="G13" s="112"/>
      <c r="H13" s="112"/>
      <c r="I13" s="126"/>
      <c r="J13" s="127"/>
    </row>
    <row r="14" spans="1:10" ht="22.5" customHeight="1">
      <c r="A14" s="172" t="s">
        <v>78</v>
      </c>
      <c r="B14" s="173"/>
      <c r="C14" s="114" t="s">
        <v>79</v>
      </c>
      <c r="D14" s="115">
        <f t="shared" si="0"/>
        <v>37.77</v>
      </c>
      <c r="E14" s="115">
        <v>37.77</v>
      </c>
      <c r="F14" s="115"/>
      <c r="G14" s="115"/>
      <c r="H14" s="115"/>
      <c r="I14" s="128"/>
      <c r="J14" s="129"/>
    </row>
    <row r="15" spans="1:10" s="107" customFormat="1" ht="22.5" customHeight="1">
      <c r="A15" s="170" t="s">
        <v>80</v>
      </c>
      <c r="B15" s="171"/>
      <c r="C15" s="116" t="s">
        <v>132</v>
      </c>
      <c r="D15" s="112">
        <f t="shared" si="0"/>
        <v>1200</v>
      </c>
      <c r="E15" s="112"/>
      <c r="F15" s="112">
        <v>1200</v>
      </c>
      <c r="G15" s="112"/>
      <c r="H15" s="112"/>
      <c r="I15" s="126"/>
      <c r="J15" s="127"/>
    </row>
    <row r="16" spans="1:10" ht="22.5" customHeight="1">
      <c r="A16" s="172" t="s">
        <v>82</v>
      </c>
      <c r="B16" s="173"/>
      <c r="C16" s="114" t="s">
        <v>133</v>
      </c>
      <c r="D16" s="115">
        <f t="shared" si="0"/>
        <v>1200</v>
      </c>
      <c r="E16" s="115"/>
      <c r="F16" s="115">
        <v>1200</v>
      </c>
      <c r="G16" s="115"/>
      <c r="H16" s="115"/>
      <c r="I16" s="128"/>
      <c r="J16" s="129"/>
    </row>
    <row r="17" spans="1:10" s="107" customFormat="1" ht="22.5" customHeight="1">
      <c r="A17" s="174" t="s">
        <v>84</v>
      </c>
      <c r="B17" s="175"/>
      <c r="C17" s="113" t="s">
        <v>85</v>
      </c>
      <c r="D17" s="112">
        <f t="shared" si="0"/>
        <v>88</v>
      </c>
      <c r="E17" s="112">
        <v>88</v>
      </c>
      <c r="F17" s="112"/>
      <c r="G17" s="112"/>
      <c r="H17" s="112"/>
      <c r="I17" s="126"/>
      <c r="J17" s="127"/>
    </row>
    <row r="18" spans="1:10" s="107" customFormat="1" ht="22.5" customHeight="1">
      <c r="A18" s="170" t="s">
        <v>86</v>
      </c>
      <c r="B18" s="171"/>
      <c r="C18" s="113" t="s">
        <v>87</v>
      </c>
      <c r="D18" s="112">
        <f t="shared" si="0"/>
        <v>88</v>
      </c>
      <c r="E18" s="112">
        <v>88</v>
      </c>
      <c r="F18" s="112"/>
      <c r="G18" s="112"/>
      <c r="H18" s="112"/>
      <c r="I18" s="126"/>
      <c r="J18" s="127"/>
    </row>
    <row r="19" spans="1:10" ht="22.5" customHeight="1">
      <c r="A19" s="172" t="s">
        <v>88</v>
      </c>
      <c r="B19" s="173"/>
      <c r="C19" s="114" t="s">
        <v>89</v>
      </c>
      <c r="D19" s="115">
        <f t="shared" si="0"/>
        <v>88</v>
      </c>
      <c r="E19" s="115">
        <v>88</v>
      </c>
      <c r="F19" s="115"/>
      <c r="G19" s="115"/>
      <c r="H19" s="115"/>
      <c r="I19" s="128"/>
      <c r="J19" s="129"/>
    </row>
    <row r="20" spans="1:10" s="107" customFormat="1" ht="22.5" customHeight="1">
      <c r="A20" s="174" t="s">
        <v>90</v>
      </c>
      <c r="B20" s="175"/>
      <c r="C20" s="113" t="s">
        <v>91</v>
      </c>
      <c r="D20" s="112">
        <f>D21+D32+D34</f>
        <v>15679.25</v>
      </c>
      <c r="E20" s="112">
        <f>E21+E32+E34</f>
        <v>4458.6</v>
      </c>
      <c r="F20" s="112">
        <f>F21+F32+F34</f>
        <v>11220.65</v>
      </c>
      <c r="G20" s="112"/>
      <c r="H20" s="112"/>
      <c r="I20" s="126"/>
      <c r="J20" s="127"/>
    </row>
    <row r="21" spans="1:10" s="107" customFormat="1" ht="22.5" customHeight="1">
      <c r="A21" s="170" t="s">
        <v>92</v>
      </c>
      <c r="B21" s="171"/>
      <c r="C21" s="113" t="s">
        <v>93</v>
      </c>
      <c r="D21" s="112">
        <f>SUM(D22:D31)</f>
        <v>13928.279999999999</v>
      </c>
      <c r="E21" s="112">
        <f>SUM(E22:E31)</f>
        <v>4456.83</v>
      </c>
      <c r="F21" s="112">
        <f>SUM(F22:F31)</f>
        <v>9471.449999999999</v>
      </c>
      <c r="G21" s="112"/>
      <c r="H21" s="112"/>
      <c r="I21" s="126"/>
      <c r="J21" s="127"/>
    </row>
    <row r="22" spans="1:10" ht="22.5" customHeight="1">
      <c r="A22" s="172" t="s">
        <v>94</v>
      </c>
      <c r="B22" s="173"/>
      <c r="C22" s="114" t="s">
        <v>95</v>
      </c>
      <c r="D22" s="115">
        <f t="shared" si="0"/>
        <v>529.83</v>
      </c>
      <c r="E22" s="117">
        <v>529.83</v>
      </c>
      <c r="F22" s="117"/>
      <c r="G22" s="117"/>
      <c r="H22" s="117"/>
      <c r="I22" s="130"/>
      <c r="J22" s="129"/>
    </row>
    <row r="23" spans="1:10" ht="22.5" customHeight="1">
      <c r="A23" s="172" t="s">
        <v>96</v>
      </c>
      <c r="B23" s="173"/>
      <c r="C23" s="114" t="s">
        <v>134</v>
      </c>
      <c r="D23" s="115">
        <f t="shared" si="0"/>
        <v>4934.73</v>
      </c>
      <c r="E23" s="115"/>
      <c r="F23" s="115">
        <v>4934.73</v>
      </c>
      <c r="G23" s="115"/>
      <c r="H23" s="115"/>
      <c r="I23" s="128"/>
      <c r="J23" s="129"/>
    </row>
    <row r="24" spans="1:10" ht="22.5" customHeight="1">
      <c r="A24" s="172" t="s">
        <v>98</v>
      </c>
      <c r="B24" s="173"/>
      <c r="C24" s="12" t="s">
        <v>135</v>
      </c>
      <c r="D24" s="115">
        <f t="shared" si="0"/>
        <v>40</v>
      </c>
      <c r="E24" s="117"/>
      <c r="F24" s="117">
        <v>40</v>
      </c>
      <c r="G24" s="117"/>
      <c r="H24" s="117"/>
      <c r="I24" s="130"/>
      <c r="J24" s="129"/>
    </row>
    <row r="25" spans="1:10" ht="22.5" customHeight="1">
      <c r="A25" s="172" t="s">
        <v>100</v>
      </c>
      <c r="B25" s="173"/>
      <c r="C25" s="12" t="s">
        <v>136</v>
      </c>
      <c r="D25" s="115">
        <f t="shared" si="0"/>
        <v>971.49</v>
      </c>
      <c r="E25" s="115">
        <v>271.49</v>
      </c>
      <c r="F25" s="115">
        <v>700</v>
      </c>
      <c r="G25" s="115"/>
      <c r="H25" s="115"/>
      <c r="I25" s="128"/>
      <c r="J25" s="129"/>
    </row>
    <row r="26" spans="1:10" ht="22.5" customHeight="1">
      <c r="A26" s="172" t="s">
        <v>102</v>
      </c>
      <c r="B26" s="173"/>
      <c r="C26" s="12" t="s">
        <v>137</v>
      </c>
      <c r="D26" s="115">
        <f t="shared" si="0"/>
        <v>308.63</v>
      </c>
      <c r="E26" s="117">
        <v>308.63</v>
      </c>
      <c r="F26" s="117"/>
      <c r="G26" s="117"/>
      <c r="H26" s="117"/>
      <c r="I26" s="130"/>
      <c r="J26" s="129"/>
    </row>
    <row r="27" spans="1:10" ht="22.5" customHeight="1">
      <c r="A27" s="172" t="s">
        <v>104</v>
      </c>
      <c r="B27" s="173"/>
      <c r="C27" s="12" t="s">
        <v>138</v>
      </c>
      <c r="D27" s="115">
        <f t="shared" si="0"/>
        <v>15</v>
      </c>
      <c r="E27" s="115">
        <v>15</v>
      </c>
      <c r="F27" s="115"/>
      <c r="G27" s="115"/>
      <c r="H27" s="115"/>
      <c r="I27" s="128"/>
      <c r="J27" s="129"/>
    </row>
    <row r="28" spans="1:10" ht="22.5" customHeight="1">
      <c r="A28" s="172" t="s">
        <v>106</v>
      </c>
      <c r="B28" s="173"/>
      <c r="C28" s="12" t="s">
        <v>139</v>
      </c>
      <c r="D28" s="115">
        <f t="shared" si="0"/>
        <v>1335.9</v>
      </c>
      <c r="E28" s="117">
        <v>1265.9</v>
      </c>
      <c r="F28" s="117">
        <v>70</v>
      </c>
      <c r="G28" s="117"/>
      <c r="H28" s="117"/>
      <c r="I28" s="130"/>
      <c r="J28" s="129"/>
    </row>
    <row r="29" spans="1:10" ht="22.5" customHeight="1">
      <c r="A29" s="172" t="s">
        <v>108</v>
      </c>
      <c r="B29" s="173"/>
      <c r="C29" s="12" t="s">
        <v>140</v>
      </c>
      <c r="D29" s="115">
        <f t="shared" si="0"/>
        <v>493.61</v>
      </c>
      <c r="E29" s="115">
        <v>150.81</v>
      </c>
      <c r="F29" s="115">
        <v>342.8</v>
      </c>
      <c r="G29" s="115"/>
      <c r="H29" s="115"/>
      <c r="I29" s="128"/>
      <c r="J29" s="129"/>
    </row>
    <row r="30" spans="1:10" ht="22.5" customHeight="1">
      <c r="A30" s="172" t="s">
        <v>110</v>
      </c>
      <c r="B30" s="173"/>
      <c r="C30" s="12" t="s">
        <v>141</v>
      </c>
      <c r="D30" s="115">
        <f t="shared" si="0"/>
        <v>1175.97</v>
      </c>
      <c r="E30" s="117">
        <v>955.15</v>
      </c>
      <c r="F30" s="117">
        <v>220.82</v>
      </c>
      <c r="G30" s="117"/>
      <c r="H30" s="117"/>
      <c r="I30" s="130"/>
      <c r="J30" s="129"/>
    </row>
    <row r="31" spans="1:10" ht="22.5" customHeight="1">
      <c r="A31" s="172" t="s">
        <v>112</v>
      </c>
      <c r="B31" s="173"/>
      <c r="C31" s="12" t="s">
        <v>142</v>
      </c>
      <c r="D31" s="115">
        <f t="shared" si="0"/>
        <v>4123.12</v>
      </c>
      <c r="E31" s="115">
        <v>960.02</v>
      </c>
      <c r="F31" s="115">
        <v>3163.1</v>
      </c>
      <c r="G31" s="115"/>
      <c r="H31" s="115"/>
      <c r="I31" s="128"/>
      <c r="J31" s="129"/>
    </row>
    <row r="32" spans="1:10" s="107" customFormat="1" ht="22.5" customHeight="1">
      <c r="A32" s="170" t="s">
        <v>114</v>
      </c>
      <c r="B32" s="171"/>
      <c r="C32" s="118" t="s">
        <v>143</v>
      </c>
      <c r="D32" s="112">
        <f t="shared" si="0"/>
        <v>1.77</v>
      </c>
      <c r="E32" s="119">
        <v>1.77</v>
      </c>
      <c r="F32" s="119"/>
      <c r="G32" s="119"/>
      <c r="H32" s="119"/>
      <c r="I32" s="131"/>
      <c r="J32" s="127"/>
    </row>
    <row r="33" spans="1:10" ht="22.5" customHeight="1">
      <c r="A33" s="172" t="s">
        <v>116</v>
      </c>
      <c r="B33" s="173"/>
      <c r="C33" s="12" t="s">
        <v>144</v>
      </c>
      <c r="D33" s="115">
        <f t="shared" si="0"/>
        <v>1.77</v>
      </c>
      <c r="E33" s="115">
        <v>1.77</v>
      </c>
      <c r="F33" s="115"/>
      <c r="G33" s="115"/>
      <c r="H33" s="115"/>
      <c r="I33" s="128"/>
      <c r="J33" s="129"/>
    </row>
    <row r="34" spans="1:10" s="107" customFormat="1" ht="22.5" customHeight="1">
      <c r="A34" s="170" t="s">
        <v>118</v>
      </c>
      <c r="B34" s="171"/>
      <c r="C34" s="118" t="s">
        <v>145</v>
      </c>
      <c r="D34" s="112">
        <f t="shared" si="0"/>
        <v>1749.2</v>
      </c>
      <c r="E34" s="119"/>
      <c r="F34" s="119">
        <f>SUM(F35:F36)</f>
        <v>1749.2</v>
      </c>
      <c r="G34" s="119"/>
      <c r="H34" s="119"/>
      <c r="I34" s="131"/>
      <c r="J34" s="127"/>
    </row>
    <row r="35" spans="1:10" ht="22.5" customHeight="1">
      <c r="A35" s="172" t="s">
        <v>120</v>
      </c>
      <c r="B35" s="173"/>
      <c r="C35" s="12" t="s">
        <v>146</v>
      </c>
      <c r="D35" s="115">
        <f t="shared" si="0"/>
        <v>236</v>
      </c>
      <c r="E35" s="115"/>
      <c r="F35" s="115">
        <v>236</v>
      </c>
      <c r="G35" s="115"/>
      <c r="H35" s="115"/>
      <c r="I35" s="128"/>
      <c r="J35" s="129"/>
    </row>
    <row r="36" spans="1:10" ht="22.5" customHeight="1">
      <c r="A36" s="176" t="s">
        <v>122</v>
      </c>
      <c r="B36" s="177"/>
      <c r="C36" s="120" t="s">
        <v>147</v>
      </c>
      <c r="D36" s="115">
        <f t="shared" si="0"/>
        <v>1513.2</v>
      </c>
      <c r="E36" s="117"/>
      <c r="F36" s="117">
        <v>1513.2</v>
      </c>
      <c r="G36" s="117"/>
      <c r="H36" s="117"/>
      <c r="I36" s="130"/>
      <c r="J36" s="129"/>
    </row>
    <row r="37" spans="1:9" ht="31.5" customHeight="1">
      <c r="A37" s="178" t="s">
        <v>148</v>
      </c>
      <c r="B37" s="179"/>
      <c r="C37" s="179"/>
      <c r="D37" s="179"/>
      <c r="E37" s="179"/>
      <c r="F37" s="179"/>
      <c r="G37" s="179"/>
      <c r="H37" s="179"/>
      <c r="I37" s="179"/>
    </row>
    <row r="38" ht="15">
      <c r="A38" s="121"/>
    </row>
    <row r="39" ht="15">
      <c r="A39" s="122"/>
    </row>
    <row r="40" ht="15">
      <c r="A40" s="122"/>
    </row>
  </sheetData>
  <sheetProtection/>
  <mergeCells count="41">
    <mergeCell ref="A35:B35"/>
    <mergeCell ref="A36:B36"/>
    <mergeCell ref="A37:I37"/>
    <mergeCell ref="C5:C6"/>
    <mergeCell ref="D4:D6"/>
    <mergeCell ref="E4:E6"/>
    <mergeCell ref="F4:F6"/>
    <mergeCell ref="G4:G6"/>
    <mergeCell ref="H4:H6"/>
    <mergeCell ref="I4:I6"/>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I1"/>
    <mergeCell ref="A4:C4"/>
    <mergeCell ref="A7:C7"/>
    <mergeCell ref="A8:C8"/>
    <mergeCell ref="A9:B9"/>
    <mergeCell ref="A10:B10"/>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9" sqref="A9"/>
    </sheetView>
  </sheetViews>
  <sheetFormatPr defaultColWidth="8.75390625" defaultRowHeight="14.25"/>
  <cols>
    <col min="1" max="1" width="36.375" style="67" customWidth="1"/>
    <col min="2" max="2" width="4.00390625" style="67" customWidth="1"/>
    <col min="3" max="3" width="15.625" style="67" customWidth="1"/>
    <col min="4" max="4" width="35.75390625" style="67" customWidth="1"/>
    <col min="5" max="5" width="3.50390625" style="67" customWidth="1"/>
    <col min="6" max="6" width="15.625" style="67" customWidth="1"/>
    <col min="7" max="7" width="13.875" style="67" customWidth="1"/>
    <col min="8" max="8" width="15.625" style="67" customWidth="1"/>
    <col min="9" max="10" width="9.00390625" style="68" bestFit="1" customWidth="1"/>
    <col min="11" max="32" width="9.00390625" style="67" bestFit="1" customWidth="1"/>
    <col min="33" max="16384" width="8.75390625" style="67" customWidth="1"/>
  </cols>
  <sheetData>
    <row r="1" ht="15">
      <c r="A1" s="69"/>
    </row>
    <row r="2" spans="1:10" s="65" customFormat="1" ht="18" customHeight="1">
      <c r="A2" s="152" t="s">
        <v>149</v>
      </c>
      <c r="B2" s="152"/>
      <c r="C2" s="152"/>
      <c r="D2" s="152"/>
      <c r="E2" s="152"/>
      <c r="F2" s="152"/>
      <c r="G2" s="152"/>
      <c r="H2" s="152"/>
      <c r="I2" s="102"/>
      <c r="J2" s="102"/>
    </row>
    <row r="3" spans="1:8" ht="9.75" customHeight="1">
      <c r="A3" s="70"/>
      <c r="B3" s="70"/>
      <c r="C3" s="70"/>
      <c r="D3" s="70"/>
      <c r="E3" s="70"/>
      <c r="F3" s="70"/>
      <c r="G3" s="70"/>
      <c r="H3" s="71" t="s">
        <v>150</v>
      </c>
    </row>
    <row r="4" spans="1:8" ht="15" customHeight="1">
      <c r="A4" s="52" t="s">
        <v>2</v>
      </c>
      <c r="B4" s="70"/>
      <c r="C4" s="70"/>
      <c r="D4" s="70"/>
      <c r="E4" s="70"/>
      <c r="F4" s="70"/>
      <c r="G4" s="70"/>
      <c r="H4" s="71" t="s">
        <v>3</v>
      </c>
    </row>
    <row r="5" spans="1:10" s="66" customFormat="1" ht="19.5" customHeight="1">
      <c r="A5" s="153" t="s">
        <v>4</v>
      </c>
      <c r="B5" s="154"/>
      <c r="C5" s="154"/>
      <c r="D5" s="155" t="s">
        <v>5</v>
      </c>
      <c r="E5" s="154"/>
      <c r="F5" s="204"/>
      <c r="G5" s="204"/>
      <c r="H5" s="156"/>
      <c r="I5" s="103"/>
      <c r="J5" s="103"/>
    </row>
    <row r="6" spans="1:10" s="66" customFormat="1" ht="31.5" customHeight="1">
      <c r="A6" s="139" t="s">
        <v>6</v>
      </c>
      <c r="B6" s="140" t="s">
        <v>7</v>
      </c>
      <c r="C6" s="72" t="s">
        <v>151</v>
      </c>
      <c r="D6" s="141" t="s">
        <v>6</v>
      </c>
      <c r="E6" s="140" t="s">
        <v>7</v>
      </c>
      <c r="F6" s="72" t="s">
        <v>68</v>
      </c>
      <c r="G6" s="73" t="s">
        <v>152</v>
      </c>
      <c r="H6" s="74" t="s">
        <v>153</v>
      </c>
      <c r="I6" s="103"/>
      <c r="J6" s="103"/>
    </row>
    <row r="7" spans="1:10" s="66" customFormat="1" ht="19.5" customHeight="1">
      <c r="A7" s="139" t="s">
        <v>9</v>
      </c>
      <c r="B7" s="72"/>
      <c r="C7" s="141" t="s">
        <v>10</v>
      </c>
      <c r="D7" s="141" t="s">
        <v>9</v>
      </c>
      <c r="E7" s="72"/>
      <c r="F7" s="75">
        <v>2</v>
      </c>
      <c r="G7" s="75">
        <v>3</v>
      </c>
      <c r="H7" s="76">
        <v>4</v>
      </c>
      <c r="I7" s="103"/>
      <c r="J7" s="103"/>
    </row>
    <row r="8" spans="1:10" s="66" customFormat="1" ht="19.5" customHeight="1">
      <c r="A8" s="143" t="s">
        <v>154</v>
      </c>
      <c r="B8" s="144" t="s">
        <v>10</v>
      </c>
      <c r="C8" s="43">
        <v>8104.75</v>
      </c>
      <c r="D8" s="145" t="s">
        <v>13</v>
      </c>
      <c r="E8" s="78">
        <v>15</v>
      </c>
      <c r="F8" s="79"/>
      <c r="G8" s="79"/>
      <c r="H8" s="80"/>
      <c r="I8" s="103"/>
      <c r="J8" s="103"/>
    </row>
    <row r="9" spans="1:10" s="66" customFormat="1" ht="19.5" customHeight="1">
      <c r="A9" s="285" t="s">
        <v>361</v>
      </c>
      <c r="B9" s="144" t="s">
        <v>11</v>
      </c>
      <c r="C9" s="43">
        <v>1200</v>
      </c>
      <c r="D9" s="145" t="s">
        <v>16</v>
      </c>
      <c r="E9" s="78">
        <v>16</v>
      </c>
      <c r="F9" s="79"/>
      <c r="G9" s="79"/>
      <c r="H9" s="80"/>
      <c r="I9" s="103"/>
      <c r="J9" s="103"/>
    </row>
    <row r="10" spans="1:10" s="66" customFormat="1" ht="19.5" customHeight="1">
      <c r="A10" s="81"/>
      <c r="B10" s="144" t="s">
        <v>19</v>
      </c>
      <c r="C10" s="82"/>
      <c r="D10" s="145" t="s">
        <v>20</v>
      </c>
      <c r="E10" s="78">
        <v>17</v>
      </c>
      <c r="F10" s="83">
        <f>SUM(G10:H10)</f>
        <v>4.1</v>
      </c>
      <c r="G10" s="84">
        <v>4.1</v>
      </c>
      <c r="H10" s="80"/>
      <c r="I10" s="103"/>
      <c r="J10" s="103"/>
    </row>
    <row r="11" spans="1:10" s="66" customFormat="1" ht="19.5" customHeight="1">
      <c r="A11" s="81"/>
      <c r="B11" s="144" t="s">
        <v>23</v>
      </c>
      <c r="C11" s="82"/>
      <c r="D11" s="145" t="s">
        <v>24</v>
      </c>
      <c r="E11" s="78">
        <v>18</v>
      </c>
      <c r="F11" s="83">
        <f>SUM(G11:H11)</f>
        <v>1237.77</v>
      </c>
      <c r="G11" s="84">
        <v>37.77</v>
      </c>
      <c r="H11" s="80">
        <v>1200</v>
      </c>
      <c r="I11" s="103"/>
      <c r="J11" s="103"/>
    </row>
    <row r="12" spans="1:10" s="66" customFormat="1" ht="19.5" customHeight="1">
      <c r="A12" s="81"/>
      <c r="B12" s="144" t="s">
        <v>27</v>
      </c>
      <c r="C12" s="82"/>
      <c r="D12" s="145" t="s">
        <v>28</v>
      </c>
      <c r="E12" s="78">
        <v>19</v>
      </c>
      <c r="F12" s="83">
        <f>SUM(G12:H12)</f>
        <v>88</v>
      </c>
      <c r="G12" s="84">
        <v>88</v>
      </c>
      <c r="H12" s="80"/>
      <c r="I12" s="103"/>
      <c r="J12" s="103"/>
    </row>
    <row r="13" spans="1:10" s="66" customFormat="1" ht="19.5" customHeight="1">
      <c r="A13" s="81"/>
      <c r="B13" s="144" t="s">
        <v>31</v>
      </c>
      <c r="C13" s="82"/>
      <c r="D13" s="145" t="s">
        <v>32</v>
      </c>
      <c r="E13" s="78">
        <v>20</v>
      </c>
      <c r="F13" s="83">
        <f>SUM(G13:H13)</f>
        <v>7974.88</v>
      </c>
      <c r="G13" s="84">
        <v>7974.88</v>
      </c>
      <c r="H13" s="80"/>
      <c r="I13" s="103"/>
      <c r="J13" s="103"/>
    </row>
    <row r="14" spans="1:10" s="66" customFormat="1" ht="19.5" customHeight="1">
      <c r="A14" s="81"/>
      <c r="B14" s="144" t="s">
        <v>34</v>
      </c>
      <c r="C14" s="82"/>
      <c r="D14" s="85" t="s">
        <v>35</v>
      </c>
      <c r="E14" s="78">
        <v>21</v>
      </c>
      <c r="F14" s="79"/>
      <c r="G14" s="79"/>
      <c r="H14" s="80"/>
      <c r="I14" s="103"/>
      <c r="J14" s="103"/>
    </row>
    <row r="15" spans="1:10" s="66" customFormat="1" ht="19.5" customHeight="1">
      <c r="A15" s="77"/>
      <c r="B15" s="144" t="s">
        <v>37</v>
      </c>
      <c r="C15" s="86"/>
      <c r="D15" s="87"/>
      <c r="E15" s="78">
        <v>22</v>
      </c>
      <c r="F15" s="88"/>
      <c r="G15" s="78"/>
      <c r="H15" s="89"/>
      <c r="I15" s="103"/>
      <c r="J15" s="103"/>
    </row>
    <row r="16" spans="1:10" s="66" customFormat="1" ht="19.5" customHeight="1">
      <c r="A16" s="146" t="s">
        <v>39</v>
      </c>
      <c r="B16" s="144" t="s">
        <v>40</v>
      </c>
      <c r="C16" s="82">
        <f>SUM(C8:C15)</f>
        <v>9304.75</v>
      </c>
      <c r="D16" s="147" t="s">
        <v>41</v>
      </c>
      <c r="E16" s="78">
        <v>23</v>
      </c>
      <c r="F16" s="88">
        <f>SUM(F8:F15)</f>
        <v>9304.75</v>
      </c>
      <c r="G16" s="78">
        <v>8104.75</v>
      </c>
      <c r="H16" s="90">
        <v>1200</v>
      </c>
      <c r="I16" s="103"/>
      <c r="J16" s="103"/>
    </row>
    <row r="17" spans="1:10" s="66" customFormat="1" ht="19.5" customHeight="1">
      <c r="A17" s="91" t="s">
        <v>155</v>
      </c>
      <c r="B17" s="144" t="s">
        <v>44</v>
      </c>
      <c r="C17" s="82"/>
      <c r="D17" s="92" t="s">
        <v>156</v>
      </c>
      <c r="E17" s="78">
        <v>24</v>
      </c>
      <c r="F17" s="88"/>
      <c r="G17" s="78"/>
      <c r="H17" s="93"/>
      <c r="I17" s="103"/>
      <c r="J17" s="103"/>
    </row>
    <row r="18" spans="1:10" s="66" customFormat="1" ht="19.5" customHeight="1">
      <c r="A18" s="91" t="s">
        <v>157</v>
      </c>
      <c r="B18" s="144" t="s">
        <v>48</v>
      </c>
      <c r="C18" s="82"/>
      <c r="D18" s="87"/>
      <c r="E18" s="78">
        <v>25</v>
      </c>
      <c r="F18" s="88"/>
      <c r="G18" s="78"/>
      <c r="H18" s="93"/>
      <c r="I18" s="103"/>
      <c r="J18" s="103"/>
    </row>
    <row r="19" spans="1:10" s="66" customFormat="1" ht="19.5" customHeight="1">
      <c r="A19" s="94" t="s">
        <v>158</v>
      </c>
      <c r="B19" s="144" t="s">
        <v>51</v>
      </c>
      <c r="C19" s="95"/>
      <c r="D19" s="96"/>
      <c r="E19" s="78">
        <v>26</v>
      </c>
      <c r="F19" s="97"/>
      <c r="G19" s="78"/>
      <c r="H19" s="98"/>
      <c r="I19" s="103"/>
      <c r="J19" s="103"/>
    </row>
    <row r="20" spans="1:10" s="66" customFormat="1" ht="19.5" customHeight="1">
      <c r="A20" s="94"/>
      <c r="B20" s="144" t="s">
        <v>54</v>
      </c>
      <c r="C20" s="95"/>
      <c r="D20" s="96"/>
      <c r="E20" s="78">
        <v>27</v>
      </c>
      <c r="F20" s="97"/>
      <c r="G20" s="78"/>
      <c r="H20" s="98"/>
      <c r="I20" s="103"/>
      <c r="J20" s="103"/>
    </row>
    <row r="21" spans="1:8" ht="19.5" customHeight="1">
      <c r="A21" s="148" t="s">
        <v>53</v>
      </c>
      <c r="B21" s="144" t="s">
        <v>14</v>
      </c>
      <c r="C21" s="99">
        <v>9304.75</v>
      </c>
      <c r="D21" s="149" t="s">
        <v>53</v>
      </c>
      <c r="E21" s="78">
        <v>28</v>
      </c>
      <c r="F21" s="97">
        <v>9304.75</v>
      </c>
      <c r="G21" s="100">
        <v>8104.75</v>
      </c>
      <c r="H21" s="101">
        <v>1200</v>
      </c>
    </row>
    <row r="22" spans="1:8" ht="29.25" customHeight="1">
      <c r="A22" s="157" t="s">
        <v>159</v>
      </c>
      <c r="B22" s="158"/>
      <c r="C22" s="158"/>
      <c r="D22" s="158"/>
      <c r="E22" s="158"/>
      <c r="F22" s="158"/>
      <c r="G22" s="205"/>
      <c r="H22" s="15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E16" sqref="E16"/>
    </sheetView>
  </sheetViews>
  <sheetFormatPr defaultColWidth="8.75390625" defaultRowHeight="14.25"/>
  <cols>
    <col min="1" max="2" width="5.00390625" style="26" customWidth="1"/>
    <col min="3" max="3" width="32.25390625" style="26" customWidth="1"/>
    <col min="4" max="6" width="25.00390625" style="4" customWidth="1"/>
    <col min="7" max="32" width="9.00390625" style="26" bestFit="1" customWidth="1"/>
    <col min="33" max="16384" width="8.75390625" style="26" customWidth="1"/>
  </cols>
  <sheetData>
    <row r="1" spans="1:6" s="23" customFormat="1" ht="30" customHeight="1">
      <c r="A1" s="206" t="s">
        <v>160</v>
      </c>
      <c r="B1" s="206"/>
      <c r="C1" s="206"/>
      <c r="D1" s="206"/>
      <c r="E1" s="206"/>
      <c r="F1" s="206"/>
    </row>
    <row r="2" spans="1:6" s="24" customFormat="1" ht="10.5" customHeight="1">
      <c r="A2" s="2"/>
      <c r="B2" s="2"/>
      <c r="C2" s="2"/>
      <c r="D2" s="2"/>
      <c r="E2" s="2"/>
      <c r="F2" s="5" t="s">
        <v>161</v>
      </c>
    </row>
    <row r="3" spans="1:6" s="24" customFormat="1" ht="15" customHeight="1">
      <c r="A3" s="52" t="s">
        <v>2</v>
      </c>
      <c r="B3" s="2"/>
      <c r="C3" s="2"/>
      <c r="D3" s="7"/>
      <c r="E3" s="7"/>
      <c r="F3" s="5" t="s">
        <v>3</v>
      </c>
    </row>
    <row r="4" spans="1:6" s="3" customFormat="1" ht="20.25" customHeight="1">
      <c r="A4" s="207" t="s">
        <v>162</v>
      </c>
      <c r="B4" s="208"/>
      <c r="C4" s="208"/>
      <c r="D4" s="209" t="s">
        <v>163</v>
      </c>
      <c r="E4" s="209"/>
      <c r="F4" s="210"/>
    </row>
    <row r="5" spans="1:6" s="3" customFormat="1" ht="24.75" customHeight="1">
      <c r="A5" s="211" t="s">
        <v>65</v>
      </c>
      <c r="B5" s="212"/>
      <c r="C5" s="212" t="s">
        <v>66</v>
      </c>
      <c r="D5" s="217" t="s">
        <v>164</v>
      </c>
      <c r="E5" s="217" t="s">
        <v>165</v>
      </c>
      <c r="F5" s="218" t="s">
        <v>128</v>
      </c>
    </row>
    <row r="6" spans="1:6" s="3" customFormat="1" ht="18" customHeight="1">
      <c r="A6" s="211"/>
      <c r="B6" s="212"/>
      <c r="C6" s="212"/>
      <c r="D6" s="217"/>
      <c r="E6" s="217"/>
      <c r="F6" s="218"/>
    </row>
    <row r="7" spans="1:6" s="3" customFormat="1" ht="22.5" customHeight="1" hidden="1">
      <c r="A7" s="211"/>
      <c r="B7" s="212"/>
      <c r="C7" s="212"/>
      <c r="D7" s="217"/>
      <c r="E7" s="217"/>
      <c r="F7" s="218"/>
    </row>
    <row r="8" spans="1:6" s="3" customFormat="1" ht="22.5" customHeight="1">
      <c r="A8" s="211" t="s">
        <v>67</v>
      </c>
      <c r="B8" s="212"/>
      <c r="C8" s="212"/>
      <c r="D8" s="8">
        <v>1</v>
      </c>
      <c r="E8" s="8">
        <v>2</v>
      </c>
      <c r="F8" s="20">
        <v>3</v>
      </c>
    </row>
    <row r="9" spans="1:6" s="50" customFormat="1" ht="22.5" customHeight="1">
      <c r="A9" s="213" t="s">
        <v>68</v>
      </c>
      <c r="B9" s="214"/>
      <c r="C9" s="214"/>
      <c r="D9" s="53">
        <f>D10+D13+D16+D19</f>
        <v>8104.75</v>
      </c>
      <c r="E9" s="53">
        <f>E10+E13+E16+E19</f>
        <v>4145.64</v>
      </c>
      <c r="F9" s="54">
        <f>F10+F13+F16+F19</f>
        <v>3959.1099999999997</v>
      </c>
    </row>
    <row r="10" spans="1:6" s="51" customFormat="1" ht="22.5" customHeight="1">
      <c r="A10" s="168">
        <v>208</v>
      </c>
      <c r="B10" s="169"/>
      <c r="C10" s="55" t="s">
        <v>69</v>
      </c>
      <c r="D10" s="53">
        <v>4.1</v>
      </c>
      <c r="E10" s="53">
        <v>4.1</v>
      </c>
      <c r="F10" s="56"/>
    </row>
    <row r="11" spans="1:6" s="51" customFormat="1" ht="22.5" customHeight="1">
      <c r="A11" s="168" t="s">
        <v>70</v>
      </c>
      <c r="B11" s="169"/>
      <c r="C11" s="57" t="s">
        <v>166</v>
      </c>
      <c r="D11" s="53">
        <f>SUM(E11:F11)</f>
        <v>4.1</v>
      </c>
      <c r="E11" s="53">
        <v>4.1</v>
      </c>
      <c r="F11" s="56"/>
    </row>
    <row r="12" spans="1:6" s="25" customFormat="1" ht="22.5" customHeight="1">
      <c r="A12" s="168" t="s">
        <v>72</v>
      </c>
      <c r="B12" s="169"/>
      <c r="C12" s="58" t="s">
        <v>167</v>
      </c>
      <c r="D12" s="10">
        <f>SUM(E12:F12)</f>
        <v>4.1</v>
      </c>
      <c r="E12" s="10">
        <v>4.1</v>
      </c>
      <c r="F12" s="21"/>
    </row>
    <row r="13" spans="1:6" s="51" customFormat="1" ht="22.5" customHeight="1">
      <c r="A13" s="168" t="s">
        <v>74</v>
      </c>
      <c r="B13" s="169"/>
      <c r="C13" s="59" t="s">
        <v>75</v>
      </c>
      <c r="D13" s="60">
        <v>37.77</v>
      </c>
      <c r="E13" s="60">
        <v>37.77</v>
      </c>
      <c r="F13" s="56"/>
    </row>
    <row r="14" spans="1:6" s="51" customFormat="1" ht="22.5" customHeight="1">
      <c r="A14" s="168" t="s">
        <v>76</v>
      </c>
      <c r="B14" s="169"/>
      <c r="C14" s="57" t="s">
        <v>168</v>
      </c>
      <c r="D14" s="60">
        <f>SUM(E14:F14)</f>
        <v>37.77</v>
      </c>
      <c r="E14" s="60">
        <v>37.77</v>
      </c>
      <c r="F14" s="56"/>
    </row>
    <row r="15" spans="1:6" s="25" customFormat="1" ht="22.5" customHeight="1">
      <c r="A15" s="168" t="s">
        <v>78</v>
      </c>
      <c r="B15" s="169"/>
      <c r="C15" s="58" t="s">
        <v>169</v>
      </c>
      <c r="D15" s="13">
        <f>SUM(E15:F15)</f>
        <v>37.77</v>
      </c>
      <c r="E15" s="13">
        <v>37.77</v>
      </c>
      <c r="F15" s="21"/>
    </row>
    <row r="16" spans="1:6" s="51" customFormat="1" ht="22.5" customHeight="1">
      <c r="A16" s="168" t="s">
        <v>84</v>
      </c>
      <c r="B16" s="169"/>
      <c r="C16" s="59" t="s">
        <v>85</v>
      </c>
      <c r="D16" s="60">
        <v>88</v>
      </c>
      <c r="E16" s="61">
        <v>88</v>
      </c>
      <c r="F16" s="56"/>
    </row>
    <row r="17" spans="1:6" s="51" customFormat="1" ht="22.5" customHeight="1">
      <c r="A17" s="168" t="s">
        <v>86</v>
      </c>
      <c r="B17" s="169"/>
      <c r="C17" s="57" t="s">
        <v>170</v>
      </c>
      <c r="D17" s="60">
        <f>SUM(E17:F17)</f>
        <v>88</v>
      </c>
      <c r="E17" s="61">
        <v>88</v>
      </c>
      <c r="F17" s="56"/>
    </row>
    <row r="18" spans="1:6" s="25" customFormat="1" ht="22.5" customHeight="1">
      <c r="A18" s="168" t="s">
        <v>88</v>
      </c>
      <c r="B18" s="169"/>
      <c r="C18" s="58" t="s">
        <v>171</v>
      </c>
      <c r="D18" s="13">
        <f>SUM(E18:F18)</f>
        <v>88</v>
      </c>
      <c r="E18" s="14">
        <v>88</v>
      </c>
      <c r="F18" s="21"/>
    </row>
    <row r="19" spans="1:6" s="51" customFormat="1" ht="22.5" customHeight="1">
      <c r="A19" s="168" t="s">
        <v>90</v>
      </c>
      <c r="B19" s="169"/>
      <c r="C19" s="59" t="s">
        <v>91</v>
      </c>
      <c r="D19" s="60">
        <f>D20+D30+D32</f>
        <v>7974.88</v>
      </c>
      <c r="E19" s="60">
        <f>E20+E30+E32</f>
        <v>4015.77</v>
      </c>
      <c r="F19" s="56">
        <f>F20+F30+F32</f>
        <v>3959.1099999999997</v>
      </c>
    </row>
    <row r="20" spans="1:6" s="51" customFormat="1" ht="22.5" customHeight="1">
      <c r="A20" s="168" t="s">
        <v>92</v>
      </c>
      <c r="B20" s="169"/>
      <c r="C20" s="57" t="s">
        <v>172</v>
      </c>
      <c r="D20" s="60">
        <f>SUM(D21:D29)</f>
        <v>6223.91</v>
      </c>
      <c r="E20" s="61">
        <f>SUM(E21:E29)</f>
        <v>4014</v>
      </c>
      <c r="F20" s="56">
        <f>SUM(F21:F29)</f>
        <v>2209.91</v>
      </c>
    </row>
    <row r="21" spans="1:6" s="25" customFormat="1" ht="22.5" customHeight="1">
      <c r="A21" s="168" t="s">
        <v>94</v>
      </c>
      <c r="B21" s="169"/>
      <c r="C21" s="58" t="s">
        <v>173</v>
      </c>
      <c r="D21" s="13">
        <f>SUM(E21:F21)</f>
        <v>529.83</v>
      </c>
      <c r="E21" s="13">
        <v>529.83</v>
      </c>
      <c r="F21" s="21"/>
    </row>
    <row r="22" spans="1:6" s="25" customFormat="1" ht="22.5" customHeight="1">
      <c r="A22" s="168" t="s">
        <v>98</v>
      </c>
      <c r="B22" s="169"/>
      <c r="C22" s="58" t="s">
        <v>135</v>
      </c>
      <c r="D22" s="14">
        <f aca="true" t="shared" si="0" ref="D22:D29">SUM(E22:F22)</f>
        <v>40</v>
      </c>
      <c r="E22" s="14"/>
      <c r="F22" s="62">
        <v>40</v>
      </c>
    </row>
    <row r="23" spans="1:6" s="25" customFormat="1" ht="22.5" customHeight="1">
      <c r="A23" s="168" t="s">
        <v>100</v>
      </c>
      <c r="B23" s="169"/>
      <c r="C23" s="58" t="s">
        <v>136</v>
      </c>
      <c r="D23" s="13">
        <f t="shared" si="0"/>
        <v>971.49</v>
      </c>
      <c r="E23" s="13">
        <v>271.49</v>
      </c>
      <c r="F23" s="21">
        <v>700</v>
      </c>
    </row>
    <row r="24" spans="1:6" s="25" customFormat="1" ht="22.5" customHeight="1">
      <c r="A24" s="168" t="s">
        <v>102</v>
      </c>
      <c r="B24" s="169"/>
      <c r="C24" s="58" t="s">
        <v>137</v>
      </c>
      <c r="D24" s="13">
        <f t="shared" si="0"/>
        <v>236.87</v>
      </c>
      <c r="E24" s="13">
        <v>236.87</v>
      </c>
      <c r="F24" s="21"/>
    </row>
    <row r="25" spans="1:6" s="25" customFormat="1" ht="22.5" customHeight="1">
      <c r="A25" s="168" t="s">
        <v>104</v>
      </c>
      <c r="B25" s="169"/>
      <c r="C25" s="58" t="s">
        <v>138</v>
      </c>
      <c r="D25" s="14">
        <f t="shared" si="0"/>
        <v>15</v>
      </c>
      <c r="E25" s="14">
        <v>15</v>
      </c>
      <c r="F25" s="62"/>
    </row>
    <row r="26" spans="1:6" s="25" customFormat="1" ht="22.5" customHeight="1">
      <c r="A26" s="168" t="s">
        <v>106</v>
      </c>
      <c r="B26" s="169"/>
      <c r="C26" s="58" t="s">
        <v>139</v>
      </c>
      <c r="D26" s="13">
        <f t="shared" si="0"/>
        <v>1335.9</v>
      </c>
      <c r="E26" s="13">
        <v>1265.9</v>
      </c>
      <c r="F26" s="62">
        <v>70</v>
      </c>
    </row>
    <row r="27" spans="1:6" s="25" customFormat="1" ht="22.5" customHeight="1">
      <c r="A27" s="168" t="s">
        <v>108</v>
      </c>
      <c r="B27" s="169"/>
      <c r="C27" s="58" t="s">
        <v>140</v>
      </c>
      <c r="D27" s="13">
        <f t="shared" si="0"/>
        <v>447.65</v>
      </c>
      <c r="E27" s="13">
        <v>104.85</v>
      </c>
      <c r="F27" s="21">
        <v>342.8</v>
      </c>
    </row>
    <row r="28" spans="1:6" s="25" customFormat="1" ht="22.5" customHeight="1">
      <c r="A28" s="168" t="s">
        <v>110</v>
      </c>
      <c r="B28" s="169"/>
      <c r="C28" s="58" t="s">
        <v>141</v>
      </c>
      <c r="D28" s="13">
        <f t="shared" si="0"/>
        <v>940.97</v>
      </c>
      <c r="E28" s="13">
        <v>940.97</v>
      </c>
      <c r="F28" s="21"/>
    </row>
    <row r="29" spans="1:6" s="25" customFormat="1" ht="22.5" customHeight="1">
      <c r="A29" s="168" t="s">
        <v>112</v>
      </c>
      <c r="B29" s="169"/>
      <c r="C29" s="58" t="s">
        <v>142</v>
      </c>
      <c r="D29" s="13">
        <f t="shared" si="0"/>
        <v>1706.1999999999998</v>
      </c>
      <c r="E29" s="13">
        <v>649.09</v>
      </c>
      <c r="F29" s="21">
        <v>1057.11</v>
      </c>
    </row>
    <row r="30" spans="1:6" s="51" customFormat="1" ht="22.5" customHeight="1">
      <c r="A30" s="168" t="s">
        <v>114</v>
      </c>
      <c r="B30" s="169"/>
      <c r="C30" s="57" t="s">
        <v>143</v>
      </c>
      <c r="D30" s="60">
        <f>D31</f>
        <v>1.77</v>
      </c>
      <c r="E30" s="60">
        <v>1.77</v>
      </c>
      <c r="F30" s="56"/>
    </row>
    <row r="31" spans="1:6" s="25" customFormat="1" ht="22.5" customHeight="1">
      <c r="A31" s="168" t="s">
        <v>116</v>
      </c>
      <c r="B31" s="169"/>
      <c r="C31" s="58" t="s">
        <v>144</v>
      </c>
      <c r="D31" s="13">
        <f>SUM(E31:F31)</f>
        <v>1.77</v>
      </c>
      <c r="E31" s="13">
        <v>1.77</v>
      </c>
      <c r="F31" s="21"/>
    </row>
    <row r="32" spans="1:6" s="51" customFormat="1" ht="22.5" customHeight="1">
      <c r="A32" s="168" t="s">
        <v>118</v>
      </c>
      <c r="B32" s="169"/>
      <c r="C32" s="57" t="s">
        <v>145</v>
      </c>
      <c r="D32" s="60">
        <f>SUM(D33:D34)</f>
        <v>1749.2</v>
      </c>
      <c r="E32" s="60"/>
      <c r="F32" s="56">
        <f>SUM(F33:F34)</f>
        <v>1749.2</v>
      </c>
    </row>
    <row r="33" spans="1:6" s="25" customFormat="1" ht="22.5" customHeight="1">
      <c r="A33" s="168" t="s">
        <v>120</v>
      </c>
      <c r="B33" s="169"/>
      <c r="C33" s="58" t="s">
        <v>146</v>
      </c>
      <c r="D33" s="14">
        <f>SUM(E33:F33)</f>
        <v>236</v>
      </c>
      <c r="E33" s="14"/>
      <c r="F33" s="62">
        <v>236</v>
      </c>
    </row>
    <row r="34" spans="1:6" s="25" customFormat="1" ht="22.5" customHeight="1">
      <c r="A34" s="168" t="s">
        <v>122</v>
      </c>
      <c r="B34" s="169"/>
      <c r="C34" s="63" t="s">
        <v>147</v>
      </c>
      <c r="D34" s="17">
        <f>SUM(E34:F34)</f>
        <v>1513.2</v>
      </c>
      <c r="E34" s="17"/>
      <c r="F34" s="22">
        <v>1513.2</v>
      </c>
    </row>
    <row r="35" spans="1:6" ht="32.25" customHeight="1">
      <c r="A35" s="215" t="s">
        <v>174</v>
      </c>
      <c r="B35" s="216"/>
      <c r="C35" s="216"/>
      <c r="D35" s="216"/>
      <c r="E35" s="216"/>
      <c r="F35" s="216"/>
    </row>
    <row r="36" ht="15">
      <c r="A36" s="64"/>
    </row>
    <row r="37" ht="15">
      <c r="A37" s="64"/>
    </row>
    <row r="38" ht="15">
      <c r="A38" s="64"/>
    </row>
    <row r="39" ht="15">
      <c r="A39" s="64"/>
    </row>
  </sheetData>
  <sheetProtection/>
  <mergeCells count="36">
    <mergeCell ref="A35:F35"/>
    <mergeCell ref="C5:C7"/>
    <mergeCell ref="D5:D7"/>
    <mergeCell ref="E5:E7"/>
    <mergeCell ref="F5:F7"/>
    <mergeCell ref="A5:B7"/>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F1"/>
    <mergeCell ref="A4:C4"/>
    <mergeCell ref="D4:F4"/>
    <mergeCell ref="A8:C8"/>
    <mergeCell ref="A9:C9"/>
    <mergeCell ref="A10:B10"/>
  </mergeCells>
  <printOptions horizontalCentered="1"/>
  <pageMargins left="0.35433070866141736" right="0.35433070866141736" top="0.3937007874015748" bottom="0.1968503937007874" header="0.5118110236220472" footer="0.1968503937007874"/>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tabSelected="1" zoomScalePageLayoutView="0" workbookViewId="0" topLeftCell="A1">
      <selection activeCell="F7" sqref="F7"/>
    </sheetView>
  </sheetViews>
  <sheetFormatPr defaultColWidth="8.75390625" defaultRowHeight="14.25"/>
  <cols>
    <col min="1" max="1" width="8.00390625" style="37" bestFit="1" customWidth="1"/>
    <col min="2" max="2" width="26.875" style="37" customWidth="1"/>
    <col min="3" max="3" width="12.625" style="37" customWidth="1"/>
    <col min="4" max="4" width="8.00390625" style="37" customWidth="1"/>
    <col min="5" max="5" width="19.00390625" style="37" bestFit="1" customWidth="1"/>
    <col min="6" max="6" width="12.625" style="37" customWidth="1"/>
    <col min="7" max="7" width="8.00390625" style="37" customWidth="1"/>
    <col min="8" max="8" width="22.625" style="37" bestFit="1" customWidth="1"/>
    <col min="9" max="9" width="12.625" style="37" customWidth="1"/>
    <col min="10" max="10" width="8.50390625" style="37" customWidth="1"/>
    <col min="11" max="32" width="9.00390625" style="37" bestFit="1" customWidth="1"/>
    <col min="33" max="16384" width="8.75390625" style="37" customWidth="1"/>
  </cols>
  <sheetData>
    <row r="1" spans="1:9" ht="20.25">
      <c r="A1" s="219" t="s">
        <v>175</v>
      </c>
      <c r="B1" s="219"/>
      <c r="C1" s="219"/>
      <c r="D1" s="219"/>
      <c r="E1" s="219"/>
      <c r="F1" s="219"/>
      <c r="G1" s="219"/>
      <c r="H1" s="219"/>
      <c r="I1" s="219"/>
    </row>
    <row r="2" spans="1:9" s="34" customFormat="1" ht="20.25" customHeight="1">
      <c r="A2" s="2"/>
      <c r="B2" s="2"/>
      <c r="C2" s="2"/>
      <c r="D2" s="24"/>
      <c r="E2" s="24"/>
      <c r="F2" s="24"/>
      <c r="G2" s="24"/>
      <c r="H2" s="24"/>
      <c r="I2" s="46" t="s">
        <v>176</v>
      </c>
    </row>
    <row r="3" spans="1:9" s="35" customFormat="1" ht="15" customHeight="1">
      <c r="A3" s="38" t="s">
        <v>2</v>
      </c>
      <c r="B3" s="39"/>
      <c r="C3" s="39"/>
      <c r="D3" s="39"/>
      <c r="E3" s="39"/>
      <c r="F3" s="39"/>
      <c r="G3" s="39"/>
      <c r="H3" s="39"/>
      <c r="I3" s="47" t="s">
        <v>3</v>
      </c>
    </row>
    <row r="4" spans="1:9" s="36" customFormat="1" ht="15" customHeight="1">
      <c r="A4" s="220" t="s">
        <v>177</v>
      </c>
      <c r="B4" s="221" t="s">
        <v>178</v>
      </c>
      <c r="C4" s="221" t="s">
        <v>178</v>
      </c>
      <c r="D4" s="221" t="s">
        <v>179</v>
      </c>
      <c r="E4" s="221" t="s">
        <v>178</v>
      </c>
      <c r="F4" s="221" t="s">
        <v>178</v>
      </c>
      <c r="G4" s="221" t="s">
        <v>178</v>
      </c>
      <c r="H4" s="221" t="s">
        <v>178</v>
      </c>
      <c r="I4" s="222" t="s">
        <v>178</v>
      </c>
    </row>
    <row r="5" spans="1:9" s="36" customFormat="1" ht="15" customHeight="1">
      <c r="A5" s="226" t="s">
        <v>180</v>
      </c>
      <c r="B5" s="227" t="s">
        <v>66</v>
      </c>
      <c r="C5" s="227" t="s">
        <v>151</v>
      </c>
      <c r="D5" s="227" t="s">
        <v>180</v>
      </c>
      <c r="E5" s="227" t="s">
        <v>66</v>
      </c>
      <c r="F5" s="227" t="s">
        <v>151</v>
      </c>
      <c r="G5" s="227" t="s">
        <v>180</v>
      </c>
      <c r="H5" s="227" t="s">
        <v>66</v>
      </c>
      <c r="I5" s="228" t="s">
        <v>151</v>
      </c>
    </row>
    <row r="6" spans="1:9" s="36" customFormat="1" ht="15" customHeight="1">
      <c r="A6" s="226" t="s">
        <v>178</v>
      </c>
      <c r="B6" s="227" t="s">
        <v>178</v>
      </c>
      <c r="C6" s="227" t="s">
        <v>178</v>
      </c>
      <c r="D6" s="227" t="s">
        <v>178</v>
      </c>
      <c r="E6" s="227" t="s">
        <v>178</v>
      </c>
      <c r="F6" s="227" t="s">
        <v>178</v>
      </c>
      <c r="G6" s="227" t="s">
        <v>178</v>
      </c>
      <c r="H6" s="227" t="s">
        <v>178</v>
      </c>
      <c r="I6" s="228" t="s">
        <v>178</v>
      </c>
    </row>
    <row r="7" spans="1:9" s="36" customFormat="1" ht="13.5" customHeight="1">
      <c r="A7" s="40" t="s">
        <v>181</v>
      </c>
      <c r="B7" s="41" t="s">
        <v>182</v>
      </c>
      <c r="C7" s="42">
        <v>2525.56</v>
      </c>
      <c r="D7" s="41" t="s">
        <v>183</v>
      </c>
      <c r="E7" s="41" t="s">
        <v>184</v>
      </c>
      <c r="F7" s="42">
        <f>SUM(F8:F34)</f>
        <v>1533.9099999999999</v>
      </c>
      <c r="G7" s="41" t="s">
        <v>185</v>
      </c>
      <c r="H7" s="41" t="s">
        <v>186</v>
      </c>
      <c r="I7" s="48">
        <f>SUM(I8:I22)</f>
        <v>12.21</v>
      </c>
    </row>
    <row r="8" spans="1:9" s="36" customFormat="1" ht="13.5" customHeight="1">
      <c r="A8" s="40" t="s">
        <v>187</v>
      </c>
      <c r="B8" s="41" t="s">
        <v>188</v>
      </c>
      <c r="C8" s="43">
        <v>989.7</v>
      </c>
      <c r="D8" s="41" t="s">
        <v>189</v>
      </c>
      <c r="E8" s="41" t="s">
        <v>190</v>
      </c>
      <c r="F8" s="43">
        <v>77.48</v>
      </c>
      <c r="G8" s="41" t="s">
        <v>191</v>
      </c>
      <c r="H8" s="41" t="s">
        <v>192</v>
      </c>
      <c r="I8" s="48"/>
    </row>
    <row r="9" spans="1:9" s="36" customFormat="1" ht="13.5" customHeight="1">
      <c r="A9" s="40" t="s">
        <v>193</v>
      </c>
      <c r="B9" s="41" t="s">
        <v>194</v>
      </c>
      <c r="C9" s="43">
        <v>573.72</v>
      </c>
      <c r="D9" s="41" t="s">
        <v>195</v>
      </c>
      <c r="E9" s="41" t="s">
        <v>196</v>
      </c>
      <c r="F9" s="43">
        <v>40</v>
      </c>
      <c r="G9" s="41" t="s">
        <v>197</v>
      </c>
      <c r="H9" s="41" t="s">
        <v>198</v>
      </c>
      <c r="I9" s="43">
        <v>12.21</v>
      </c>
    </row>
    <row r="10" spans="1:9" s="36" customFormat="1" ht="13.5" customHeight="1">
      <c r="A10" s="40" t="s">
        <v>199</v>
      </c>
      <c r="B10" s="41" t="s">
        <v>200</v>
      </c>
      <c r="C10" s="43">
        <v>77.81</v>
      </c>
      <c r="D10" s="41" t="s">
        <v>201</v>
      </c>
      <c r="E10" s="41" t="s">
        <v>202</v>
      </c>
      <c r="F10" s="43">
        <v>24.6</v>
      </c>
      <c r="G10" s="41" t="s">
        <v>203</v>
      </c>
      <c r="H10" s="41" t="s">
        <v>204</v>
      </c>
      <c r="I10" s="48"/>
    </row>
    <row r="11" spans="1:9" s="36" customFormat="1" ht="13.5" customHeight="1">
      <c r="A11" s="40" t="s">
        <v>205</v>
      </c>
      <c r="B11" s="41" t="s">
        <v>206</v>
      </c>
      <c r="C11" s="42">
        <v>271.59</v>
      </c>
      <c r="D11" s="41" t="s">
        <v>207</v>
      </c>
      <c r="E11" s="41" t="s">
        <v>208</v>
      </c>
      <c r="F11" s="43">
        <v>0.08</v>
      </c>
      <c r="G11" s="41" t="s">
        <v>209</v>
      </c>
      <c r="H11" s="41" t="s">
        <v>210</v>
      </c>
      <c r="I11" s="43"/>
    </row>
    <row r="12" spans="1:9" s="36" customFormat="1" ht="13.5" customHeight="1">
      <c r="A12" s="40" t="s">
        <v>211</v>
      </c>
      <c r="B12" s="284" t="s">
        <v>359</v>
      </c>
      <c r="C12" s="43">
        <v>103.94</v>
      </c>
      <c r="D12" s="41" t="s">
        <v>212</v>
      </c>
      <c r="E12" s="41" t="s">
        <v>213</v>
      </c>
      <c r="F12" s="43">
        <v>4.38</v>
      </c>
      <c r="G12" s="41" t="s">
        <v>214</v>
      </c>
      <c r="H12" s="41" t="s">
        <v>215</v>
      </c>
      <c r="I12" s="43"/>
    </row>
    <row r="13" spans="1:9" s="36" customFormat="1" ht="13.5" customHeight="1">
      <c r="A13" s="40" t="s">
        <v>216</v>
      </c>
      <c r="B13" s="41" t="s">
        <v>217</v>
      </c>
      <c r="C13" s="43">
        <v>48.19</v>
      </c>
      <c r="D13" s="41" t="s">
        <v>218</v>
      </c>
      <c r="E13" s="41" t="s">
        <v>219</v>
      </c>
      <c r="F13" s="43">
        <v>13.98</v>
      </c>
      <c r="G13" s="41" t="s">
        <v>220</v>
      </c>
      <c r="H13" s="41" t="s">
        <v>221</v>
      </c>
      <c r="I13" s="48"/>
    </row>
    <row r="14" spans="1:9" s="36" customFormat="1" ht="13.5" customHeight="1">
      <c r="A14" s="40" t="s">
        <v>222</v>
      </c>
      <c r="B14" s="41" t="s">
        <v>223</v>
      </c>
      <c r="C14" s="43">
        <v>232.28</v>
      </c>
      <c r="D14" s="41" t="s">
        <v>224</v>
      </c>
      <c r="E14" s="41" t="s">
        <v>225</v>
      </c>
      <c r="F14" s="43">
        <v>8.53</v>
      </c>
      <c r="G14" s="41" t="s">
        <v>226</v>
      </c>
      <c r="H14" s="41" t="s">
        <v>227</v>
      </c>
      <c r="I14" s="48"/>
    </row>
    <row r="15" spans="1:9" s="36" customFormat="1" ht="13.5" customHeight="1">
      <c r="A15" s="40" t="s">
        <v>228</v>
      </c>
      <c r="B15" s="41" t="s">
        <v>229</v>
      </c>
      <c r="C15" s="43">
        <v>100.67</v>
      </c>
      <c r="D15" s="41" t="s">
        <v>230</v>
      </c>
      <c r="E15" s="41" t="s">
        <v>231</v>
      </c>
      <c r="F15" s="42"/>
      <c r="G15" s="41" t="s">
        <v>232</v>
      </c>
      <c r="H15" s="41" t="s">
        <v>233</v>
      </c>
      <c r="I15" s="48"/>
    </row>
    <row r="16" spans="1:9" s="36" customFormat="1" ht="13.5" customHeight="1">
      <c r="A16" s="40" t="s">
        <v>234</v>
      </c>
      <c r="B16" s="41" t="s">
        <v>235</v>
      </c>
      <c r="C16" s="43">
        <v>127.66</v>
      </c>
      <c r="D16" s="41" t="s">
        <v>236</v>
      </c>
      <c r="E16" s="41" t="s">
        <v>237</v>
      </c>
      <c r="F16" s="43">
        <v>6.61</v>
      </c>
      <c r="G16" s="41" t="s">
        <v>238</v>
      </c>
      <c r="H16" s="41" t="s">
        <v>239</v>
      </c>
      <c r="I16" s="48"/>
    </row>
    <row r="17" spans="1:9" s="36" customFormat="1" ht="13.5" customHeight="1">
      <c r="A17" s="40" t="s">
        <v>240</v>
      </c>
      <c r="B17" s="41" t="s">
        <v>241</v>
      </c>
      <c r="C17" s="42">
        <v>52.53</v>
      </c>
      <c r="D17" s="41" t="s">
        <v>242</v>
      </c>
      <c r="E17" s="41" t="s">
        <v>243</v>
      </c>
      <c r="F17" s="43">
        <v>11.55</v>
      </c>
      <c r="G17" s="41" t="s">
        <v>244</v>
      </c>
      <c r="H17" s="41" t="s">
        <v>245</v>
      </c>
      <c r="I17" s="48"/>
    </row>
    <row r="18" spans="1:9" s="36" customFormat="1" ht="13.5" customHeight="1">
      <c r="A18" s="40" t="s">
        <v>246</v>
      </c>
      <c r="B18" s="41" t="s">
        <v>247</v>
      </c>
      <c r="C18" s="42"/>
      <c r="D18" s="41" t="s">
        <v>248</v>
      </c>
      <c r="E18" s="41" t="s">
        <v>249</v>
      </c>
      <c r="F18" s="42"/>
      <c r="G18" s="41" t="s">
        <v>250</v>
      </c>
      <c r="H18" s="41" t="s">
        <v>251</v>
      </c>
      <c r="I18" s="48"/>
    </row>
    <row r="19" spans="1:9" s="36" customFormat="1" ht="13.5" customHeight="1">
      <c r="A19" s="40" t="s">
        <v>252</v>
      </c>
      <c r="B19" s="41" t="s">
        <v>253</v>
      </c>
      <c r="C19" s="42"/>
      <c r="D19" s="41" t="s">
        <v>254</v>
      </c>
      <c r="E19" s="41" t="s">
        <v>255</v>
      </c>
      <c r="F19" s="43">
        <v>64.44</v>
      </c>
      <c r="G19" s="41" t="s">
        <v>256</v>
      </c>
      <c r="H19" s="41" t="s">
        <v>257</v>
      </c>
      <c r="I19" s="48"/>
    </row>
    <row r="20" spans="1:9" s="36" customFormat="1" ht="13.5" customHeight="1">
      <c r="A20" s="40" t="s">
        <v>258</v>
      </c>
      <c r="B20" s="284" t="s">
        <v>360</v>
      </c>
      <c r="C20" s="43">
        <v>14.41</v>
      </c>
      <c r="D20" s="41" t="s">
        <v>259</v>
      </c>
      <c r="E20" s="41" t="s">
        <v>260</v>
      </c>
      <c r="F20" s="43">
        <v>5.44</v>
      </c>
      <c r="G20" s="41" t="s">
        <v>261</v>
      </c>
      <c r="H20" s="41" t="s">
        <v>262</v>
      </c>
      <c r="I20" s="48"/>
    </row>
    <row r="21" spans="1:9" s="36" customFormat="1" ht="13.5" customHeight="1">
      <c r="A21" s="40" t="s">
        <v>263</v>
      </c>
      <c r="B21" s="41" t="s">
        <v>264</v>
      </c>
      <c r="C21" s="43">
        <v>6.43</v>
      </c>
      <c r="D21" s="41" t="s">
        <v>265</v>
      </c>
      <c r="E21" s="41" t="s">
        <v>266</v>
      </c>
      <c r="F21" s="43">
        <v>19.18</v>
      </c>
      <c r="G21" s="41" t="s">
        <v>267</v>
      </c>
      <c r="H21" s="41" t="s">
        <v>268</v>
      </c>
      <c r="I21" s="48"/>
    </row>
    <row r="22" spans="1:9" s="36" customFormat="1" ht="13.5" customHeight="1">
      <c r="A22" s="40" t="s">
        <v>269</v>
      </c>
      <c r="B22" s="41" t="s">
        <v>270</v>
      </c>
      <c r="C22" s="43">
        <v>26.72</v>
      </c>
      <c r="D22" s="41" t="s">
        <v>271</v>
      </c>
      <c r="E22" s="41" t="s">
        <v>272</v>
      </c>
      <c r="F22" s="43">
        <v>19.5</v>
      </c>
      <c r="G22" s="41" t="s">
        <v>273</v>
      </c>
      <c r="H22" s="41" t="s">
        <v>274</v>
      </c>
      <c r="I22" s="48"/>
    </row>
    <row r="23" spans="1:9" s="36" customFormat="1" ht="13.5" customHeight="1">
      <c r="A23" s="40" t="s">
        <v>275</v>
      </c>
      <c r="B23" s="41" t="s">
        <v>276</v>
      </c>
      <c r="C23" s="42"/>
      <c r="D23" s="41" t="s">
        <v>277</v>
      </c>
      <c r="E23" s="41" t="s">
        <v>278</v>
      </c>
      <c r="F23" s="43">
        <v>14.5</v>
      </c>
      <c r="G23" s="41" t="s">
        <v>279</v>
      </c>
      <c r="H23" s="41" t="s">
        <v>280</v>
      </c>
      <c r="I23" s="48">
        <v>1.76</v>
      </c>
    </row>
    <row r="24" spans="1:9" s="36" customFormat="1" ht="13.5" customHeight="1">
      <c r="A24" s="40" t="s">
        <v>281</v>
      </c>
      <c r="B24" s="41" t="s">
        <v>282</v>
      </c>
      <c r="C24" s="42"/>
      <c r="D24" s="41" t="s">
        <v>283</v>
      </c>
      <c r="E24" s="41" t="s">
        <v>284</v>
      </c>
      <c r="F24" s="43">
        <v>0.75</v>
      </c>
      <c r="G24" s="41" t="s">
        <v>285</v>
      </c>
      <c r="H24" s="41" t="s">
        <v>286</v>
      </c>
      <c r="I24" s="48"/>
    </row>
    <row r="25" spans="1:9" s="36" customFormat="1" ht="13.5" customHeight="1">
      <c r="A25" s="40" t="s">
        <v>287</v>
      </c>
      <c r="B25" s="41" t="s">
        <v>288</v>
      </c>
      <c r="C25" s="42"/>
      <c r="D25" s="41" t="s">
        <v>289</v>
      </c>
      <c r="E25" s="41" t="s">
        <v>290</v>
      </c>
      <c r="F25" s="43">
        <v>47.24</v>
      </c>
      <c r="G25" s="41" t="s">
        <v>291</v>
      </c>
      <c r="H25" s="41" t="s">
        <v>292</v>
      </c>
      <c r="I25" s="48"/>
    </row>
    <row r="26" spans="1:9" s="36" customFormat="1" ht="13.5" customHeight="1">
      <c r="A26" s="40" t="s">
        <v>293</v>
      </c>
      <c r="B26" s="41" t="s">
        <v>294</v>
      </c>
      <c r="C26" s="43">
        <v>0.83</v>
      </c>
      <c r="D26" s="41" t="s">
        <v>295</v>
      </c>
      <c r="E26" s="41" t="s">
        <v>296</v>
      </c>
      <c r="F26" s="43">
        <v>2.03</v>
      </c>
      <c r="G26" s="41" t="s">
        <v>297</v>
      </c>
      <c r="H26" s="41" t="s">
        <v>298</v>
      </c>
      <c r="I26" s="48"/>
    </row>
    <row r="27" spans="1:9" s="36" customFormat="1" ht="13.5" customHeight="1">
      <c r="A27" s="40" t="s">
        <v>299</v>
      </c>
      <c r="B27" s="41" t="s">
        <v>300</v>
      </c>
      <c r="C27" s="42"/>
      <c r="D27" s="41" t="s">
        <v>301</v>
      </c>
      <c r="E27" s="41" t="s">
        <v>302</v>
      </c>
      <c r="F27" s="43">
        <v>66.52</v>
      </c>
      <c r="G27" s="41" t="s">
        <v>303</v>
      </c>
      <c r="H27" s="41" t="s">
        <v>304</v>
      </c>
      <c r="I27" s="43">
        <v>1.76</v>
      </c>
    </row>
    <row r="28" spans="1:9" s="36" customFormat="1" ht="13.5" customHeight="1">
      <c r="A28" s="40" t="s">
        <v>305</v>
      </c>
      <c r="B28" s="41" t="s">
        <v>306</v>
      </c>
      <c r="C28" s="42"/>
      <c r="D28" s="41" t="s">
        <v>307</v>
      </c>
      <c r="E28" s="41" t="s">
        <v>308</v>
      </c>
      <c r="F28" s="43">
        <v>627.19</v>
      </c>
      <c r="G28" s="41" t="s">
        <v>309</v>
      </c>
      <c r="H28" s="41" t="s">
        <v>310</v>
      </c>
      <c r="I28" s="48">
        <v>19.67</v>
      </c>
    </row>
    <row r="29" spans="1:9" s="36" customFormat="1" ht="13.5" customHeight="1">
      <c r="A29" s="40" t="s">
        <v>311</v>
      </c>
      <c r="B29" s="41" t="s">
        <v>312</v>
      </c>
      <c r="C29" s="42"/>
      <c r="D29" s="41" t="s">
        <v>313</v>
      </c>
      <c r="E29" s="41" t="s">
        <v>314</v>
      </c>
      <c r="F29" s="43">
        <v>148.08</v>
      </c>
      <c r="G29" s="41" t="s">
        <v>315</v>
      </c>
      <c r="H29" s="41" t="s">
        <v>316</v>
      </c>
      <c r="I29" s="43">
        <v>19.67</v>
      </c>
    </row>
    <row r="30" spans="1:9" s="36" customFormat="1" ht="13.5" customHeight="1">
      <c r="A30" s="40" t="s">
        <v>317</v>
      </c>
      <c r="B30" s="41" t="s">
        <v>318</v>
      </c>
      <c r="C30" s="42"/>
      <c r="D30" s="41" t="s">
        <v>319</v>
      </c>
      <c r="E30" s="41" t="s">
        <v>320</v>
      </c>
      <c r="F30" s="43">
        <v>7.98</v>
      </c>
      <c r="G30" s="41" t="s">
        <v>321</v>
      </c>
      <c r="H30" s="41" t="s">
        <v>322</v>
      </c>
      <c r="I30" s="48"/>
    </row>
    <row r="31" spans="1:9" s="36" customFormat="1" ht="13.5" customHeight="1">
      <c r="A31" s="40" t="s">
        <v>323</v>
      </c>
      <c r="B31" s="41" t="s">
        <v>324</v>
      </c>
      <c r="C31" s="42"/>
      <c r="D31" s="41" t="s">
        <v>325</v>
      </c>
      <c r="E31" s="41" t="s">
        <v>326</v>
      </c>
      <c r="F31" s="43">
        <v>0</v>
      </c>
      <c r="G31" s="41" t="s">
        <v>327</v>
      </c>
      <c r="H31" s="41" t="s">
        <v>328</v>
      </c>
      <c r="I31" s="48"/>
    </row>
    <row r="32" spans="1:9" s="36" customFormat="1" ht="13.5" customHeight="1">
      <c r="A32" s="40" t="s">
        <v>329</v>
      </c>
      <c r="B32" s="41" t="s">
        <v>330</v>
      </c>
      <c r="C32" s="42"/>
      <c r="D32" s="41" t="s">
        <v>331</v>
      </c>
      <c r="E32" s="41" t="s">
        <v>332</v>
      </c>
      <c r="F32" s="43">
        <v>187</v>
      </c>
      <c r="G32" s="41" t="s">
        <v>333</v>
      </c>
      <c r="H32" s="41" t="s">
        <v>334</v>
      </c>
      <c r="I32" s="48"/>
    </row>
    <row r="33" spans="1:9" s="36" customFormat="1" ht="13.5" customHeight="1">
      <c r="A33" s="40" t="s">
        <v>335</v>
      </c>
      <c r="B33" s="41" t="s">
        <v>336</v>
      </c>
      <c r="C33" s="43">
        <v>4.14</v>
      </c>
      <c r="D33" s="41" t="s">
        <v>337</v>
      </c>
      <c r="E33" s="41" t="s">
        <v>338</v>
      </c>
      <c r="F33" s="42"/>
      <c r="G33" s="41" t="s">
        <v>178</v>
      </c>
      <c r="H33" s="41" t="s">
        <v>178</v>
      </c>
      <c r="I33" s="48"/>
    </row>
    <row r="34" spans="1:9" s="36" customFormat="1" ht="13.5" customHeight="1">
      <c r="A34" s="40" t="s">
        <v>178</v>
      </c>
      <c r="B34" s="41" t="s">
        <v>178</v>
      </c>
      <c r="C34" s="42" t="s">
        <v>178</v>
      </c>
      <c r="D34" s="41" t="s">
        <v>339</v>
      </c>
      <c r="E34" s="41" t="s">
        <v>340</v>
      </c>
      <c r="F34" s="43">
        <v>136.85</v>
      </c>
      <c r="G34" s="41" t="s">
        <v>178</v>
      </c>
      <c r="H34" s="41" t="s">
        <v>178</v>
      </c>
      <c r="I34" s="48"/>
    </row>
    <row r="35" spans="1:9" s="36" customFormat="1" ht="15" customHeight="1">
      <c r="A35" s="223" t="s">
        <v>341</v>
      </c>
      <c r="B35" s="224" t="s">
        <v>178</v>
      </c>
      <c r="C35" s="44">
        <v>2578.09</v>
      </c>
      <c r="D35" s="224" t="s">
        <v>342</v>
      </c>
      <c r="E35" s="224" t="s">
        <v>178</v>
      </c>
      <c r="F35" s="224" t="s">
        <v>178</v>
      </c>
      <c r="G35" s="224" t="s">
        <v>178</v>
      </c>
      <c r="H35" s="224" t="s">
        <v>178</v>
      </c>
      <c r="I35" s="49">
        <f>F7+I7+I23+I28</f>
        <v>1567.55</v>
      </c>
    </row>
    <row r="36" spans="1:9" ht="19.5" customHeight="1">
      <c r="A36" s="225" t="s">
        <v>343</v>
      </c>
      <c r="B36" s="225"/>
      <c r="C36" s="225"/>
      <c r="D36" s="225"/>
      <c r="E36" s="225"/>
      <c r="F36" s="225"/>
      <c r="G36" s="225"/>
      <c r="H36" s="225"/>
      <c r="I36" s="225"/>
    </row>
    <row r="38" spans="5:8" ht="12.75">
      <c r="E38" s="266"/>
      <c r="F38" s="266"/>
      <c r="H38" s="266"/>
    </row>
    <row r="39" spans="5:6" ht="12.75">
      <c r="E39" s="45"/>
      <c r="F39" s="266"/>
    </row>
  </sheetData>
  <sheetProtection/>
  <mergeCells count="15">
    <mergeCell ref="E5:E6"/>
    <mergeCell ref="F5:F6"/>
    <mergeCell ref="G5:G6"/>
    <mergeCell ref="H5:H6"/>
    <mergeCell ref="I5:I6"/>
    <mergeCell ref="A1:I1"/>
    <mergeCell ref="A4:C4"/>
    <mergeCell ref="D4:I4"/>
    <mergeCell ref="A35:B35"/>
    <mergeCell ref="D35:H35"/>
    <mergeCell ref="A36:I36"/>
    <mergeCell ref="A5:A6"/>
    <mergeCell ref="B5:B6"/>
    <mergeCell ref="C5:C6"/>
    <mergeCell ref="D5:D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I8" sqref="I8"/>
    </sheetView>
  </sheetViews>
  <sheetFormatPr defaultColWidth="8.75390625" defaultRowHeight="14.25"/>
  <cols>
    <col min="1" max="12" width="10.125" style="4" customWidth="1"/>
    <col min="13" max="32" width="9.00390625" style="26" bestFit="1" customWidth="1"/>
    <col min="33" max="16384" width="8.75390625" style="26" customWidth="1"/>
  </cols>
  <sheetData>
    <row r="1" spans="1:12" s="23" customFormat="1" ht="30" customHeight="1">
      <c r="A1" s="206" t="s">
        <v>344</v>
      </c>
      <c r="B1" s="206"/>
      <c r="C1" s="206"/>
      <c r="D1" s="206"/>
      <c r="E1" s="206"/>
      <c r="F1" s="206"/>
      <c r="G1" s="206"/>
      <c r="H1" s="206"/>
      <c r="I1" s="206"/>
      <c r="J1" s="206"/>
      <c r="K1" s="206"/>
      <c r="L1" s="206"/>
    </row>
    <row r="2" spans="1:12" s="24" customFormat="1" ht="10.5" customHeight="1">
      <c r="A2" s="2"/>
      <c r="B2" s="2"/>
      <c r="C2" s="2"/>
      <c r="D2" s="2"/>
      <c r="E2" s="2"/>
      <c r="F2" s="2"/>
      <c r="G2" s="2"/>
      <c r="H2" s="2"/>
      <c r="I2" s="2"/>
      <c r="J2" s="2"/>
      <c r="K2" s="2"/>
      <c r="L2" s="5" t="s">
        <v>345</v>
      </c>
    </row>
    <row r="3" spans="1:12" s="24" customFormat="1" ht="15" customHeight="1">
      <c r="A3" s="5" t="s">
        <v>2</v>
      </c>
      <c r="B3" s="6"/>
      <c r="C3" s="6"/>
      <c r="D3" s="6"/>
      <c r="E3" s="6"/>
      <c r="F3" s="6"/>
      <c r="G3" s="6"/>
      <c r="H3" s="6"/>
      <c r="I3" s="6"/>
      <c r="J3" s="6"/>
      <c r="K3" s="7"/>
      <c r="L3" s="5" t="s">
        <v>3</v>
      </c>
    </row>
    <row r="4" spans="1:12" s="3" customFormat="1" ht="27.75" customHeight="1">
      <c r="A4" s="229" t="s">
        <v>346</v>
      </c>
      <c r="B4" s="230"/>
      <c r="C4" s="230"/>
      <c r="D4" s="230"/>
      <c r="E4" s="230"/>
      <c r="F4" s="231"/>
      <c r="G4" s="232" t="s">
        <v>8</v>
      </c>
      <c r="H4" s="230"/>
      <c r="I4" s="230"/>
      <c r="J4" s="230"/>
      <c r="K4" s="230"/>
      <c r="L4" s="233"/>
    </row>
    <row r="5" spans="1:12" s="3" customFormat="1" ht="30" customHeight="1">
      <c r="A5" s="239" t="s">
        <v>68</v>
      </c>
      <c r="B5" s="241" t="s">
        <v>347</v>
      </c>
      <c r="C5" s="234" t="s">
        <v>348</v>
      </c>
      <c r="D5" s="235"/>
      <c r="E5" s="236"/>
      <c r="F5" s="243" t="s">
        <v>349</v>
      </c>
      <c r="G5" s="244" t="s">
        <v>68</v>
      </c>
      <c r="H5" s="241" t="s">
        <v>347</v>
      </c>
      <c r="I5" s="234" t="s">
        <v>348</v>
      </c>
      <c r="J5" s="235"/>
      <c r="K5" s="236"/>
      <c r="L5" s="246" t="s">
        <v>349</v>
      </c>
    </row>
    <row r="6" spans="1:12" s="3" customFormat="1" ht="30" customHeight="1">
      <c r="A6" s="240"/>
      <c r="B6" s="242"/>
      <c r="C6" s="27" t="s">
        <v>164</v>
      </c>
      <c r="D6" s="27" t="s">
        <v>350</v>
      </c>
      <c r="E6" s="27" t="s">
        <v>351</v>
      </c>
      <c r="F6" s="243"/>
      <c r="G6" s="245"/>
      <c r="H6" s="242"/>
      <c r="I6" s="27" t="s">
        <v>164</v>
      </c>
      <c r="J6" s="27" t="s">
        <v>350</v>
      </c>
      <c r="K6" s="27" t="s">
        <v>351</v>
      </c>
      <c r="L6" s="247"/>
    </row>
    <row r="7" spans="1:12" s="3" customFormat="1" ht="27.75" customHeight="1">
      <c r="A7" s="28">
        <v>1</v>
      </c>
      <c r="B7" s="29">
        <v>2</v>
      </c>
      <c r="C7" s="29">
        <v>3</v>
      </c>
      <c r="D7" s="29">
        <v>4</v>
      </c>
      <c r="E7" s="29">
        <v>5</v>
      </c>
      <c r="F7" s="29">
        <v>6</v>
      </c>
      <c r="G7" s="29">
        <v>7</v>
      </c>
      <c r="H7" s="29">
        <v>8</v>
      </c>
      <c r="I7" s="29">
        <v>9</v>
      </c>
      <c r="J7" s="29">
        <v>10</v>
      </c>
      <c r="K7" s="29">
        <v>11</v>
      </c>
      <c r="L7" s="33">
        <v>12</v>
      </c>
    </row>
    <row r="8" spans="1:12" s="25" customFormat="1" ht="42.75" customHeight="1">
      <c r="A8" s="30">
        <f>SUM(B8+F8+C8)</f>
        <v>14.7</v>
      </c>
      <c r="B8" s="30"/>
      <c r="C8" s="30"/>
      <c r="D8" s="30"/>
      <c r="E8" s="31"/>
      <c r="F8" s="32">
        <v>14.7</v>
      </c>
      <c r="G8" s="30">
        <v>14.5</v>
      </c>
      <c r="H8" s="30"/>
      <c r="I8" s="30">
        <v>14.5</v>
      </c>
      <c r="J8" s="30"/>
      <c r="K8" s="31"/>
      <c r="L8" s="32">
        <v>14.5</v>
      </c>
    </row>
    <row r="9" spans="1:12" ht="45" customHeight="1">
      <c r="A9" s="237" t="s">
        <v>352</v>
      </c>
      <c r="B9" s="238"/>
      <c r="C9" s="238"/>
      <c r="D9" s="238"/>
      <c r="E9" s="238"/>
      <c r="F9" s="238"/>
      <c r="G9" s="238"/>
      <c r="H9" s="238"/>
      <c r="I9" s="238"/>
      <c r="J9" s="238"/>
      <c r="K9" s="238"/>
      <c r="L9" s="238"/>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C12" sqref="C12"/>
    </sheetView>
  </sheetViews>
  <sheetFormatPr defaultColWidth="8.75390625" defaultRowHeight="14.25"/>
  <cols>
    <col min="1" max="2" width="4.625" style="4" customWidth="1"/>
    <col min="3" max="3" width="45.25390625" style="4" customWidth="1"/>
    <col min="4" max="9" width="16.625" style="4" customWidth="1"/>
    <col min="10" max="32" width="9.00390625" style="4" bestFit="1" customWidth="1"/>
    <col min="33" max="16384" width="8.75390625" style="4" customWidth="1"/>
  </cols>
  <sheetData>
    <row r="1" spans="1:9" s="1" customFormat="1" ht="30" customHeight="1">
      <c r="A1" s="206" t="s">
        <v>362</v>
      </c>
      <c r="B1" s="206"/>
      <c r="C1" s="206"/>
      <c r="D1" s="206"/>
      <c r="E1" s="206"/>
      <c r="F1" s="206"/>
      <c r="G1" s="206"/>
      <c r="H1" s="206"/>
      <c r="I1" s="206"/>
    </row>
    <row r="2" s="2" customFormat="1" ht="10.5" customHeight="1">
      <c r="I2" s="5" t="s">
        <v>353</v>
      </c>
    </row>
    <row r="3" spans="1:9" s="2" customFormat="1" ht="15" customHeight="1">
      <c r="A3" s="52" t="s">
        <v>2</v>
      </c>
      <c r="D3" s="6"/>
      <c r="E3" s="6"/>
      <c r="F3" s="6"/>
      <c r="G3" s="6"/>
      <c r="H3" s="7"/>
      <c r="I3" s="5" t="s">
        <v>3</v>
      </c>
    </row>
    <row r="4" spans="1:9" s="3" customFormat="1" ht="20.25" customHeight="1">
      <c r="A4" s="207" t="s">
        <v>162</v>
      </c>
      <c r="B4" s="208"/>
      <c r="C4" s="208"/>
      <c r="D4" s="257" t="s">
        <v>354</v>
      </c>
      <c r="E4" s="260" t="s">
        <v>355</v>
      </c>
      <c r="F4" s="248" t="s">
        <v>163</v>
      </c>
      <c r="G4" s="249"/>
      <c r="H4" s="249"/>
      <c r="I4" s="263" t="s">
        <v>356</v>
      </c>
    </row>
    <row r="5" spans="1:9" s="3" customFormat="1" ht="27" customHeight="1">
      <c r="A5" s="211" t="s">
        <v>65</v>
      </c>
      <c r="B5" s="212"/>
      <c r="C5" s="212" t="s">
        <v>66</v>
      </c>
      <c r="D5" s="258"/>
      <c r="E5" s="261"/>
      <c r="F5" s="261" t="s">
        <v>164</v>
      </c>
      <c r="G5" s="261" t="s">
        <v>165</v>
      </c>
      <c r="H5" s="258" t="s">
        <v>128</v>
      </c>
      <c r="I5" s="264"/>
    </row>
    <row r="6" spans="1:9" s="3" customFormat="1" ht="18" customHeight="1">
      <c r="A6" s="211"/>
      <c r="B6" s="212"/>
      <c r="C6" s="212"/>
      <c r="D6" s="258"/>
      <c r="E6" s="261"/>
      <c r="F6" s="261"/>
      <c r="G6" s="261"/>
      <c r="H6" s="258"/>
      <c r="I6" s="264"/>
    </row>
    <row r="7" spans="1:9" s="3" customFormat="1" ht="22.5" customHeight="1">
      <c r="A7" s="211"/>
      <c r="B7" s="212"/>
      <c r="C7" s="212"/>
      <c r="D7" s="259"/>
      <c r="E7" s="262"/>
      <c r="F7" s="262"/>
      <c r="G7" s="262"/>
      <c r="H7" s="259"/>
      <c r="I7" s="265"/>
    </row>
    <row r="8" spans="1:9" s="3" customFormat="1" ht="22.5" customHeight="1">
      <c r="A8" s="250" t="s">
        <v>67</v>
      </c>
      <c r="B8" s="251"/>
      <c r="C8" s="252"/>
      <c r="D8" s="8">
        <v>1</v>
      </c>
      <c r="E8" s="8">
        <v>2</v>
      </c>
      <c r="F8" s="8">
        <v>3</v>
      </c>
      <c r="G8" s="8">
        <v>4</v>
      </c>
      <c r="H8" s="9">
        <v>5</v>
      </c>
      <c r="I8" s="20">
        <v>6</v>
      </c>
    </row>
    <row r="9" spans="1:9" s="271" customFormat="1" ht="22.5" customHeight="1">
      <c r="A9" s="267" t="s">
        <v>68</v>
      </c>
      <c r="B9" s="268"/>
      <c r="C9" s="269"/>
      <c r="D9" s="270"/>
      <c r="E9" s="270">
        <f>E10</f>
        <v>1200</v>
      </c>
      <c r="F9" s="270">
        <f>F10</f>
        <v>1200</v>
      </c>
      <c r="G9" s="270"/>
      <c r="H9" s="270">
        <f>H10</f>
        <v>1200</v>
      </c>
      <c r="I9" s="270"/>
    </row>
    <row r="10" spans="1:9" s="271" customFormat="1" ht="22.5" customHeight="1">
      <c r="A10" s="272">
        <v>212</v>
      </c>
      <c r="B10" s="273"/>
      <c r="C10" s="274" t="s">
        <v>75</v>
      </c>
      <c r="D10" s="275"/>
      <c r="E10" s="276">
        <v>1200</v>
      </c>
      <c r="F10" s="276">
        <v>1200</v>
      </c>
      <c r="G10" s="270"/>
      <c r="H10" s="276">
        <v>1200</v>
      </c>
      <c r="I10" s="277"/>
    </row>
    <row r="11" spans="1:9" s="271" customFormat="1" ht="22.5" customHeight="1">
      <c r="A11" s="278" t="s">
        <v>80</v>
      </c>
      <c r="B11" s="279"/>
      <c r="C11" s="280" t="s">
        <v>358</v>
      </c>
      <c r="D11" s="275"/>
      <c r="E11" s="270">
        <v>1200</v>
      </c>
      <c r="F11" s="281">
        <v>1200</v>
      </c>
      <c r="G11" s="275"/>
      <c r="H11" s="282">
        <v>1200</v>
      </c>
      <c r="I11" s="277"/>
    </row>
    <row r="12" spans="1:9" s="3" customFormat="1" ht="22.5" customHeight="1">
      <c r="A12" s="172" t="s">
        <v>82</v>
      </c>
      <c r="B12" s="173"/>
      <c r="C12" s="283" t="s">
        <v>363</v>
      </c>
      <c r="D12" s="13"/>
      <c r="E12" s="10">
        <v>1200</v>
      </c>
      <c r="F12" s="14">
        <v>1200</v>
      </c>
      <c r="G12" s="13"/>
      <c r="H12" s="11">
        <v>1200</v>
      </c>
      <c r="I12" s="21"/>
    </row>
    <row r="13" spans="1:9" s="3" customFormat="1" ht="22.5" customHeight="1">
      <c r="A13" s="253"/>
      <c r="B13" s="254"/>
      <c r="C13" s="8"/>
      <c r="D13" s="13"/>
      <c r="E13" s="13"/>
      <c r="F13" s="13"/>
      <c r="G13" s="13"/>
      <c r="H13" s="15"/>
      <c r="I13" s="21"/>
    </row>
    <row r="14" spans="1:9" s="3" customFormat="1" ht="22.5" customHeight="1">
      <c r="A14" s="211"/>
      <c r="B14" s="212"/>
      <c r="C14" s="8"/>
      <c r="D14" s="13"/>
      <c r="E14" s="13"/>
      <c r="F14" s="13"/>
      <c r="G14" s="13"/>
      <c r="H14" s="15"/>
      <c r="I14" s="21"/>
    </row>
    <row r="15" spans="1:9" s="3" customFormat="1" ht="22.5" customHeight="1">
      <c r="A15" s="255"/>
      <c r="B15" s="256"/>
      <c r="C15" s="16"/>
      <c r="D15" s="17"/>
      <c r="E15" s="17"/>
      <c r="F15" s="17"/>
      <c r="G15" s="17"/>
      <c r="H15" s="18"/>
      <c r="I15" s="22"/>
    </row>
    <row r="16" spans="1:9" ht="32.25" customHeight="1">
      <c r="A16" s="237" t="s">
        <v>357</v>
      </c>
      <c r="B16" s="238"/>
      <c r="C16" s="238"/>
      <c r="D16" s="238"/>
      <c r="E16" s="238"/>
      <c r="F16" s="238"/>
      <c r="G16" s="238"/>
      <c r="H16" s="238"/>
      <c r="I16" s="238"/>
    </row>
    <row r="17" ht="15">
      <c r="A17" s="19"/>
    </row>
    <row r="18" ht="15">
      <c r="A18" s="19"/>
    </row>
    <row r="19" ht="15">
      <c r="A19" s="19"/>
    </row>
    <row r="20" ht="15">
      <c r="A20" s="19"/>
    </row>
  </sheetData>
  <sheetProtection/>
  <mergeCells count="20">
    <mergeCell ref="G5:G7"/>
    <mergeCell ref="H5:H7"/>
    <mergeCell ref="I4:I7"/>
    <mergeCell ref="A5:B7"/>
    <mergeCell ref="A11:B11"/>
    <mergeCell ref="A12:B12"/>
    <mergeCell ref="A13:B13"/>
    <mergeCell ref="A14:B14"/>
    <mergeCell ref="A15:B15"/>
    <mergeCell ref="A16:I16"/>
    <mergeCell ref="A1:I1"/>
    <mergeCell ref="A4:C4"/>
    <mergeCell ref="F4:H4"/>
    <mergeCell ref="A8:C8"/>
    <mergeCell ref="A9:C9"/>
    <mergeCell ref="A10:B10"/>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2019-12-13T07:06:29Z</cp:lastPrinted>
  <dcterms:created xsi:type="dcterms:W3CDTF">2011-12-26T04:36:18Z</dcterms:created>
  <dcterms:modified xsi:type="dcterms:W3CDTF">2019-12-13T15:19:56Z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