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520" windowHeight="9435" tabRatio="549" firstSheet="4" activeTab="4"/>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Z07“三公”经费公共预算财政拨款支出决算表" sheetId="7" r:id="rId7"/>
    <sheet name="g08政府性基金预算财政拨款支出决算表" sheetId="8" r:id="rId8"/>
  </sheets>
  <definedNames>
    <definedName name="_xlnm.Print_Area" localSheetId="0">'g01收入支出决算总表'!$A$1:$F$21</definedName>
    <definedName name="_xlnm.Print_Area" localSheetId="3">'g04财政拨款收入支出决算总表'!$A$1:$H$22</definedName>
    <definedName name="_xlnm.Print_Area" localSheetId="4">'g05一般公共预算财政拨款支出决算表'!$A$1:$F$43</definedName>
    <definedName name="_xlnm.Print_Area" localSheetId="5">'g06一般公共预算财政拨款基本支出决算表'!$A$1:$I$36</definedName>
    <definedName name="_xlnm.Print_Area" localSheetId="7">'g08政府性基金预算财政拨款支出决算表'!$A$1:$I$16</definedName>
    <definedName name="_xlnm.Print_Area" localSheetId="6">'Z07“三公”经费公共预算财政拨款支出决算表'!$A$1:$L$9</definedName>
  </definedNames>
  <calcPr fullCalcOnLoad="1"/>
</workbook>
</file>

<file path=xl/sharedStrings.xml><?xml version="1.0" encoding="utf-8"?>
<sst xmlns="http://schemas.openxmlformats.org/spreadsheetml/2006/main" count="637" uniqueCount="378">
  <si>
    <t>收入支出决算总表</t>
  </si>
  <si>
    <t>公开01表</t>
  </si>
  <si>
    <t>部门：岳阳县住房和城乡建设局</t>
  </si>
  <si>
    <t>单位：万元</t>
  </si>
  <si>
    <t>收入</t>
  </si>
  <si>
    <t>支出</t>
  </si>
  <si>
    <t>项    目</t>
  </si>
  <si>
    <t>行次</t>
  </si>
  <si>
    <t>决算数</t>
  </si>
  <si>
    <t>栏    次</t>
  </si>
  <si>
    <t>1</t>
  </si>
  <si>
    <t>2</t>
  </si>
  <si>
    <t>一、财政拨款收入</t>
  </si>
  <si>
    <t>一、一般公共服务支出</t>
  </si>
  <si>
    <t>14</t>
  </si>
  <si>
    <t>二、上级补助收入</t>
  </si>
  <si>
    <t>二、外交支出</t>
  </si>
  <si>
    <t>15</t>
  </si>
  <si>
    <t>三、事业收入</t>
  </si>
  <si>
    <t>3</t>
  </si>
  <si>
    <t>三、国防支出</t>
  </si>
  <si>
    <t>16</t>
  </si>
  <si>
    <t>四、经营收入</t>
  </si>
  <si>
    <t>4</t>
  </si>
  <si>
    <t>八、社会保障和就业支出</t>
  </si>
  <si>
    <t>17</t>
  </si>
  <si>
    <t>五、附属单位上缴收入</t>
  </si>
  <si>
    <t>5</t>
  </si>
  <si>
    <t>十、节能环保支出</t>
  </si>
  <si>
    <t>18</t>
  </si>
  <si>
    <t>六、其他收入</t>
  </si>
  <si>
    <t>6</t>
  </si>
  <si>
    <t>十一、城乡社区支出</t>
  </si>
  <si>
    <t>19</t>
  </si>
  <si>
    <t>7</t>
  </si>
  <si>
    <t>十九、住房保障支出</t>
  </si>
  <si>
    <t>20</t>
  </si>
  <si>
    <t>8</t>
  </si>
  <si>
    <t>二十一、其他支出</t>
  </si>
  <si>
    <t>21</t>
  </si>
  <si>
    <t>本年收入合计</t>
  </si>
  <si>
    <t>9</t>
  </si>
  <si>
    <t>本年支出合计</t>
  </si>
  <si>
    <t>22</t>
  </si>
  <si>
    <t xml:space="preserve">         用事业基金弥补收支差额</t>
  </si>
  <si>
    <t>10</t>
  </si>
  <si>
    <t xml:space="preserve">                结余分配</t>
  </si>
  <si>
    <t>23</t>
  </si>
  <si>
    <t xml:space="preserve">         年初结转和结余</t>
  </si>
  <si>
    <t>11</t>
  </si>
  <si>
    <t xml:space="preserve">                年末结转和结余</t>
  </si>
  <si>
    <t>24</t>
  </si>
  <si>
    <t>12</t>
  </si>
  <si>
    <t>25</t>
  </si>
  <si>
    <t>总计</t>
  </si>
  <si>
    <t>13</t>
  </si>
  <si>
    <t>26</t>
  </si>
  <si>
    <t>注：本表反映部门本年度的总收支和年末结转结余情况。</t>
  </si>
  <si>
    <r>
      <rPr>
        <sz val="16"/>
        <color indexed="8"/>
        <rFont val="华文中宋"/>
        <family val="0"/>
      </rPr>
      <t>收入决算表</t>
    </r>
  </si>
  <si>
    <r>
      <rPr>
        <sz val="10"/>
        <color indexed="8"/>
        <rFont val="宋体"/>
        <family val="0"/>
      </rPr>
      <t>公开</t>
    </r>
    <r>
      <rPr>
        <sz val="10"/>
        <color indexed="8"/>
        <rFont val="Times New Roman"/>
        <family val="1"/>
      </rPr>
      <t>02</t>
    </r>
    <r>
      <rPr>
        <sz val="10"/>
        <color indexed="8"/>
        <rFont val="宋体"/>
        <family val="0"/>
      </rPr>
      <t>表</t>
    </r>
  </si>
  <si>
    <r>
      <rPr>
        <sz val="10"/>
        <color indexed="8"/>
        <rFont val="宋体"/>
        <family val="0"/>
      </rPr>
      <t>单位：万元</t>
    </r>
  </si>
  <si>
    <r>
      <rPr>
        <sz val="12"/>
        <rFont val="宋体"/>
        <family val="0"/>
      </rPr>
      <t>项</t>
    </r>
    <r>
      <rPr>
        <sz val="12"/>
        <rFont val="Times New Roman"/>
        <family val="1"/>
      </rPr>
      <t xml:space="preserve">    </t>
    </r>
    <r>
      <rPr>
        <sz val="12"/>
        <rFont val="宋体"/>
        <family val="0"/>
      </rPr>
      <t>目</t>
    </r>
  </si>
  <si>
    <r>
      <rPr>
        <sz val="12"/>
        <rFont val="宋体"/>
        <family val="0"/>
      </rPr>
      <t>本年收入合计</t>
    </r>
  </si>
  <si>
    <t>财政拨款收入</t>
  </si>
  <si>
    <r>
      <rPr>
        <sz val="12"/>
        <rFont val="宋体"/>
        <family val="0"/>
      </rPr>
      <t>上级补助收入</t>
    </r>
  </si>
  <si>
    <r>
      <rPr>
        <sz val="12"/>
        <rFont val="宋体"/>
        <family val="0"/>
      </rPr>
      <t>事业收入</t>
    </r>
  </si>
  <si>
    <r>
      <rPr>
        <sz val="12"/>
        <rFont val="宋体"/>
        <family val="0"/>
      </rPr>
      <t>经营收入</t>
    </r>
  </si>
  <si>
    <r>
      <rPr>
        <sz val="12"/>
        <rFont val="宋体"/>
        <family val="0"/>
      </rPr>
      <t>附属单位上缴收入</t>
    </r>
  </si>
  <si>
    <r>
      <rPr>
        <sz val="12"/>
        <rFont val="宋体"/>
        <family val="0"/>
      </rPr>
      <t>其他收入</t>
    </r>
  </si>
  <si>
    <r>
      <rPr>
        <sz val="12"/>
        <rFont val="宋体"/>
        <family val="0"/>
      </rPr>
      <t>功能分类科目编码</t>
    </r>
  </si>
  <si>
    <r>
      <rPr>
        <sz val="12"/>
        <rFont val="宋体"/>
        <family val="0"/>
      </rPr>
      <t>科目名称</t>
    </r>
  </si>
  <si>
    <r>
      <rPr>
        <sz val="12"/>
        <rFont val="宋体"/>
        <family val="0"/>
      </rPr>
      <t>栏次</t>
    </r>
  </si>
  <si>
    <r>
      <rPr>
        <sz val="12"/>
        <rFont val="宋体"/>
        <family val="0"/>
      </rPr>
      <t>合计</t>
    </r>
  </si>
  <si>
    <t>社会保障和就业支出</t>
  </si>
  <si>
    <t>20807</t>
  </si>
  <si>
    <t xml:space="preserve">  就业补助</t>
  </si>
  <si>
    <t>2080705</t>
  </si>
  <si>
    <t xml:space="preserve">    公益性岗位补贴</t>
  </si>
  <si>
    <t>20808</t>
  </si>
  <si>
    <t xml:space="preserve">  抚恤</t>
  </si>
  <si>
    <t>2080801</t>
  </si>
  <si>
    <t xml:space="preserve">    死亡抚恤</t>
  </si>
  <si>
    <t>211</t>
  </si>
  <si>
    <t>节能环保支出</t>
  </si>
  <si>
    <t>21103</t>
  </si>
  <si>
    <t xml:space="preserve">  污染防治</t>
  </si>
  <si>
    <t>2110399</t>
  </si>
  <si>
    <t xml:space="preserve">    其他污染防治支出</t>
  </si>
  <si>
    <t>212</t>
  </si>
  <si>
    <t>城乡社区支出</t>
  </si>
  <si>
    <t>21201</t>
  </si>
  <si>
    <t xml:space="preserve">  城乡社区管理事务</t>
  </si>
  <si>
    <t>2120101</t>
  </si>
  <si>
    <t xml:space="preserve">    行政运行</t>
  </si>
  <si>
    <t>2120102</t>
  </si>
  <si>
    <t xml:space="preserve">    一般行政管理事务</t>
  </si>
  <si>
    <t>2120104</t>
  </si>
  <si>
    <t xml:space="preserve">    城管执法</t>
  </si>
  <si>
    <t>2120105</t>
  </si>
  <si>
    <t xml:space="preserve">    工程建设标准规范编制与监管</t>
  </si>
  <si>
    <t>2120106</t>
  </si>
  <si>
    <t xml:space="preserve">    工程建设管理</t>
  </si>
  <si>
    <t>2120108</t>
  </si>
  <si>
    <t xml:space="preserve">    国家重点风景区规划与保护</t>
  </si>
  <si>
    <t>2120109</t>
  </si>
  <si>
    <t xml:space="preserve">    住宅建设与房地产市场监管</t>
  </si>
  <si>
    <t>2120199</t>
  </si>
  <si>
    <t xml:space="preserve">    其他城乡社区管理事务支出</t>
  </si>
  <si>
    <t>21202</t>
  </si>
  <si>
    <t xml:space="preserve">  城乡社区规划与管理</t>
  </si>
  <si>
    <t>2120201</t>
  </si>
  <si>
    <t xml:space="preserve">    城乡社区规划与管理</t>
  </si>
  <si>
    <t>21203</t>
  </si>
  <si>
    <t xml:space="preserve">  城乡社区公共设施</t>
  </si>
  <si>
    <t>2120303</t>
  </si>
  <si>
    <t xml:space="preserve">    小城镇基础设施建设 </t>
  </si>
  <si>
    <t>2120399</t>
  </si>
  <si>
    <t xml:space="preserve">    其他城乡社区公共设施支出</t>
  </si>
  <si>
    <t>21205</t>
  </si>
  <si>
    <t xml:space="preserve">  城乡社区环境卫生</t>
  </si>
  <si>
    <t>2120501</t>
  </si>
  <si>
    <t xml:space="preserve">    城乡社区环境卫生</t>
  </si>
  <si>
    <t>21206</t>
  </si>
  <si>
    <t xml:space="preserve">  建设市场管理与监督</t>
  </si>
  <si>
    <t>2120601</t>
  </si>
  <si>
    <t xml:space="preserve">    建设市场管理与监督</t>
  </si>
  <si>
    <t>21299</t>
  </si>
  <si>
    <t xml:space="preserve">  其他城乡社区支出</t>
  </si>
  <si>
    <t>2129999</t>
  </si>
  <si>
    <t xml:space="preserve">    其他城乡社区支出</t>
  </si>
  <si>
    <t>221</t>
  </si>
  <si>
    <t>住房保障支出</t>
  </si>
  <si>
    <t>22101</t>
  </si>
  <si>
    <t xml:space="preserve">  保障性安居工程支出</t>
  </si>
  <si>
    <t>2210105</t>
  </si>
  <si>
    <t xml:space="preserve">    农村危房改造</t>
  </si>
  <si>
    <t>229</t>
  </si>
  <si>
    <t>其他支出</t>
  </si>
  <si>
    <t>22999</t>
  </si>
  <si>
    <t xml:space="preserve">  其他支出</t>
  </si>
  <si>
    <t>2299901</t>
  </si>
  <si>
    <t xml:space="preserve">    其他支出</t>
  </si>
  <si>
    <r>
      <rPr>
        <sz val="12"/>
        <rFont val="宋体"/>
        <family val="0"/>
      </rPr>
      <t>注：本表反映部门本年度取得的各项收入情况。</t>
    </r>
  </si>
  <si>
    <r>
      <rPr>
        <sz val="16"/>
        <color indexed="8"/>
        <rFont val="华文中宋"/>
        <family val="0"/>
      </rPr>
      <t>支出决算表</t>
    </r>
  </si>
  <si>
    <r>
      <rPr>
        <sz val="10"/>
        <color indexed="8"/>
        <rFont val="宋体"/>
        <family val="0"/>
      </rPr>
      <t>公开</t>
    </r>
    <r>
      <rPr>
        <sz val="10"/>
        <color indexed="8"/>
        <rFont val="Times New Roman"/>
        <family val="1"/>
      </rPr>
      <t>03</t>
    </r>
    <r>
      <rPr>
        <sz val="10"/>
        <color indexed="8"/>
        <rFont val="宋体"/>
        <family val="0"/>
      </rPr>
      <t>表</t>
    </r>
  </si>
  <si>
    <r>
      <rPr>
        <sz val="12"/>
        <rFont val="宋体"/>
        <family val="0"/>
      </rPr>
      <t>本年支出合计</t>
    </r>
  </si>
  <si>
    <r>
      <rPr>
        <sz val="12"/>
        <rFont val="宋体"/>
        <family val="0"/>
      </rPr>
      <t>基本支出</t>
    </r>
  </si>
  <si>
    <r>
      <rPr>
        <sz val="12"/>
        <rFont val="宋体"/>
        <family val="0"/>
      </rPr>
      <t>项目支出</t>
    </r>
  </si>
  <si>
    <r>
      <rPr>
        <sz val="12"/>
        <rFont val="宋体"/>
        <family val="0"/>
      </rPr>
      <t>上缴上级支出</t>
    </r>
  </si>
  <si>
    <r>
      <rPr>
        <sz val="12"/>
        <rFont val="宋体"/>
        <family val="0"/>
      </rPr>
      <t>经营支出</t>
    </r>
  </si>
  <si>
    <r>
      <rPr>
        <sz val="12"/>
        <rFont val="宋体"/>
        <family val="0"/>
      </rPr>
      <t>对附属单位补助支出</t>
    </r>
  </si>
  <si>
    <t>合计</t>
  </si>
  <si>
    <r>
      <t xml:space="preserve">  </t>
    </r>
    <r>
      <rPr>
        <b/>
        <sz val="12"/>
        <rFont val="宋体"/>
        <family val="0"/>
      </rPr>
      <t>城乡社区管理事务</t>
    </r>
  </si>
  <si>
    <r>
      <rPr>
        <sz val="12"/>
        <rFont val="宋体"/>
        <family val="0"/>
      </rPr>
      <t>行政运行</t>
    </r>
  </si>
  <si>
    <r>
      <rPr>
        <sz val="12"/>
        <rFont val="宋体"/>
        <family val="0"/>
      </rPr>
      <t>一般行政管理事务</t>
    </r>
  </si>
  <si>
    <r>
      <rPr>
        <sz val="12"/>
        <rFont val="宋体"/>
        <family val="0"/>
      </rPr>
      <t>城管执法</t>
    </r>
  </si>
  <si>
    <r>
      <rPr>
        <sz val="12"/>
        <rFont val="宋体"/>
        <family val="0"/>
      </rPr>
      <t>工程建设标准规范编制与监管</t>
    </r>
  </si>
  <si>
    <r>
      <rPr>
        <sz val="12"/>
        <rFont val="宋体"/>
        <family val="0"/>
      </rPr>
      <t>工程建设管理</t>
    </r>
  </si>
  <si>
    <r>
      <rPr>
        <sz val="12"/>
        <rFont val="宋体"/>
        <family val="0"/>
      </rPr>
      <t>国家重点风景区规划与保护</t>
    </r>
  </si>
  <si>
    <r>
      <rPr>
        <sz val="12"/>
        <rFont val="宋体"/>
        <family val="0"/>
      </rPr>
      <t>住宅建设与房地产市场监管</t>
    </r>
  </si>
  <si>
    <r>
      <rPr>
        <sz val="12"/>
        <rFont val="宋体"/>
        <family val="0"/>
      </rPr>
      <t>其他城乡社区管理事务支出</t>
    </r>
  </si>
  <si>
    <r>
      <rPr>
        <sz val="12"/>
        <rFont val="宋体"/>
        <family val="0"/>
      </rPr>
      <t>城乡社区规划与管理</t>
    </r>
  </si>
  <si>
    <r>
      <t xml:space="preserve">    小城镇基础设施建设</t>
    </r>
    <r>
      <rPr>
        <sz val="12"/>
        <rFont val="Times New Roman"/>
        <family val="1"/>
      </rPr>
      <t xml:space="preserve"> </t>
    </r>
  </si>
  <si>
    <t xml:space="preserve">      其他城乡社区公共设施支出</t>
  </si>
  <si>
    <r>
      <rPr>
        <sz val="12"/>
        <rFont val="宋体"/>
        <family val="0"/>
      </rPr>
      <t>注：本表反映部门本年度各项支出情况。</t>
    </r>
  </si>
  <si>
    <t>财政拨款收入支出决算总表</t>
  </si>
  <si>
    <t>公开04表</t>
  </si>
  <si>
    <t>金额</t>
  </si>
  <si>
    <t>一般公共预算财政拨款</t>
  </si>
  <si>
    <t>政府性基金预算财政拨款</t>
  </si>
  <si>
    <t>一、一般公共预算财政拨款</t>
  </si>
  <si>
    <t>二、政府性基金预算财政拨款</t>
  </si>
  <si>
    <t>年初财政拨款结转和结余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</si>
  <si>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</si>
  <si>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</si>
  <si>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t>
  </si>
  <si>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</si>
  <si>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</si>
  <si>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</si>
  <si>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本年支出</t>
  </si>
  <si>
    <t>功能分类科目编码</t>
  </si>
  <si>
    <t>科目名称</t>
  </si>
  <si>
    <t>小计</t>
  </si>
  <si>
    <t xml:space="preserve">基本支出  </t>
  </si>
  <si>
    <t>项目支出</t>
  </si>
  <si>
    <t>栏次</t>
  </si>
  <si>
    <t xml:space="preserve">     死亡抚恤</t>
  </si>
  <si>
    <r>
      <t xml:space="preserve">   </t>
    </r>
    <r>
      <rPr>
        <b/>
        <sz val="12"/>
        <rFont val="宋体"/>
        <family val="0"/>
      </rPr>
      <t>城乡社区管理事务</t>
    </r>
  </si>
  <si>
    <t xml:space="preserve">   工程建设管理</t>
  </si>
  <si>
    <t>注：本表反映部门本年度一般公共预算财政拨款支出情况。</t>
  </si>
  <si>
    <t>一般公共预算财政拨款基本支出决算表</t>
  </si>
  <si>
    <t>公开06表</t>
  </si>
  <si>
    <t>人员经费</t>
  </si>
  <si>
    <t/>
  </si>
  <si>
    <t>公用经费</t>
  </si>
  <si>
    <t>经济分类
科目编码</t>
  </si>
  <si>
    <t>301</t>
  </si>
  <si>
    <t>工资福利支出</t>
  </si>
  <si>
    <t>302</t>
  </si>
  <si>
    <t>商品和服务支出</t>
  </si>
  <si>
    <t>310</t>
  </si>
  <si>
    <t>其他资本性支出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</si>
  <si>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</si>
  <si>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</si>
  <si>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</si>
  <si>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</si>
  <si>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</si>
  <si>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</si>
  <si>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</si>
  <si>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</si>
  <si>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</si>
  <si>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</si>
  <si>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</si>
  <si>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</si>
  <si>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</si>
  <si>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</si>
  <si>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</si>
  <si>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</si>
  <si>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</si>
  <si>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</si>
  <si>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30104</t>
  </si>
  <si>
    <t xml:space="preserve">  其他社会保障缴费</t>
  </si>
  <si>
    <t>30204</t>
  </si>
  <si>
    <t xml:space="preserve">  手续费</t>
  </si>
  <si>
    <t>31005</t>
  </si>
  <si>
    <t xml:space="preserve">  基础设施建设</t>
  </si>
  <si>
    <t>30106</t>
  </si>
  <si>
    <t xml:space="preserve">  伙食补助费</t>
  </si>
  <si>
    <t>30205</t>
  </si>
  <si>
    <t xml:space="preserve">  水费</t>
  </si>
  <si>
    <t>31006</t>
  </si>
  <si>
    <t xml:space="preserve">  大型修缮</t>
  </si>
  <si>
    <t>30107</t>
  </si>
  <si>
    <t xml:space="preserve">  绩效工资</t>
  </si>
  <si>
    <t>30206</t>
  </si>
  <si>
    <t xml:space="preserve">  电费</t>
  </si>
  <si>
    <t>31007</t>
  </si>
  <si>
    <t xml:space="preserve">  信息网络及软件购置更新</t>
  </si>
  <si>
    <t>30108</t>
  </si>
  <si>
    <t xml:space="preserve">  机关事业单位基本养老保险缴费</t>
  </si>
  <si>
    <t>30207</t>
  </si>
  <si>
    <t xml:space="preserve">  邮电费</t>
  </si>
  <si>
    <t>31008</t>
  </si>
  <si>
    <t xml:space="preserve">  物资储备</t>
  </si>
  <si>
    <t>30109</t>
  </si>
  <si>
    <t xml:space="preserve">  职业年金缴费</t>
  </si>
  <si>
    <t>30208</t>
  </si>
  <si>
    <t xml:space="preserve">  取暖费</t>
  </si>
  <si>
    <t>31009</t>
  </si>
  <si>
    <t xml:space="preserve">  土地补偿</t>
  </si>
  <si>
    <t>30199</t>
  </si>
  <si>
    <t xml:space="preserve">  其他工资福利支出</t>
  </si>
  <si>
    <t>30209</t>
  </si>
  <si>
    <t xml:space="preserve">  物业管理费</t>
  </si>
  <si>
    <t>31010</t>
  </si>
  <si>
    <t xml:space="preserve">  安置补助</t>
  </si>
  <si>
    <t>303</t>
  </si>
  <si>
    <t>对个人和家庭的补助</t>
  </si>
  <si>
    <t>30211</t>
  </si>
  <si>
    <t xml:space="preserve">  差旅费</t>
  </si>
  <si>
    <t>31011</t>
  </si>
  <si>
    <t xml:space="preserve">  地上附着物和青苗补偿</t>
  </si>
  <si>
    <t>30301</t>
  </si>
  <si>
    <t xml:space="preserve">  离休费</t>
  </si>
  <si>
    <t>30212</t>
  </si>
  <si>
    <t xml:space="preserve">  因公出国（境）费用</t>
  </si>
  <si>
    <t>31012</t>
  </si>
  <si>
    <t xml:space="preserve">  拆迁补偿</t>
  </si>
  <si>
    <t>30302</t>
  </si>
  <si>
    <t xml:space="preserve">  退休费</t>
  </si>
  <si>
    <t>30213</t>
  </si>
  <si>
    <t xml:space="preserve">  维修(护)费</t>
  </si>
  <si>
    <t>31013</t>
  </si>
  <si>
    <t xml:space="preserve">  公务用车购置</t>
  </si>
  <si>
    <t>30303</t>
  </si>
  <si>
    <t xml:space="preserve">  退职（役）费</t>
  </si>
  <si>
    <t>30214</t>
  </si>
  <si>
    <t xml:space="preserve">  租赁费</t>
  </si>
  <si>
    <t>31019</t>
  </si>
  <si>
    <t xml:space="preserve">  其他交通工具购置</t>
  </si>
  <si>
    <t>30304</t>
  </si>
  <si>
    <t xml:space="preserve">  抚恤金</t>
  </si>
  <si>
    <t>30215</t>
  </si>
  <si>
    <t xml:space="preserve">  会议费</t>
  </si>
  <si>
    <t>31020</t>
  </si>
  <si>
    <t xml:space="preserve">  产权参股</t>
  </si>
  <si>
    <t>30305</t>
  </si>
  <si>
    <t xml:space="preserve">  生活补助</t>
  </si>
  <si>
    <t>30216</t>
  </si>
  <si>
    <t xml:space="preserve">  培训费</t>
  </si>
  <si>
    <t>31099</t>
  </si>
  <si>
    <t xml:space="preserve">  其他资本性支出</t>
  </si>
  <si>
    <t>30306</t>
  </si>
  <si>
    <t xml:space="preserve">  救济费</t>
  </si>
  <si>
    <t>30217</t>
  </si>
  <si>
    <t xml:space="preserve">  公务接待费</t>
  </si>
  <si>
    <t>304</t>
  </si>
  <si>
    <t>对企事业单位的补贴</t>
  </si>
  <si>
    <t>30307</t>
  </si>
  <si>
    <t xml:space="preserve">  医疗费</t>
  </si>
  <si>
    <t>30218</t>
  </si>
  <si>
    <t xml:space="preserve">  专用材料费</t>
  </si>
  <si>
    <t>30401</t>
  </si>
  <si>
    <t xml:space="preserve">  企业政策性补贴</t>
  </si>
  <si>
    <t>30308</t>
  </si>
  <si>
    <t xml:space="preserve">  助学金</t>
  </si>
  <si>
    <t>30224</t>
  </si>
  <si>
    <t xml:space="preserve">  被装购置费</t>
  </si>
  <si>
    <t>30402</t>
  </si>
  <si>
    <t xml:space="preserve">  事业单位补贴</t>
  </si>
  <si>
    <t>30309</t>
  </si>
  <si>
    <t xml:space="preserve">  奖励金</t>
  </si>
  <si>
    <t>30225</t>
  </si>
  <si>
    <t xml:space="preserve">  专用燃料费</t>
  </si>
  <si>
    <t>30403</t>
  </si>
  <si>
    <t xml:space="preserve">  财政贴息</t>
  </si>
  <si>
    <t>30310</t>
  </si>
  <si>
    <t xml:space="preserve">  生产补贴</t>
  </si>
  <si>
    <t>30226</t>
  </si>
  <si>
    <t xml:space="preserve">  劳务费</t>
  </si>
  <si>
    <t>30499</t>
  </si>
  <si>
    <t xml:space="preserve">  其他对企事业单位的补贴</t>
  </si>
  <si>
    <t>30311</t>
  </si>
  <si>
    <t xml:space="preserve">  住房公积金</t>
  </si>
  <si>
    <t>30227</t>
  </si>
  <si>
    <t xml:space="preserve">  委托业务费</t>
  </si>
  <si>
    <t>307</t>
  </si>
  <si>
    <t>债务利息支出</t>
  </si>
  <si>
    <t>30312</t>
  </si>
  <si>
    <t xml:space="preserve">  提租补贴</t>
  </si>
  <si>
    <t>30228</t>
  </si>
  <si>
    <t xml:space="preserve">  工会经费</t>
  </si>
  <si>
    <t>30701</t>
  </si>
  <si>
    <t xml:space="preserve">  国内债务付息</t>
  </si>
  <si>
    <t>30313</t>
  </si>
  <si>
    <t xml:space="preserve">  购房补贴</t>
  </si>
  <si>
    <t>30229</t>
  </si>
  <si>
    <t xml:space="preserve">  福利费</t>
  </si>
  <si>
    <t>30707</t>
  </si>
  <si>
    <t xml:space="preserve">  国外债务付息</t>
  </si>
  <si>
    <t>30314</t>
  </si>
  <si>
    <t xml:space="preserve">  采暖补贴</t>
  </si>
  <si>
    <t>30231</t>
  </si>
  <si>
    <t xml:space="preserve">  公务用车运行维护费</t>
  </si>
  <si>
    <t>399</t>
  </si>
  <si>
    <t>30315</t>
  </si>
  <si>
    <t xml:space="preserve">  物业服务补贴</t>
  </si>
  <si>
    <t>30239</t>
  </si>
  <si>
    <t xml:space="preserve">  其他交通费用</t>
  </si>
  <si>
    <t>39906</t>
  </si>
  <si>
    <t xml:space="preserve">  赠与</t>
  </si>
  <si>
    <t>30399</t>
  </si>
  <si>
    <t xml:space="preserve">  其他对个人和家庭的补助支出</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</si>
  <si>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</si>
  <si>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</si>
  <si>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</si>
  <si>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</si>
  <si>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</si>
  <si>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</si>
  <si>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</si>
  <si>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一般公共预算财政拨款“三公”经费支出决算表</t>
  </si>
  <si>
    <r>
      <t>公开0</t>
    </r>
    <r>
      <rPr>
        <sz val="10"/>
        <color indexed="8"/>
        <rFont val="宋体"/>
        <family val="0"/>
      </rPr>
      <t>7</t>
    </r>
    <r>
      <rPr>
        <sz val="10"/>
        <color indexed="8"/>
        <rFont val="宋体"/>
        <family val="0"/>
      </rPr>
      <t>表</t>
    </r>
  </si>
  <si>
    <t>预算数</t>
  </si>
  <si>
    <t>因公出国（境）费</t>
  </si>
  <si>
    <t>公务用车购置及运行费</t>
  </si>
  <si>
    <t>公务接待费</t>
  </si>
  <si>
    <t>公务用车
购置费</t>
  </si>
  <si>
    <t>公务用车
运行费</t>
  </si>
  <si>
    <r>
      <t>注：本表反映部门本年度“三公”经费支出预决算情况。其中，</t>
    </r>
    <r>
      <rPr>
        <sz val="12"/>
        <rFont val="宋体"/>
        <family val="0"/>
      </rPr>
      <t>预算数为“三公”经费年初预算数，决算数是包括当年一般公共预算财政拨款和以前年度结转资金安排的实际支出。</t>
    </r>
  </si>
  <si>
    <t>说明：2018年公务用车运行费年初预算数实际为城管执法园林执法执勤车预算，故本表公务用车运行费决算数实为城管执法园林执法执勤车支出</t>
  </si>
  <si>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</si>
  <si>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</si>
  <si>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</si>
  <si>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</si>
  <si>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年末结转和结余</t>
  </si>
  <si>
    <t>*</t>
  </si>
  <si>
    <t>注：本表反映部门本年度政府性基金预算财政拨款收入、支出及结转和结余情况。</t>
  </si>
  <si>
    <t>说明：岳阳县住房和城乡建设局没有政府性基金收入，也没有使用政府性基金安排的支出，故本表无数据。</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</si>
</sst>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s>
  <fonts count="62">
    <font>
      <sz val="12"/>
      <name val="宋体"/>
      <family val="0"/>
    </font>
    <font>
      <sz val="11"/>
      <color indexed="8"/>
      <name val="宋体"/>
      <family val="0"/>
    </font>
    <font>
      <sz val="16"/>
      <name val="宋体"/>
      <family val="0"/>
    </font>
    <font>
      <sz val="10"/>
      <name val="宋体"/>
      <family val="0"/>
    </font>
    <font>
      <sz val="16"/>
      <name val="华文中宋"/>
      <family val="0"/>
    </font>
    <font>
      <sz val="10"/>
      <color indexed="8"/>
      <name val="宋体"/>
      <family val="0"/>
    </font>
    <font>
      <sz val="15"/>
      <name val="仿宋"/>
      <family val="3"/>
    </font>
    <font>
      <sz val="11"/>
      <name val="宋体"/>
      <family val="0"/>
    </font>
    <font>
      <sz val="12"/>
      <color indexed="8"/>
      <name val="Arial"/>
      <family val="2"/>
    </font>
    <font>
      <sz val="10"/>
      <color indexed="8"/>
      <name val="Arial"/>
      <family val="2"/>
    </font>
    <font>
      <sz val="16"/>
      <color indexed="8"/>
      <name val="华文中宋"/>
      <family val="0"/>
    </font>
    <font>
      <sz val="12"/>
      <color indexed="8"/>
      <name val="宋体"/>
      <family val="0"/>
    </font>
    <font>
      <b/>
      <sz val="12"/>
      <name val="宋体"/>
      <family val="0"/>
    </font>
    <font>
      <sz val="12"/>
      <name val="Times New Roman"/>
      <family val="1"/>
    </font>
    <font>
      <b/>
      <sz val="12"/>
      <name val="Times New Roman"/>
      <family val="1"/>
    </font>
    <font>
      <sz val="12"/>
      <name val="黑体"/>
      <family val="3"/>
    </font>
    <font>
      <b/>
      <sz val="11"/>
      <name val="宋体"/>
      <family val="0"/>
    </font>
    <font>
      <sz val="16"/>
      <name val="Times New Roman"/>
      <family val="1"/>
    </font>
    <font>
      <sz val="16"/>
      <color indexed="8"/>
      <name val="Times New Roman"/>
      <family val="1"/>
    </font>
    <font>
      <sz val="10"/>
      <color indexed="8"/>
      <name val="Times New Roman"/>
      <family val="1"/>
    </font>
    <font>
      <sz val="10"/>
      <name val="Times New Roman"/>
      <family val="1"/>
    </font>
    <font>
      <sz val="11"/>
      <color indexed="20"/>
      <name val="宋体"/>
      <family val="0"/>
    </font>
    <font>
      <u val="single"/>
      <sz val="12"/>
      <color indexed="12"/>
      <name val="宋体"/>
      <family val="0"/>
    </font>
    <font>
      <sz val="11"/>
      <color indexed="17"/>
      <name val="宋体"/>
      <family val="0"/>
    </font>
    <font>
      <sz val="10"/>
      <name val="Arial"/>
      <family val="2"/>
    </font>
    <font>
      <sz val="9"/>
      <name val="宋体"/>
      <family val="0"/>
    </font>
    <font>
      <sz val="11"/>
      <color indexed="62"/>
      <name val="宋体"/>
      <family val="0"/>
    </font>
    <font>
      <sz val="11"/>
      <color indexed="9"/>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60"/>
      <name val="宋体"/>
      <family val="0"/>
    </font>
    <font>
      <sz val="12"/>
      <color indexed="1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0"/>
      <color rgb="FF000000"/>
      <name val="宋体"/>
      <family val="0"/>
    </font>
    <font>
      <sz val="12"/>
      <color rgb="FFFF0000"/>
      <name val="宋体"/>
      <family val="0"/>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indexed="45"/>
        <bgColor indexed="64"/>
      </patternFill>
    </fill>
    <fill>
      <patternFill patternType="solid">
        <fgColor rgb="FFC6EFCE"/>
        <bgColor indexed="64"/>
      </patternFill>
    </fill>
    <fill>
      <patternFill patternType="solid">
        <fgColor indexed="4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
      <patternFill patternType="solid">
        <fgColor rgb="FFFFFF00"/>
        <bgColor indexed="64"/>
      </patternFill>
    </fill>
  </fills>
  <borders count="56">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medium"/>
    </border>
    <border>
      <left style="thin"/>
      <right style="thin"/>
      <top style="thin"/>
      <bottom style="thin"/>
    </border>
    <border>
      <left style="thin"/>
      <right>
        <color indexed="63"/>
      </right>
      <top style="thin"/>
      <bottom style="thin"/>
    </border>
    <border>
      <left style="thin"/>
      <right style="thin"/>
      <top style="thin"/>
      <bottom style="medium"/>
    </border>
    <border>
      <left style="thin"/>
      <right>
        <color indexed="63"/>
      </right>
      <top style="thin"/>
      <bottom style="medium"/>
    </border>
    <border>
      <left style="thin"/>
      <right style="medium"/>
      <top style="thin"/>
      <bottom style="thin"/>
    </border>
    <border>
      <left style="thin"/>
      <right style="medium"/>
      <top style="thin"/>
      <bottom style="medium"/>
    </border>
    <border>
      <left style="thin"/>
      <right style="thin"/>
      <top>
        <color indexed="63"/>
      </top>
      <bottom style="thin"/>
    </border>
    <border>
      <left style="medium"/>
      <right style="thin"/>
      <top style="thin"/>
      <bottom style="thin"/>
    </border>
    <border>
      <left style="medium"/>
      <right style="thin"/>
      <top style="thin"/>
      <bottom style="medium"/>
    </border>
    <border>
      <left>
        <color indexed="63"/>
      </left>
      <right>
        <color indexed="63"/>
      </right>
      <top style="thin"/>
      <bottom style="thin"/>
    </border>
    <border>
      <left>
        <color indexed="63"/>
      </left>
      <right style="medium"/>
      <top style="thin"/>
      <bottom style="thin"/>
    </border>
    <border>
      <left style="medium"/>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style="medium"/>
      <top style="thin"/>
      <bottom>
        <color indexed="63"/>
      </bottom>
    </border>
    <border>
      <left>
        <color indexed="63"/>
      </left>
      <right>
        <color indexed="63"/>
      </right>
      <top style="thin"/>
      <bottom>
        <color indexed="63"/>
      </bottom>
    </border>
    <border>
      <left>
        <color indexed="63"/>
      </left>
      <right style="thin"/>
      <top style="thin"/>
      <bottom style="medium"/>
    </border>
    <border>
      <left>
        <color indexed="63"/>
      </left>
      <right style="medium"/>
      <top style="thin"/>
      <bottom style="medium"/>
    </border>
    <border>
      <left style="medium"/>
      <right>
        <color indexed="63"/>
      </right>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color indexed="63"/>
      </right>
      <top style="medium"/>
      <bottom>
        <color indexed="63"/>
      </bottom>
    </border>
    <border>
      <left style="medium"/>
      <right>
        <color indexed="63"/>
      </right>
      <top style="thin"/>
      <bottom style="thin"/>
    </border>
    <border>
      <left>
        <color indexed="63"/>
      </left>
      <right style="thin"/>
      <top style="thin"/>
      <bottom style="thin"/>
    </border>
    <border>
      <left style="thin"/>
      <right>
        <color indexed="63"/>
      </right>
      <top style="medium"/>
      <bottom style="thin"/>
    </border>
    <border>
      <left style="thin"/>
      <right style="thin"/>
      <top>
        <color indexed="63"/>
      </top>
      <bottom>
        <color indexed="63"/>
      </bottom>
    </border>
    <border>
      <left style="thin"/>
      <right style="medium"/>
      <top/>
      <bottom/>
    </border>
    <border>
      <left style="thin"/>
      <right style="medium"/>
      <top>
        <color indexed="63"/>
      </top>
      <bottom style="thin"/>
    </border>
    <border>
      <left>
        <color indexed="63"/>
      </left>
      <right>
        <color indexed="63"/>
      </right>
      <top style="medium"/>
      <bottom style="thin"/>
    </border>
    <border>
      <left>
        <color indexed="63"/>
      </left>
      <right style="medium"/>
      <top style="medium"/>
      <bottom style="thin"/>
    </border>
    <border>
      <left style="medium"/>
      <right style="thin"/>
      <top style="thin"/>
      <bottom>
        <color indexed="63"/>
      </bottom>
    </border>
    <border>
      <left style="medium"/>
      <right style="thin"/>
      <top>
        <color indexed="63"/>
      </top>
      <bottom style="thin"/>
    </border>
    <border>
      <left>
        <color indexed="63"/>
      </left>
      <right style="thin"/>
      <top style="thin"/>
      <bottom>
        <color indexed="63"/>
      </bottom>
    </border>
    <border>
      <left>
        <color indexed="63"/>
      </left>
      <right style="thin"/>
      <top>
        <color indexed="63"/>
      </top>
      <bottom style="thin"/>
    </border>
    <border>
      <left style="thin"/>
      <right style="medium"/>
      <top style="thin"/>
      <bottom>
        <color indexed="63"/>
      </bottom>
    </border>
    <border>
      <left style="medium"/>
      <right>
        <color indexed="63"/>
      </right>
      <top style="medium"/>
      <bottom style="thin"/>
    </border>
    <border>
      <left>
        <color indexed="63"/>
      </left>
      <right style="thin"/>
      <top style="medium"/>
      <bottom style="thin"/>
    </border>
    <border>
      <left style="thin"/>
      <right>
        <color indexed="63"/>
      </right>
      <top>
        <color indexed="63"/>
      </top>
      <bottom>
        <color indexed="63"/>
      </bottom>
    </border>
    <border>
      <left style="thin"/>
      <right>
        <color indexed="63"/>
      </right>
      <top>
        <color indexed="63"/>
      </top>
      <bottom style="thin"/>
    </border>
    <border>
      <left style="thin"/>
      <right style="medium"/>
      <top style="medium"/>
      <bottom>
        <color indexed="63"/>
      </bottom>
    </border>
    <border>
      <left style="medium"/>
      <right>
        <color indexed="63"/>
      </right>
      <top>
        <color indexed="63"/>
      </top>
      <bottom style="thin"/>
    </border>
    <border>
      <left>
        <color indexed="63"/>
      </left>
      <right>
        <color indexed="63"/>
      </right>
      <top>
        <color indexed="63"/>
      </top>
      <bottom style="thin"/>
    </border>
    <border>
      <left style="thin"/>
      <right>
        <color indexed="63"/>
      </right>
      <top style="medium"/>
      <bottom>
        <color indexed="63"/>
      </bottom>
    </border>
    <border>
      <left style="thin"/>
      <right style="thin"/>
      <top style="medium"/>
      <bottom/>
    </border>
  </borders>
  <cellStyleXfs count="88">
    <xf numFmtId="0" fontId="0" fillId="0" borderId="0">
      <alignment/>
      <protection/>
    </xf>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9" fontId="1" fillId="0" borderId="0" applyFont="0" applyFill="0" applyBorder="0" applyAlignment="0" applyProtection="0"/>
    <xf numFmtId="0" fontId="44" fillId="0" borderId="0" applyNumberFormat="0" applyFill="0" applyBorder="0" applyAlignment="0" applyProtection="0"/>
    <xf numFmtId="0" fontId="45" fillId="0" borderId="1" applyNumberFormat="0" applyFill="0" applyAlignment="0" applyProtection="0"/>
    <xf numFmtId="0" fontId="46" fillId="0" borderId="2" applyNumberFormat="0" applyFill="0" applyAlignment="0" applyProtection="0"/>
    <xf numFmtId="0" fontId="47" fillId="0" borderId="3" applyNumberFormat="0" applyFill="0" applyAlignment="0" applyProtection="0"/>
    <xf numFmtId="0" fontId="47" fillId="0" borderId="0" applyNumberFormat="0" applyFill="0" applyBorder="0" applyAlignment="0" applyProtection="0"/>
    <xf numFmtId="0" fontId="48" fillId="20"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0" fillId="0" borderId="0">
      <alignment/>
      <protection/>
    </xf>
    <xf numFmtId="0" fontId="0" fillId="0" borderId="0">
      <alignment/>
      <protection/>
    </xf>
    <xf numFmtId="0" fontId="42"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9"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22" fillId="0" borderId="0" applyNumberFormat="0" applyFill="0" applyBorder="0" applyAlignment="0" applyProtection="0"/>
    <xf numFmtId="0" fontId="49" fillId="22"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50"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51" fillId="24" borderId="5" applyNumberFormat="0" applyAlignment="0" applyProtection="0"/>
    <xf numFmtId="0" fontId="52" fillId="25" borderId="6"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43" fillId="30" borderId="0" applyNumberFormat="0" applyBorder="0" applyAlignment="0" applyProtection="0"/>
    <xf numFmtId="0" fontId="43" fillId="31" borderId="0" applyNumberFormat="0" applyBorder="0" applyAlignment="0" applyProtection="0"/>
    <xf numFmtId="0" fontId="56" fillId="32" borderId="0" applyNumberFormat="0" applyBorder="0" applyAlignment="0" applyProtection="0"/>
    <xf numFmtId="0" fontId="57" fillId="24" borderId="8" applyNumberFormat="0" applyAlignment="0" applyProtection="0"/>
    <xf numFmtId="0" fontId="58" fillId="33" borderId="5" applyNumberFormat="0" applyAlignment="0" applyProtection="0"/>
    <xf numFmtId="0" fontId="24" fillId="0" borderId="0">
      <alignment/>
      <protection/>
    </xf>
    <xf numFmtId="0" fontId="59" fillId="0" borderId="0" applyNumberFormat="0" applyFill="0" applyBorder="0" applyAlignment="0" applyProtection="0"/>
    <xf numFmtId="0" fontId="1" fillId="34" borderId="9" applyNumberFormat="0" applyFont="0" applyAlignment="0" applyProtection="0"/>
  </cellStyleXfs>
  <cellXfs count="269">
    <xf numFmtId="0" fontId="0" fillId="0" borderId="0" xfId="0" applyAlignment="1">
      <alignment/>
    </xf>
    <xf numFmtId="0" fontId="2" fillId="35" borderId="0" xfId="57" applyFont="1" applyFill="1" applyAlignment="1">
      <alignment vertical="center" wrapText="1"/>
      <protection/>
    </xf>
    <xf numFmtId="0" fontId="3" fillId="35" borderId="0" xfId="57" applyFont="1" applyFill="1" applyAlignment="1">
      <alignment vertical="center" wrapText="1"/>
      <protection/>
    </xf>
    <xf numFmtId="0" fontId="0" fillId="0" borderId="0" xfId="57" applyFont="1" applyAlignment="1">
      <alignment horizontal="center" vertical="center" wrapText="1"/>
      <protection/>
    </xf>
    <xf numFmtId="0" fontId="0" fillId="0" borderId="0" xfId="57" applyFont="1" applyAlignment="1">
      <alignment vertical="center" wrapText="1"/>
      <protection/>
    </xf>
    <xf numFmtId="0" fontId="0" fillId="0" borderId="0" xfId="57" applyAlignment="1">
      <alignment vertical="center" wrapText="1"/>
      <protection/>
    </xf>
    <xf numFmtId="0" fontId="3" fillId="35" borderId="0" xfId="57" applyFont="1" applyFill="1" applyAlignment="1">
      <alignment horizontal="center" vertical="center" wrapText="1"/>
      <protection/>
    </xf>
    <xf numFmtId="0" fontId="5" fillId="35" borderId="0" xfId="55" applyFont="1" applyFill="1" applyAlignment="1">
      <alignment horizontal="left" vertical="center"/>
      <protection/>
    </xf>
    <xf numFmtId="0" fontId="3" fillId="35" borderId="10" xfId="57" applyFont="1" applyFill="1" applyBorder="1" applyAlignment="1">
      <alignment vertical="center" wrapText="1"/>
      <protection/>
    </xf>
    <xf numFmtId="0" fontId="3" fillId="35" borderId="0" xfId="57" applyFont="1" applyFill="1" applyBorder="1" applyAlignment="1">
      <alignment vertical="center" wrapText="1"/>
      <protection/>
    </xf>
    <xf numFmtId="0" fontId="0" fillId="0" borderId="11" xfId="57" applyFont="1" applyBorder="1" applyAlignment="1">
      <alignment horizontal="center" vertical="center" wrapText="1"/>
      <protection/>
    </xf>
    <xf numFmtId="0" fontId="0" fillId="0" borderId="12" xfId="57" applyFont="1" applyBorder="1" applyAlignment="1">
      <alignment horizontal="center" vertical="center" wrapText="1"/>
      <protection/>
    </xf>
    <xf numFmtId="4" fontId="0" fillId="0" borderId="11" xfId="57" applyNumberFormat="1" applyFont="1" applyFill="1" applyBorder="1" applyAlignment="1">
      <alignment horizontal="center" vertical="center" wrapText="1"/>
      <protection/>
    </xf>
    <xf numFmtId="4" fontId="0" fillId="0" borderId="12" xfId="57" applyNumberFormat="1" applyFont="1" applyFill="1" applyBorder="1" applyAlignment="1">
      <alignment horizontal="center" vertical="center" wrapText="1"/>
      <protection/>
    </xf>
    <xf numFmtId="0" fontId="3" fillId="0" borderId="11" xfId="57" applyFont="1" applyBorder="1" applyAlignment="1">
      <alignment vertical="center" wrapText="1"/>
      <protection/>
    </xf>
    <xf numFmtId="0" fontId="0" fillId="0" borderId="11" xfId="57" applyFont="1" applyFill="1" applyBorder="1" applyAlignment="1">
      <alignment vertical="center" wrapText="1"/>
      <protection/>
    </xf>
    <xf numFmtId="4" fontId="0" fillId="0" borderId="11" xfId="57" applyNumberFormat="1" applyFont="1" applyFill="1" applyBorder="1" applyAlignment="1">
      <alignment vertical="center" wrapText="1"/>
      <protection/>
    </xf>
    <xf numFmtId="4" fontId="0" fillId="0" borderId="12" xfId="57" applyNumberFormat="1" applyFont="1" applyFill="1" applyBorder="1" applyAlignment="1">
      <alignment vertical="center" wrapText="1"/>
      <protection/>
    </xf>
    <xf numFmtId="0" fontId="0" fillId="0" borderId="11" xfId="57" applyFont="1" applyBorder="1" applyAlignment="1">
      <alignment vertical="center" wrapText="1"/>
      <protection/>
    </xf>
    <xf numFmtId="0" fontId="0" fillId="0" borderId="12" xfId="57" applyFont="1" applyFill="1" applyBorder="1" applyAlignment="1">
      <alignment vertical="center" wrapText="1"/>
      <protection/>
    </xf>
    <xf numFmtId="0" fontId="0" fillId="0" borderId="13" xfId="57" applyFont="1" applyBorder="1" applyAlignment="1">
      <alignment vertical="center" wrapText="1"/>
      <protection/>
    </xf>
    <xf numFmtId="0" fontId="0" fillId="0" borderId="13" xfId="57" applyFont="1" applyFill="1" applyBorder="1" applyAlignment="1">
      <alignment vertical="center" wrapText="1"/>
      <protection/>
    </xf>
    <xf numFmtId="0" fontId="0" fillId="0" borderId="14" xfId="57" applyFont="1" applyFill="1" applyBorder="1" applyAlignment="1">
      <alignment vertical="center" wrapText="1"/>
      <protection/>
    </xf>
    <xf numFmtId="0" fontId="0" fillId="36" borderId="0" xfId="57" applyFont="1" applyFill="1" applyAlignment="1">
      <alignment horizontal="left" vertical="center"/>
      <protection/>
    </xf>
    <xf numFmtId="0" fontId="0" fillId="36" borderId="0" xfId="57" applyFill="1" applyAlignment="1">
      <alignment vertical="center" wrapText="1"/>
      <protection/>
    </xf>
    <xf numFmtId="0" fontId="0" fillId="36" borderId="0" xfId="57" applyFill="1" applyAlignment="1">
      <alignment vertical="center" wrapText="1"/>
      <protection/>
    </xf>
    <xf numFmtId="0" fontId="0" fillId="0" borderId="0" xfId="57" applyFont="1" applyAlignment="1">
      <alignment horizontal="left" vertical="center"/>
      <protection/>
    </xf>
    <xf numFmtId="0" fontId="5" fillId="35" borderId="0" xfId="55" applyFont="1" applyFill="1" applyAlignment="1">
      <alignment horizontal="right" vertical="center"/>
      <protection/>
    </xf>
    <xf numFmtId="0" fontId="0" fillId="0" borderId="15" xfId="57" applyFont="1" applyBorder="1" applyAlignment="1">
      <alignment horizontal="center" vertical="center" wrapText="1"/>
      <protection/>
    </xf>
    <xf numFmtId="4" fontId="0" fillId="0" borderId="15" xfId="57" applyNumberFormat="1" applyFont="1" applyFill="1" applyBorder="1" applyAlignment="1">
      <alignment horizontal="center" vertical="center" wrapText="1"/>
      <protection/>
    </xf>
    <xf numFmtId="0" fontId="0" fillId="0" borderId="15" xfId="57" applyFont="1" applyFill="1" applyBorder="1" applyAlignment="1">
      <alignment vertical="center" wrapText="1"/>
      <protection/>
    </xf>
    <xf numFmtId="0" fontId="0" fillId="0" borderId="16" xfId="57" applyFont="1" applyFill="1" applyBorder="1" applyAlignment="1">
      <alignment vertical="center" wrapText="1"/>
      <protection/>
    </xf>
    <xf numFmtId="0" fontId="6" fillId="0" borderId="0" xfId="0" applyFont="1" applyAlignment="1">
      <alignment horizontal="justify"/>
    </xf>
    <xf numFmtId="0" fontId="0" fillId="0" borderId="0" xfId="57" applyFont="1" applyFill="1" applyAlignment="1">
      <alignment vertical="center" wrapText="1"/>
      <protection/>
    </xf>
    <xf numFmtId="0" fontId="7" fillId="0" borderId="17" xfId="57" applyFont="1" applyFill="1" applyBorder="1" applyAlignment="1">
      <alignment horizontal="center" vertical="center" wrapText="1"/>
      <protection/>
    </xf>
    <xf numFmtId="0" fontId="7" fillId="0" borderId="18" xfId="57" applyFont="1" applyBorder="1" applyAlignment="1">
      <alignment horizontal="center" vertical="center" wrapText="1"/>
      <protection/>
    </xf>
    <xf numFmtId="0" fontId="7" fillId="0" borderId="11" xfId="57" applyFont="1" applyBorder="1" applyAlignment="1">
      <alignment horizontal="center" vertical="center" wrapText="1"/>
      <protection/>
    </xf>
    <xf numFmtId="0" fontId="7" fillId="0" borderId="19" xfId="57" applyFont="1" applyFill="1" applyBorder="1" applyAlignment="1">
      <alignment vertical="center" wrapText="1"/>
      <protection/>
    </xf>
    <xf numFmtId="0" fontId="7" fillId="0" borderId="13" xfId="57" applyFont="1" applyFill="1" applyBorder="1" applyAlignment="1">
      <alignment vertical="center" wrapText="1"/>
      <protection/>
    </xf>
    <xf numFmtId="0" fontId="7" fillId="0" borderId="15" xfId="57" applyFont="1" applyBorder="1" applyAlignment="1">
      <alignment horizontal="center" vertical="center" wrapText="1"/>
      <protection/>
    </xf>
    <xf numFmtId="0" fontId="7" fillId="0" borderId="14" xfId="57" applyFont="1" applyFill="1" applyBorder="1" applyAlignment="1">
      <alignment vertical="center" wrapText="1"/>
      <protection/>
    </xf>
    <xf numFmtId="0" fontId="7" fillId="0" borderId="16" xfId="57" applyFont="1" applyFill="1" applyBorder="1" applyAlignment="1">
      <alignment vertical="center" wrapText="1"/>
      <protection/>
    </xf>
    <xf numFmtId="0" fontId="0" fillId="35" borderId="0" xfId="57" applyFont="1" applyFill="1" applyAlignment="1">
      <alignment vertical="center" wrapText="1"/>
      <protection/>
    </xf>
    <xf numFmtId="0" fontId="8" fillId="0" borderId="0" xfId="54" applyFont="1" applyAlignment="1">
      <alignment vertical="center"/>
      <protection/>
    </xf>
    <xf numFmtId="0" fontId="9" fillId="0" borderId="0" xfId="54" applyAlignment="1">
      <alignment vertical="center"/>
      <protection/>
    </xf>
    <xf numFmtId="0" fontId="9" fillId="0" borderId="0" xfId="54">
      <alignment/>
      <protection/>
    </xf>
    <xf numFmtId="0" fontId="60" fillId="0" borderId="0" xfId="54" applyFont="1" applyAlignment="1">
      <alignment vertical="center"/>
      <protection/>
    </xf>
    <xf numFmtId="0" fontId="9" fillId="0" borderId="0" xfId="54" applyFont="1" applyAlignment="1">
      <alignment vertical="center"/>
      <protection/>
    </xf>
    <xf numFmtId="0" fontId="5" fillId="0" borderId="18" xfId="54" applyFont="1" applyFill="1" applyBorder="1" applyAlignment="1">
      <alignment horizontal="left" vertical="center" shrinkToFit="1"/>
      <protection/>
    </xf>
    <xf numFmtId="0" fontId="5" fillId="0" borderId="11" xfId="54" applyFont="1" applyFill="1" applyBorder="1" applyAlignment="1">
      <alignment horizontal="left" vertical="center" shrinkToFit="1"/>
      <protection/>
    </xf>
    <xf numFmtId="176" fontId="9" fillId="0" borderId="11" xfId="54" applyNumberFormat="1" applyFont="1" applyFill="1" applyBorder="1" applyAlignment="1">
      <alignment horizontal="right" vertical="center" shrinkToFit="1"/>
      <protection/>
    </xf>
    <xf numFmtId="176" fontId="9" fillId="0" borderId="13" xfId="54" applyNumberFormat="1" applyFont="1" applyFill="1" applyBorder="1" applyAlignment="1">
      <alignment horizontal="right" vertical="center" shrinkToFit="1"/>
      <protection/>
    </xf>
    <xf numFmtId="176" fontId="9" fillId="0" borderId="0" xfId="54" applyNumberFormat="1">
      <alignment/>
      <protection/>
    </xf>
    <xf numFmtId="0" fontId="5" fillId="35" borderId="0" xfId="56" applyFont="1" applyFill="1" applyAlignment="1">
      <alignment horizontal="right" vertical="center"/>
      <protection/>
    </xf>
    <xf numFmtId="0" fontId="5" fillId="0" borderId="0" xfId="54" applyFont="1" applyAlignment="1">
      <alignment horizontal="right" vertical="center"/>
      <protection/>
    </xf>
    <xf numFmtId="176" fontId="9" fillId="0" borderId="15" xfId="54" applyNumberFormat="1" applyFont="1" applyFill="1" applyBorder="1" applyAlignment="1">
      <alignment horizontal="right" vertical="center" shrinkToFit="1"/>
      <protection/>
    </xf>
    <xf numFmtId="176" fontId="9" fillId="0" borderId="16" xfId="54" applyNumberFormat="1" applyFont="1" applyFill="1" applyBorder="1" applyAlignment="1">
      <alignment horizontal="right" vertical="center" shrinkToFit="1"/>
      <protection/>
    </xf>
    <xf numFmtId="0" fontId="60" fillId="0" borderId="0" xfId="54" applyFont="1" applyFill="1" applyAlignment="1">
      <alignment vertical="center"/>
      <protection/>
    </xf>
    <xf numFmtId="0" fontId="0" fillId="0" borderId="0" xfId="57" applyFont="1" applyFill="1" applyAlignment="1">
      <alignment horizontal="center" vertical="center" wrapText="1"/>
      <protection/>
    </xf>
    <xf numFmtId="0" fontId="12" fillId="0" borderId="0" xfId="57" applyFont="1" applyAlignment="1">
      <alignment horizontal="center" vertical="center" wrapText="1"/>
      <protection/>
    </xf>
    <xf numFmtId="0" fontId="12" fillId="0" borderId="0" xfId="57" applyFont="1" applyAlignment="1">
      <alignment vertical="center" wrapText="1"/>
      <protection/>
    </xf>
    <xf numFmtId="0" fontId="0" fillId="0" borderId="0" xfId="57" applyAlignment="1">
      <alignment horizontal="center" vertical="center" wrapText="1"/>
      <protection/>
    </xf>
    <xf numFmtId="0" fontId="5" fillId="35" borderId="0" xfId="55" applyFont="1" applyFill="1" applyAlignment="1">
      <alignment horizontal="center" vertical="center"/>
      <protection/>
    </xf>
    <xf numFmtId="0" fontId="3" fillId="35" borderId="0" xfId="57" applyFont="1" applyFill="1" applyBorder="1" applyAlignment="1">
      <alignment horizontal="center" vertical="center" wrapText="1"/>
      <protection/>
    </xf>
    <xf numFmtId="4" fontId="13" fillId="0" borderId="11" xfId="57" applyNumberFormat="1" applyFont="1" applyFill="1" applyBorder="1" applyAlignment="1">
      <alignment horizontal="center" vertical="center" wrapText="1"/>
      <protection/>
    </xf>
    <xf numFmtId="49" fontId="14" fillId="35" borderId="18" xfId="0" applyNumberFormat="1" applyFont="1" applyFill="1" applyBorder="1" applyAlignment="1">
      <alignment horizontal="left" vertical="center"/>
    </xf>
    <xf numFmtId="49" fontId="14" fillId="35" borderId="11" xfId="0" applyNumberFormat="1" applyFont="1" applyFill="1" applyBorder="1" applyAlignment="1">
      <alignment horizontal="left" vertical="center"/>
    </xf>
    <xf numFmtId="177" fontId="12" fillId="35" borderId="11" xfId="0" applyNumberFormat="1" applyFont="1" applyFill="1" applyBorder="1" applyAlignment="1">
      <alignment horizontal="left" vertical="center"/>
    </xf>
    <xf numFmtId="4" fontId="14" fillId="0" borderId="11" xfId="57" applyNumberFormat="1" applyFont="1" applyFill="1" applyBorder="1" applyAlignment="1">
      <alignment horizontal="center" vertical="center" wrapText="1"/>
      <protection/>
    </xf>
    <xf numFmtId="4" fontId="14" fillId="0" borderId="15" xfId="57" applyNumberFormat="1" applyFont="1" applyFill="1" applyBorder="1" applyAlignment="1">
      <alignment horizontal="center" vertical="center" wrapText="1"/>
      <protection/>
    </xf>
    <xf numFmtId="177" fontId="0" fillId="35" borderId="11" xfId="0" applyNumberFormat="1" applyFont="1" applyFill="1" applyBorder="1" applyAlignment="1">
      <alignment horizontal="left" vertical="center" wrapText="1"/>
    </xf>
    <xf numFmtId="177" fontId="13" fillId="0" borderId="11" xfId="0" applyNumberFormat="1" applyFont="1" applyFill="1" applyBorder="1" applyAlignment="1">
      <alignment horizontal="center" vertical="center"/>
    </xf>
    <xf numFmtId="177" fontId="13" fillId="0" borderId="15" xfId="0" applyNumberFormat="1" applyFont="1" applyFill="1" applyBorder="1" applyAlignment="1">
      <alignment horizontal="center" vertical="center"/>
    </xf>
    <xf numFmtId="177" fontId="12" fillId="35" borderId="11" xfId="0" applyNumberFormat="1" applyFont="1" applyFill="1" applyBorder="1" applyAlignment="1">
      <alignment horizontal="left" vertical="center" wrapText="1"/>
    </xf>
    <xf numFmtId="177" fontId="14" fillId="0" borderId="11" xfId="0" applyNumberFormat="1" applyFont="1" applyFill="1" applyBorder="1" applyAlignment="1">
      <alignment horizontal="center" vertical="center"/>
    </xf>
    <xf numFmtId="177" fontId="14" fillId="0" borderId="15" xfId="0" applyNumberFormat="1" applyFont="1" applyFill="1" applyBorder="1" applyAlignment="1">
      <alignment horizontal="center" vertical="center"/>
    </xf>
    <xf numFmtId="177" fontId="14" fillId="35" borderId="11" xfId="0" applyNumberFormat="1" applyFont="1" applyFill="1" applyBorder="1" applyAlignment="1">
      <alignment horizontal="left" vertical="center" wrapText="1"/>
    </xf>
    <xf numFmtId="177" fontId="0" fillId="35" borderId="11" xfId="0" applyNumberFormat="1" applyFont="1" applyFill="1" applyBorder="1" applyAlignment="1">
      <alignment horizontal="left" vertical="center" wrapText="1"/>
    </xf>
    <xf numFmtId="0" fontId="0" fillId="0" borderId="13" xfId="57" applyFont="1" applyFill="1" applyBorder="1" applyAlignment="1">
      <alignment horizontal="center" vertical="center" wrapText="1"/>
      <protection/>
    </xf>
    <xf numFmtId="0" fontId="0" fillId="0" borderId="16" xfId="57" applyFont="1" applyFill="1" applyBorder="1" applyAlignment="1">
      <alignment horizontal="center" vertical="center" wrapText="1"/>
      <protection/>
    </xf>
    <xf numFmtId="0" fontId="2" fillId="0" borderId="0" xfId="55" applyFont="1" applyAlignment="1">
      <alignment horizontal="right" vertical="center"/>
      <protection/>
    </xf>
    <xf numFmtId="0" fontId="3" fillId="0" borderId="0" xfId="55" applyFont="1" applyAlignment="1">
      <alignment horizontal="right" vertical="center"/>
      <protection/>
    </xf>
    <xf numFmtId="0" fontId="0" fillId="0" borderId="0" xfId="55" applyAlignment="1">
      <alignment horizontal="right" vertical="center"/>
      <protection/>
    </xf>
    <xf numFmtId="0" fontId="0" fillId="0" borderId="0" xfId="55" applyBorder="1" applyAlignment="1">
      <alignment horizontal="right" vertical="center"/>
      <protection/>
    </xf>
    <xf numFmtId="0" fontId="15" fillId="0" borderId="0" xfId="55" applyFont="1" applyAlignment="1">
      <alignment horizontal="left" vertical="center"/>
      <protection/>
    </xf>
    <xf numFmtId="0" fontId="0" fillId="35" borderId="0" xfId="55" applyFill="1" applyAlignment="1">
      <alignment horizontal="right" vertical="center"/>
      <protection/>
    </xf>
    <xf numFmtId="177" fontId="0" fillId="35" borderId="11" xfId="55" applyNumberFormat="1" applyFont="1" applyFill="1" applyBorder="1" applyAlignment="1">
      <alignment horizontal="center" vertical="center"/>
      <protection/>
    </xf>
    <xf numFmtId="49" fontId="0" fillId="0" borderId="11" xfId="55" applyNumberFormat="1" applyFont="1" applyFill="1" applyBorder="1" applyAlignment="1">
      <alignment horizontal="center" vertical="center" wrapText="1"/>
      <protection/>
    </xf>
    <xf numFmtId="49" fontId="0" fillId="0" borderId="15" xfId="55" applyNumberFormat="1" applyFont="1" applyFill="1" applyBorder="1" applyAlignment="1">
      <alignment horizontal="center" vertical="center" wrapText="1"/>
      <protection/>
    </xf>
    <xf numFmtId="49" fontId="0" fillId="35" borderId="11" xfId="55" applyNumberFormat="1" applyFont="1" applyFill="1" applyBorder="1" applyAlignment="1">
      <alignment horizontal="center" vertical="center"/>
      <protection/>
    </xf>
    <xf numFmtId="49" fontId="0" fillId="35" borderId="15" xfId="55" applyNumberFormat="1" applyFont="1" applyFill="1" applyBorder="1" applyAlignment="1">
      <alignment horizontal="center" vertical="center"/>
      <protection/>
    </xf>
    <xf numFmtId="177" fontId="7" fillId="0" borderId="18" xfId="55" applyNumberFormat="1" applyFont="1" applyFill="1" applyBorder="1" applyAlignment="1">
      <alignment horizontal="left" vertical="center"/>
      <protection/>
    </xf>
    <xf numFmtId="177" fontId="7" fillId="0" borderId="11" xfId="55" applyNumberFormat="1" applyFont="1" applyFill="1" applyBorder="1" applyAlignment="1">
      <alignment horizontal="right" vertical="center"/>
      <protection/>
    </xf>
    <xf numFmtId="177" fontId="7" fillId="35" borderId="11" xfId="55" applyNumberFormat="1" applyFont="1" applyFill="1" applyBorder="1" applyAlignment="1">
      <alignment horizontal="left" vertical="center"/>
      <protection/>
    </xf>
    <xf numFmtId="0" fontId="7" fillId="35" borderId="20" xfId="55" applyNumberFormat="1" applyFont="1" applyFill="1" applyBorder="1" applyAlignment="1">
      <alignment horizontal="center" vertical="center"/>
      <protection/>
    </xf>
    <xf numFmtId="177" fontId="7" fillId="0" borderId="15" xfId="55" applyNumberFormat="1" applyFont="1" applyFill="1" applyBorder="1" applyAlignment="1">
      <alignment horizontal="right" vertical="center"/>
      <protection/>
    </xf>
    <xf numFmtId="177" fontId="7" fillId="35" borderId="18" xfId="55" applyNumberFormat="1" applyFont="1" applyFill="1" applyBorder="1" applyAlignment="1">
      <alignment horizontal="left" vertical="center"/>
      <protection/>
    </xf>
    <xf numFmtId="177" fontId="7" fillId="0" borderId="11" xfId="55" applyNumberFormat="1" applyFont="1" applyFill="1" applyBorder="1" applyAlignment="1">
      <alignment horizontal="center" vertical="center"/>
      <protection/>
    </xf>
    <xf numFmtId="177" fontId="0" fillId="0" borderId="11" xfId="55" applyNumberFormat="1" applyFont="1" applyFill="1" applyBorder="1" applyAlignment="1">
      <alignment horizontal="left" vertical="center"/>
      <protection/>
    </xf>
    <xf numFmtId="177" fontId="7" fillId="0" borderId="11" xfId="55" applyNumberFormat="1" applyFont="1" applyFill="1" applyBorder="1" applyAlignment="1">
      <alignment horizontal="left" vertical="center"/>
      <protection/>
    </xf>
    <xf numFmtId="177" fontId="7" fillId="0" borderId="21" xfId="55" applyNumberFormat="1" applyFont="1" applyFill="1" applyBorder="1" applyAlignment="1">
      <alignment horizontal="center" vertical="center"/>
      <protection/>
    </xf>
    <xf numFmtId="177" fontId="16" fillId="0" borderId="11" xfId="55" applyNumberFormat="1" applyFont="1" applyFill="1" applyBorder="1" applyAlignment="1">
      <alignment horizontal="center" vertical="center"/>
      <protection/>
    </xf>
    <xf numFmtId="177" fontId="16" fillId="0" borderId="21" xfId="55" applyNumberFormat="1" applyFont="1" applyFill="1" applyBorder="1" applyAlignment="1">
      <alignment vertical="center"/>
      <protection/>
    </xf>
    <xf numFmtId="177" fontId="7" fillId="0" borderId="18" xfId="55" applyNumberFormat="1" applyFont="1" applyFill="1" applyBorder="1" applyAlignment="1">
      <alignment horizontal="center" vertical="center"/>
      <protection/>
    </xf>
    <xf numFmtId="177" fontId="7" fillId="0" borderId="12" xfId="55" applyNumberFormat="1" applyFont="1" applyFill="1" applyBorder="1" applyAlignment="1">
      <alignment horizontal="left" vertical="center"/>
      <protection/>
    </xf>
    <xf numFmtId="177" fontId="7" fillId="0" borderId="21" xfId="55" applyNumberFormat="1" applyFont="1" applyFill="1" applyBorder="1" applyAlignment="1">
      <alignment vertical="center"/>
      <protection/>
    </xf>
    <xf numFmtId="177" fontId="7" fillId="0" borderId="22" xfId="55" applyNumberFormat="1" applyFont="1" applyFill="1" applyBorder="1" applyAlignment="1">
      <alignment horizontal="center" vertical="center"/>
      <protection/>
    </xf>
    <xf numFmtId="177" fontId="7" fillId="0" borderId="23" xfId="55" applyNumberFormat="1" applyFont="1" applyFill="1" applyBorder="1" applyAlignment="1">
      <alignment horizontal="right" vertical="center"/>
      <protection/>
    </xf>
    <xf numFmtId="177" fontId="7" fillId="0" borderId="24" xfId="55" applyNumberFormat="1" applyFont="1" applyFill="1" applyBorder="1" applyAlignment="1">
      <alignment horizontal="left" vertical="center"/>
      <protection/>
    </xf>
    <xf numFmtId="0" fontId="7" fillId="35" borderId="11" xfId="55" applyNumberFormat="1" applyFont="1" applyFill="1" applyBorder="1" applyAlignment="1">
      <alignment horizontal="center" vertical="center"/>
      <protection/>
    </xf>
    <xf numFmtId="177" fontId="7" fillId="0" borderId="25" xfId="55" applyNumberFormat="1" applyFont="1" applyFill="1" applyBorder="1" applyAlignment="1">
      <alignment vertical="center"/>
      <protection/>
    </xf>
    <xf numFmtId="0" fontId="7" fillId="35" borderId="26" xfId="55" applyNumberFormat="1" applyFont="1" applyFill="1" applyBorder="1" applyAlignment="1">
      <alignment horizontal="center" vertical="center"/>
      <protection/>
    </xf>
    <xf numFmtId="177" fontId="7" fillId="0" borderId="13" xfId="55" applyNumberFormat="1" applyFont="1" applyFill="1" applyBorder="1" applyAlignment="1">
      <alignment horizontal="right" vertical="center"/>
      <protection/>
    </xf>
    <xf numFmtId="177" fontId="7" fillId="35" borderId="13" xfId="55" applyNumberFormat="1" applyFont="1" applyFill="1" applyBorder="1" applyAlignment="1">
      <alignment horizontal="center" vertical="center"/>
      <protection/>
    </xf>
    <xf numFmtId="177" fontId="7" fillId="35" borderId="27" xfId="55" applyNumberFormat="1" applyFont="1" applyFill="1" applyBorder="1" applyAlignment="1">
      <alignment horizontal="center" vertical="center"/>
      <protection/>
    </xf>
    <xf numFmtId="177" fontId="16" fillId="0" borderId="16" xfId="55" applyNumberFormat="1" applyFont="1" applyFill="1" applyBorder="1" applyAlignment="1">
      <alignment vertical="center"/>
      <protection/>
    </xf>
    <xf numFmtId="0" fontId="2" fillId="0" borderId="0" xfId="55" applyFont="1" applyBorder="1" applyAlignment="1">
      <alignment horizontal="right" vertical="center"/>
      <protection/>
    </xf>
    <xf numFmtId="0" fontId="3" fillId="0" borderId="0" xfId="55" applyFont="1" applyBorder="1" applyAlignment="1">
      <alignment horizontal="right" vertical="center"/>
      <protection/>
    </xf>
    <xf numFmtId="0" fontId="3" fillId="0" borderId="0" xfId="55" applyFont="1" applyFill="1" applyBorder="1" applyAlignment="1">
      <alignment horizontal="right" vertical="center"/>
      <protection/>
    </xf>
    <xf numFmtId="0" fontId="17" fillId="0" borderId="0" xfId="0" applyFont="1" applyAlignment="1">
      <alignment horizontal="right" vertical="center"/>
    </xf>
    <xf numFmtId="0" fontId="13" fillId="0" borderId="0" xfId="0" applyFont="1" applyAlignment="1">
      <alignment horizontal="right" vertical="center" wrapText="1"/>
    </xf>
    <xf numFmtId="49" fontId="13" fillId="0" borderId="0" xfId="0" applyNumberFormat="1" applyFont="1" applyAlignment="1">
      <alignment horizontal="right" vertical="center"/>
    </xf>
    <xf numFmtId="0" fontId="14" fillId="0" borderId="0" xfId="0" applyFont="1" applyAlignment="1">
      <alignment horizontal="right" vertical="center"/>
    </xf>
    <xf numFmtId="0" fontId="13" fillId="0" borderId="0" xfId="0" applyFont="1" applyAlignment="1">
      <alignment horizontal="right" vertical="center"/>
    </xf>
    <xf numFmtId="0" fontId="13" fillId="35" borderId="0" xfId="0" applyFont="1" applyFill="1" applyAlignment="1">
      <alignment horizontal="right" vertical="center"/>
    </xf>
    <xf numFmtId="0" fontId="60" fillId="35" borderId="0" xfId="55" applyFont="1" applyFill="1" applyAlignment="1">
      <alignment horizontal="left" vertical="center"/>
      <protection/>
    </xf>
    <xf numFmtId="0" fontId="19" fillId="35" borderId="0" xfId="0" applyFont="1" applyFill="1" applyAlignment="1">
      <alignment horizontal="center" vertical="center"/>
    </xf>
    <xf numFmtId="49" fontId="13" fillId="35" borderId="11" xfId="0" applyNumberFormat="1" applyFont="1" applyFill="1" applyBorder="1" applyAlignment="1">
      <alignment horizontal="center" vertical="center"/>
    </xf>
    <xf numFmtId="177" fontId="14" fillId="0" borderId="11" xfId="0" applyNumberFormat="1" applyFont="1" applyFill="1" applyBorder="1" applyAlignment="1">
      <alignment horizontal="right" vertical="center"/>
    </xf>
    <xf numFmtId="177" fontId="13" fillId="0" borderId="11" xfId="0" applyNumberFormat="1" applyFont="1" applyFill="1" applyBorder="1" applyAlignment="1">
      <alignment horizontal="right" vertical="center"/>
    </xf>
    <xf numFmtId="177" fontId="13" fillId="35" borderId="11" xfId="0" applyNumberFormat="1" applyFont="1" applyFill="1" applyBorder="1" applyAlignment="1">
      <alignment horizontal="left" vertical="center" wrapText="1"/>
    </xf>
    <xf numFmtId="177" fontId="13" fillId="35" borderId="13" xfId="0" applyNumberFormat="1" applyFont="1" applyFill="1" applyBorder="1" applyAlignment="1">
      <alignment horizontal="left" vertical="center"/>
    </xf>
    <xf numFmtId="177" fontId="13" fillId="0" borderId="13" xfId="0" applyNumberFormat="1" applyFont="1" applyFill="1" applyBorder="1" applyAlignment="1">
      <alignment horizontal="right" vertical="center"/>
    </xf>
    <xf numFmtId="0" fontId="20" fillId="0" borderId="0" xfId="0" applyFont="1" applyAlignment="1">
      <alignment horizontal="left" vertical="center"/>
    </xf>
    <xf numFmtId="0" fontId="20" fillId="0" borderId="0" xfId="0" applyFont="1" applyAlignment="1">
      <alignment horizontal="right" vertical="center"/>
    </xf>
    <xf numFmtId="0" fontId="19" fillId="35" borderId="0" xfId="55" applyFont="1" applyFill="1" applyAlignment="1">
      <alignment horizontal="right" vertical="center"/>
      <protection/>
    </xf>
    <xf numFmtId="0" fontId="13" fillId="0" borderId="0" xfId="0" applyFont="1" applyBorder="1" applyAlignment="1">
      <alignment horizontal="right" vertical="center" wrapText="1"/>
    </xf>
    <xf numFmtId="49" fontId="13" fillId="35" borderId="15" xfId="0" applyNumberFormat="1" applyFont="1" applyFill="1" applyBorder="1" applyAlignment="1">
      <alignment horizontal="center" vertical="center"/>
    </xf>
    <xf numFmtId="49" fontId="13" fillId="0" borderId="0" xfId="0" applyNumberFormat="1" applyFont="1" applyBorder="1" applyAlignment="1">
      <alignment horizontal="right" vertical="center"/>
    </xf>
    <xf numFmtId="177" fontId="14" fillId="0" borderId="15" xfId="0" applyNumberFormat="1" applyFont="1" applyFill="1" applyBorder="1" applyAlignment="1">
      <alignment horizontal="right" vertical="center"/>
    </xf>
    <xf numFmtId="0" fontId="14" fillId="0" borderId="0" xfId="0" applyFont="1" applyBorder="1" applyAlignment="1">
      <alignment horizontal="right" vertical="center"/>
    </xf>
    <xf numFmtId="177" fontId="13" fillId="0" borderId="15" xfId="0" applyNumberFormat="1" applyFont="1" applyFill="1" applyBorder="1" applyAlignment="1">
      <alignment horizontal="right" vertical="center"/>
    </xf>
    <xf numFmtId="0" fontId="13" fillId="0" borderId="0" xfId="0" applyFont="1" applyBorder="1" applyAlignment="1">
      <alignment horizontal="right" vertical="center"/>
    </xf>
    <xf numFmtId="177" fontId="14" fillId="0" borderId="0" xfId="0" applyNumberFormat="1" applyFont="1" applyBorder="1" applyAlignment="1">
      <alignment horizontal="right" vertical="center"/>
    </xf>
    <xf numFmtId="177" fontId="13" fillId="0" borderId="16" xfId="0" applyNumberFormat="1" applyFont="1" applyFill="1" applyBorder="1" applyAlignment="1">
      <alignment horizontal="right" vertical="center"/>
    </xf>
    <xf numFmtId="49" fontId="13" fillId="35" borderId="0" xfId="0" applyNumberFormat="1" applyFont="1" applyFill="1" applyAlignment="1">
      <alignment horizontal="right" vertical="center"/>
    </xf>
    <xf numFmtId="0" fontId="13" fillId="35" borderId="0" xfId="0" applyFont="1" applyFill="1" applyAlignment="1">
      <alignment horizontal="right" vertical="center" wrapText="1"/>
    </xf>
    <xf numFmtId="49" fontId="60" fillId="35" borderId="0" xfId="55" applyNumberFormat="1" applyFont="1" applyFill="1" applyAlignment="1">
      <alignment horizontal="left" vertical="center"/>
      <protection/>
    </xf>
    <xf numFmtId="177" fontId="0" fillId="35" borderId="13" xfId="0" applyNumberFormat="1" applyFont="1" applyFill="1" applyBorder="1" applyAlignment="1">
      <alignment horizontal="left" vertical="center" wrapText="1"/>
    </xf>
    <xf numFmtId="49" fontId="13" fillId="0" borderId="0" xfId="0" applyNumberFormat="1" applyFont="1" applyAlignment="1">
      <alignment vertical="center"/>
    </xf>
    <xf numFmtId="177" fontId="0" fillId="35" borderId="15" xfId="55" applyNumberFormat="1" applyFont="1" applyFill="1" applyBorder="1" applyAlignment="1">
      <alignment horizontal="center" vertical="center"/>
      <protection/>
    </xf>
    <xf numFmtId="177" fontId="7" fillId="0" borderId="21" xfId="55" applyNumberFormat="1" applyFont="1" applyFill="1" applyBorder="1" applyAlignment="1">
      <alignment horizontal="right" vertical="center"/>
      <protection/>
    </xf>
    <xf numFmtId="177" fontId="16" fillId="0" borderId="11" xfId="55" applyNumberFormat="1" applyFont="1" applyFill="1" applyBorder="1" applyAlignment="1">
      <alignment horizontal="right" vertical="center"/>
      <protection/>
    </xf>
    <xf numFmtId="177" fontId="7" fillId="0" borderId="22" xfId="55" applyNumberFormat="1" applyFont="1" applyFill="1" applyBorder="1" applyAlignment="1">
      <alignment horizontal="left" vertical="center"/>
      <protection/>
    </xf>
    <xf numFmtId="177" fontId="16" fillId="0" borderId="13" xfId="55" applyNumberFormat="1" applyFont="1" applyFill="1" applyBorder="1" applyAlignment="1">
      <alignment horizontal="right" vertical="center"/>
      <protection/>
    </xf>
    <xf numFmtId="177" fontId="16" fillId="0" borderId="28" xfId="55" applyNumberFormat="1" applyFont="1" applyFill="1" applyBorder="1" applyAlignment="1">
      <alignment vertical="center"/>
      <protection/>
    </xf>
    <xf numFmtId="177" fontId="0" fillId="35" borderId="18" xfId="55" applyNumberFormat="1" applyFont="1" applyFill="1" applyBorder="1" applyAlignment="1" quotePrefix="1">
      <alignment horizontal="center" vertical="center"/>
      <protection/>
    </xf>
    <xf numFmtId="177" fontId="3" fillId="35" borderId="11" xfId="55" applyNumberFormat="1" applyFont="1" applyFill="1" applyBorder="1" applyAlignment="1" quotePrefix="1">
      <alignment horizontal="center" vertical="center"/>
      <protection/>
    </xf>
    <xf numFmtId="177" fontId="0" fillId="35" borderId="11" xfId="55" applyNumberFormat="1" applyFont="1" applyFill="1" applyBorder="1" applyAlignment="1" quotePrefix="1">
      <alignment horizontal="center" vertical="center"/>
      <protection/>
    </xf>
    <xf numFmtId="177" fontId="0" fillId="35" borderId="15" xfId="55" applyNumberFormat="1" applyFont="1" applyFill="1" applyBorder="1" applyAlignment="1" quotePrefix="1">
      <alignment horizontal="center" vertical="center"/>
      <protection/>
    </xf>
    <xf numFmtId="177" fontId="7" fillId="0" borderId="18" xfId="55" applyNumberFormat="1" applyFont="1" applyFill="1" applyBorder="1" applyAlignment="1" quotePrefix="1">
      <alignment horizontal="left" vertical="center"/>
      <protection/>
    </xf>
    <xf numFmtId="177" fontId="7" fillId="35" borderId="11" xfId="55" applyNumberFormat="1" applyFont="1" applyFill="1" applyBorder="1" applyAlignment="1" quotePrefix="1">
      <alignment horizontal="center" vertical="center"/>
      <protection/>
    </xf>
    <xf numFmtId="177" fontId="7" fillId="35" borderId="11" xfId="55" applyNumberFormat="1" applyFont="1" applyFill="1" applyBorder="1" applyAlignment="1" quotePrefix="1">
      <alignment horizontal="left" vertical="center"/>
      <protection/>
    </xf>
    <xf numFmtId="177" fontId="16" fillId="0" borderId="18" xfId="55" applyNumberFormat="1" applyFont="1" applyFill="1" applyBorder="1" applyAlignment="1" quotePrefix="1">
      <alignment horizontal="center" vertical="center"/>
      <protection/>
    </xf>
    <xf numFmtId="177" fontId="16" fillId="0" borderId="12" xfId="55" applyNumberFormat="1" applyFont="1" applyFill="1" applyBorder="1" applyAlignment="1" quotePrefix="1">
      <alignment horizontal="center" vertical="center"/>
      <protection/>
    </xf>
    <xf numFmtId="177" fontId="16" fillId="35" borderId="29" xfId="55" applyNumberFormat="1" applyFont="1" applyFill="1" applyBorder="1" applyAlignment="1" quotePrefix="1">
      <alignment horizontal="center" vertical="center"/>
      <protection/>
    </xf>
    <xf numFmtId="177" fontId="16" fillId="35" borderId="14" xfId="55" applyNumberFormat="1" applyFont="1" applyFill="1" applyBorder="1" applyAlignment="1" quotePrefix="1">
      <alignment horizontal="center" vertical="center"/>
      <protection/>
    </xf>
    <xf numFmtId="177" fontId="13" fillId="35" borderId="11" xfId="0" applyNumberFormat="1" applyFont="1" applyFill="1" applyBorder="1" applyAlignment="1" quotePrefix="1">
      <alignment horizontal="center" vertical="center"/>
    </xf>
    <xf numFmtId="49" fontId="13" fillId="35" borderId="11" xfId="0" applyNumberFormat="1" applyFont="1" applyFill="1" applyBorder="1" applyAlignment="1" quotePrefix="1">
      <alignment horizontal="center" vertical="center"/>
    </xf>
    <xf numFmtId="0" fontId="10" fillId="0" borderId="0" xfId="55" applyFont="1" applyFill="1" applyAlignment="1">
      <alignment horizontal="center" vertical="center"/>
      <protection/>
    </xf>
    <xf numFmtId="177" fontId="0" fillId="35" borderId="30" xfId="55" applyNumberFormat="1" applyFont="1" applyFill="1" applyBorder="1" applyAlignment="1" quotePrefix="1">
      <alignment horizontal="center" vertical="center"/>
      <protection/>
    </xf>
    <xf numFmtId="177" fontId="0" fillId="35" borderId="31" xfId="55" applyNumberFormat="1" applyFont="1" applyFill="1" applyBorder="1" applyAlignment="1">
      <alignment horizontal="center" vertical="center"/>
      <protection/>
    </xf>
    <xf numFmtId="177" fontId="0" fillId="35" borderId="31" xfId="55" applyNumberFormat="1" applyFont="1" applyFill="1" applyBorder="1" applyAlignment="1" quotePrefix="1">
      <alignment horizontal="center" vertical="center"/>
      <protection/>
    </xf>
    <xf numFmtId="177" fontId="0" fillId="35" borderId="32" xfId="55" applyNumberFormat="1" applyFont="1" applyFill="1" applyBorder="1" applyAlignment="1">
      <alignment horizontal="center" vertical="center"/>
      <protection/>
    </xf>
    <xf numFmtId="0" fontId="0" fillId="0" borderId="33" xfId="55" applyFont="1" applyBorder="1" applyAlignment="1">
      <alignment horizontal="left" vertical="center" wrapText="1"/>
      <protection/>
    </xf>
    <xf numFmtId="0" fontId="0" fillId="0" borderId="33" xfId="55" applyFont="1" applyBorder="1" applyAlignment="1">
      <alignment horizontal="left" vertical="center"/>
      <protection/>
    </xf>
    <xf numFmtId="49" fontId="14" fillId="35" borderId="18" xfId="0" applyNumberFormat="1" applyFont="1" applyFill="1" applyBorder="1" applyAlignment="1">
      <alignment horizontal="left" vertical="center"/>
    </xf>
    <xf numFmtId="49" fontId="14" fillId="35" borderId="11" xfId="0" applyNumberFormat="1" applyFont="1" applyFill="1" applyBorder="1" applyAlignment="1">
      <alignment horizontal="left" vertical="center"/>
    </xf>
    <xf numFmtId="49" fontId="13" fillId="35" borderId="19" xfId="0" applyNumberFormat="1" applyFont="1" applyFill="1" applyBorder="1" applyAlignment="1">
      <alignment horizontal="left" vertical="center"/>
    </xf>
    <xf numFmtId="49" fontId="13" fillId="35" borderId="13" xfId="0" applyNumberFormat="1" applyFont="1" applyFill="1" applyBorder="1" applyAlignment="1">
      <alignment horizontal="left" vertical="center"/>
    </xf>
    <xf numFmtId="0" fontId="13" fillId="0" borderId="0" xfId="0" applyFont="1" applyBorder="1" applyAlignment="1">
      <alignment horizontal="left" vertical="center" wrapText="1"/>
    </xf>
    <xf numFmtId="0" fontId="13" fillId="0" borderId="0" xfId="0" applyFont="1" applyBorder="1" applyAlignment="1">
      <alignment horizontal="left" vertical="center"/>
    </xf>
    <xf numFmtId="177" fontId="13" fillId="35" borderId="11" xfId="0" applyNumberFormat="1" applyFont="1" applyFill="1" applyBorder="1" applyAlignment="1" quotePrefix="1">
      <alignment horizontal="center" vertical="center" wrapText="1"/>
    </xf>
    <xf numFmtId="177" fontId="13" fillId="35" borderId="11" xfId="0" applyNumberFormat="1" applyFont="1" applyFill="1" applyBorder="1" applyAlignment="1">
      <alignment horizontal="center" vertical="center" wrapText="1"/>
    </xf>
    <xf numFmtId="177" fontId="13" fillId="35" borderId="31" xfId="0" applyNumberFormat="1" applyFont="1" applyFill="1" applyBorder="1" applyAlignment="1" quotePrefix="1">
      <alignment horizontal="center" vertical="center" wrapText="1"/>
    </xf>
    <xf numFmtId="177" fontId="0" fillId="0" borderId="31" xfId="0" applyNumberFormat="1" applyFont="1" applyFill="1" applyBorder="1" applyAlignment="1" quotePrefix="1">
      <alignment horizontal="center" vertical="center" wrapText="1"/>
    </xf>
    <xf numFmtId="177" fontId="13" fillId="0" borderId="11" xfId="0" applyNumberFormat="1" applyFont="1" applyFill="1" applyBorder="1" applyAlignment="1">
      <alignment horizontal="center" vertical="center" wrapText="1"/>
    </xf>
    <xf numFmtId="49" fontId="13" fillId="35" borderId="18" xfId="0" applyNumberFormat="1" applyFont="1" applyFill="1" applyBorder="1" applyAlignment="1">
      <alignment horizontal="left" vertical="center"/>
    </xf>
    <xf numFmtId="49" fontId="13" fillId="35" borderId="11" xfId="0" applyNumberFormat="1" applyFont="1" applyFill="1" applyBorder="1" applyAlignment="1">
      <alignment horizontal="left" vertical="center"/>
    </xf>
    <xf numFmtId="49" fontId="14" fillId="35" borderId="34" xfId="0" applyNumberFormat="1" applyFont="1" applyFill="1" applyBorder="1" applyAlignment="1">
      <alignment horizontal="left" vertical="center"/>
    </xf>
    <xf numFmtId="49" fontId="14" fillId="35" borderId="35" xfId="0" applyNumberFormat="1" applyFont="1" applyFill="1" applyBorder="1" applyAlignment="1">
      <alignment horizontal="left" vertical="center"/>
    </xf>
    <xf numFmtId="0" fontId="18" fillId="0" borderId="0" xfId="0" applyFont="1" applyFill="1" applyAlignment="1">
      <alignment horizontal="center" vertical="center"/>
    </xf>
    <xf numFmtId="177" fontId="13" fillId="35" borderId="30" xfId="0" applyNumberFormat="1" applyFont="1" applyFill="1" applyBorder="1" applyAlignment="1" quotePrefix="1">
      <alignment horizontal="center" vertical="center" wrapText="1"/>
    </xf>
    <xf numFmtId="177" fontId="13" fillId="35" borderId="31" xfId="0" applyNumberFormat="1" applyFont="1" applyFill="1" applyBorder="1" applyAlignment="1">
      <alignment horizontal="center" vertical="center" wrapText="1"/>
    </xf>
    <xf numFmtId="177" fontId="13" fillId="35" borderId="18" xfId="0" applyNumberFormat="1" applyFont="1" applyFill="1" applyBorder="1" applyAlignment="1" quotePrefix="1">
      <alignment horizontal="center" vertical="center"/>
    </xf>
    <xf numFmtId="177" fontId="13" fillId="35" borderId="11" xfId="0" applyNumberFormat="1" applyFont="1" applyFill="1" applyBorder="1" applyAlignment="1">
      <alignment horizontal="center" vertical="center"/>
    </xf>
    <xf numFmtId="177" fontId="13" fillId="35" borderId="32" xfId="0" applyNumberFormat="1" applyFont="1" applyFill="1" applyBorder="1" applyAlignment="1" quotePrefix="1">
      <alignment horizontal="center" vertical="center" wrapText="1"/>
    </xf>
    <xf numFmtId="177" fontId="13" fillId="35" borderId="15" xfId="0" applyNumberFormat="1" applyFont="1" applyFill="1" applyBorder="1" applyAlignment="1">
      <alignment horizontal="center" vertical="center" wrapText="1"/>
    </xf>
    <xf numFmtId="49" fontId="13" fillId="35" borderId="18" xfId="0" applyNumberFormat="1" applyFont="1" applyFill="1" applyBorder="1" applyAlignment="1">
      <alignment horizontal="center" vertical="center" wrapText="1"/>
    </xf>
    <xf numFmtId="49" fontId="13" fillId="35" borderId="11" xfId="0" applyNumberFormat="1" applyFont="1" applyFill="1" applyBorder="1" applyAlignment="1">
      <alignment horizontal="center" vertical="center" wrapText="1"/>
    </xf>
    <xf numFmtId="177" fontId="13" fillId="35" borderId="19" xfId="0" applyNumberFormat="1" applyFont="1" applyFill="1" applyBorder="1" applyAlignment="1">
      <alignment horizontal="left" vertical="center"/>
    </xf>
    <xf numFmtId="177" fontId="13" fillId="35" borderId="13" xfId="0" applyNumberFormat="1" applyFont="1" applyFill="1" applyBorder="1" applyAlignment="1">
      <alignment horizontal="left" vertical="center"/>
    </xf>
    <xf numFmtId="49" fontId="13" fillId="35" borderId="18" xfId="0" applyNumberFormat="1" applyFont="1" applyFill="1" applyBorder="1" applyAlignment="1" quotePrefix="1">
      <alignment horizontal="center" vertical="center"/>
    </xf>
    <xf numFmtId="49" fontId="13" fillId="35" borderId="11" xfId="0" applyNumberFormat="1" applyFont="1" applyFill="1" applyBorder="1" applyAlignment="1">
      <alignment horizontal="center" vertical="center"/>
    </xf>
    <xf numFmtId="177" fontId="12" fillId="35" borderId="18" xfId="0" applyNumberFormat="1" applyFont="1" applyFill="1" applyBorder="1" applyAlignment="1" quotePrefix="1">
      <alignment horizontal="center" vertical="center"/>
    </xf>
    <xf numFmtId="177" fontId="14" fillId="35" borderId="11" xfId="0" applyNumberFormat="1" applyFont="1" applyFill="1" applyBorder="1" applyAlignment="1">
      <alignment horizontal="center" vertical="center"/>
    </xf>
    <xf numFmtId="177" fontId="13" fillId="35" borderId="18" xfId="0" applyNumberFormat="1" applyFont="1" applyFill="1" applyBorder="1" applyAlignment="1">
      <alignment horizontal="center" vertical="center" wrapText="1"/>
    </xf>
    <xf numFmtId="177" fontId="0" fillId="35" borderId="36" xfId="55" applyNumberFormat="1" applyFont="1" applyFill="1" applyBorder="1" applyAlignment="1">
      <alignment horizontal="center" vertical="center"/>
      <protection/>
    </xf>
    <xf numFmtId="0" fontId="0" fillId="0" borderId="0" xfId="55" applyFont="1" applyBorder="1" applyAlignment="1">
      <alignment horizontal="left" vertical="center"/>
      <protection/>
    </xf>
    <xf numFmtId="0" fontId="0" fillId="0" borderId="0" xfId="57" applyFont="1" applyBorder="1" applyAlignment="1">
      <alignment horizontal="left" vertical="center" wrapText="1"/>
      <protection/>
    </xf>
    <xf numFmtId="0" fontId="0" fillId="0" borderId="0" xfId="57" applyFont="1" applyBorder="1" applyAlignment="1">
      <alignment horizontal="left" vertical="center"/>
      <protection/>
    </xf>
    <xf numFmtId="0" fontId="0" fillId="0" borderId="11" xfId="57" applyFont="1" applyBorder="1" applyAlignment="1">
      <alignment horizontal="center" vertical="center" wrapText="1"/>
      <protection/>
    </xf>
    <xf numFmtId="0" fontId="0" fillId="0" borderId="37" xfId="57" applyFont="1" applyFill="1" applyBorder="1" applyAlignment="1">
      <alignment horizontal="center" vertical="center" wrapText="1"/>
      <protection/>
    </xf>
    <xf numFmtId="0" fontId="0" fillId="0" borderId="17" xfId="57" applyFont="1" applyFill="1" applyBorder="1" applyAlignment="1">
      <alignment horizontal="center" vertical="center" wrapText="1"/>
      <protection/>
    </xf>
    <xf numFmtId="0" fontId="0" fillId="0" borderId="38" xfId="57" applyFont="1" applyFill="1" applyBorder="1" applyAlignment="1">
      <alignment horizontal="center" vertical="center" wrapText="1"/>
      <protection/>
    </xf>
    <xf numFmtId="0" fontId="0" fillId="0" borderId="39" xfId="57" applyFont="1" applyFill="1" applyBorder="1" applyAlignment="1">
      <alignment horizontal="center" vertical="center" wrapText="1"/>
      <protection/>
    </xf>
    <xf numFmtId="0" fontId="0" fillId="0" borderId="18" xfId="57" applyFont="1" applyBorder="1" applyAlignment="1">
      <alignment horizontal="center" vertical="center" wrapText="1"/>
      <protection/>
    </xf>
    <xf numFmtId="0" fontId="0" fillId="0" borderId="19" xfId="57" applyFont="1" applyBorder="1" applyAlignment="1">
      <alignment horizontal="center" vertical="center" wrapText="1"/>
      <protection/>
    </xf>
    <xf numFmtId="0" fontId="0" fillId="0" borderId="13" xfId="57" applyFont="1" applyBorder="1" applyAlignment="1">
      <alignment horizontal="center" vertical="center" wrapText="1"/>
      <protection/>
    </xf>
    <xf numFmtId="0" fontId="4" fillId="35" borderId="0" xfId="57" applyFont="1" applyFill="1" applyAlignment="1">
      <alignment horizontal="center" vertical="center" wrapText="1"/>
      <protection/>
    </xf>
    <xf numFmtId="0" fontId="0" fillId="0" borderId="30" xfId="57" applyFont="1" applyBorder="1" applyAlignment="1">
      <alignment horizontal="center" vertical="center" wrapText="1"/>
      <protection/>
    </xf>
    <xf numFmtId="0" fontId="0" fillId="0" borderId="31" xfId="57" applyFont="1" applyBorder="1" applyAlignment="1">
      <alignment horizontal="center" vertical="center" wrapText="1"/>
      <protection/>
    </xf>
    <xf numFmtId="0" fontId="0" fillId="0" borderId="36" xfId="57" applyFont="1" applyFill="1" applyBorder="1" applyAlignment="1">
      <alignment horizontal="center" vertical="center" wrapText="1"/>
      <protection/>
    </xf>
    <xf numFmtId="0" fontId="0" fillId="0" borderId="40" xfId="57" applyFont="1" applyFill="1" applyBorder="1" applyAlignment="1">
      <alignment horizontal="center" vertical="center" wrapText="1"/>
      <protection/>
    </xf>
    <xf numFmtId="0" fontId="0" fillId="0" borderId="41" xfId="57" applyFont="1" applyFill="1" applyBorder="1" applyAlignment="1">
      <alignment horizontal="center" vertical="center" wrapText="1"/>
      <protection/>
    </xf>
    <xf numFmtId="0" fontId="0" fillId="0" borderId="18" xfId="57" applyFont="1" applyFill="1" applyBorder="1" applyAlignment="1">
      <alignment horizontal="center" vertical="center" wrapText="1"/>
      <protection/>
    </xf>
    <xf numFmtId="0" fontId="0" fillId="0" borderId="11" xfId="57" applyFont="1" applyFill="1" applyBorder="1" applyAlignment="1">
      <alignment horizontal="center" vertical="center" wrapText="1"/>
      <protection/>
    </xf>
    <xf numFmtId="0" fontId="5" fillId="0" borderId="11" xfId="54" applyFont="1" applyFill="1" applyBorder="1" applyAlignment="1">
      <alignment horizontal="center" vertical="center" wrapText="1" shrinkToFit="1"/>
      <protection/>
    </xf>
    <xf numFmtId="0" fontId="5" fillId="0" borderId="15" xfId="54" applyFont="1" applyFill="1" applyBorder="1" applyAlignment="1">
      <alignment horizontal="center" vertical="center" wrapText="1" shrinkToFit="1"/>
      <protection/>
    </xf>
    <xf numFmtId="0" fontId="10" fillId="0" borderId="0" xfId="54" applyFont="1" applyAlignment="1">
      <alignment horizontal="center" vertical="center"/>
      <protection/>
    </xf>
    <xf numFmtId="0" fontId="5" fillId="0" borderId="30" xfId="54" applyFont="1" applyFill="1" applyBorder="1" applyAlignment="1">
      <alignment horizontal="center" vertical="center" shrinkToFit="1"/>
      <protection/>
    </xf>
    <xf numFmtId="0" fontId="5" fillId="0" borderId="31" xfId="54" applyFont="1" applyFill="1" applyBorder="1" applyAlignment="1">
      <alignment horizontal="center" vertical="center" shrinkToFit="1"/>
      <protection/>
    </xf>
    <xf numFmtId="0" fontId="5" fillId="0" borderId="32" xfId="54" applyFont="1" applyFill="1" applyBorder="1" applyAlignment="1">
      <alignment horizontal="center" vertical="center" shrinkToFit="1"/>
      <protection/>
    </xf>
    <xf numFmtId="0" fontId="5" fillId="0" borderId="19" xfId="54" applyFont="1" applyFill="1" applyBorder="1" applyAlignment="1">
      <alignment horizontal="center" vertical="center" shrinkToFit="1"/>
      <protection/>
    </xf>
    <xf numFmtId="0" fontId="5" fillId="0" borderId="13" xfId="54" applyFont="1" applyFill="1" applyBorder="1" applyAlignment="1">
      <alignment horizontal="center" vertical="center" shrinkToFit="1"/>
      <protection/>
    </xf>
    <xf numFmtId="0" fontId="11" fillId="0" borderId="0" xfId="54" applyFont="1" applyAlignment="1">
      <alignment horizontal="left" vertical="center"/>
      <protection/>
    </xf>
    <xf numFmtId="0" fontId="5" fillId="0" borderId="18" xfId="54" applyFont="1" applyFill="1" applyBorder="1" applyAlignment="1">
      <alignment horizontal="center" vertical="center" wrapText="1" shrinkToFit="1"/>
      <protection/>
    </xf>
    <xf numFmtId="0" fontId="0" fillId="36" borderId="0" xfId="57" applyFill="1" applyAlignment="1">
      <alignment horizontal="left" vertical="center" wrapText="1"/>
      <protection/>
    </xf>
    <xf numFmtId="0" fontId="61" fillId="0" borderId="0" xfId="57" applyFont="1" applyAlignment="1">
      <alignment horizontal="center" vertical="center" wrapText="1"/>
      <protection/>
    </xf>
    <xf numFmtId="0" fontId="7" fillId="0" borderId="42" xfId="57" applyFont="1" applyFill="1" applyBorder="1" applyAlignment="1">
      <alignment horizontal="center" vertical="center" wrapText="1"/>
      <protection/>
    </xf>
    <xf numFmtId="0" fontId="7" fillId="0" borderId="43" xfId="57" applyFont="1" applyFill="1" applyBorder="1" applyAlignment="1">
      <alignment horizontal="center" vertical="center" wrapText="1"/>
      <protection/>
    </xf>
    <xf numFmtId="0" fontId="7" fillId="0" borderId="23" xfId="57" applyFont="1" applyFill="1" applyBorder="1" applyAlignment="1">
      <alignment horizontal="center" vertical="center" wrapText="1"/>
      <protection/>
    </xf>
    <xf numFmtId="0" fontId="7" fillId="0" borderId="17" xfId="57" applyFont="1" applyFill="1" applyBorder="1" applyAlignment="1">
      <alignment horizontal="center" vertical="center" wrapText="1"/>
      <protection/>
    </xf>
    <xf numFmtId="0" fontId="7" fillId="0" borderId="11" xfId="57" applyFont="1" applyFill="1" applyBorder="1" applyAlignment="1">
      <alignment horizontal="center" vertical="center" wrapText="1"/>
      <protection/>
    </xf>
    <xf numFmtId="0" fontId="7" fillId="0" borderId="44" xfId="57" applyFont="1" applyFill="1" applyBorder="1" applyAlignment="1">
      <alignment horizontal="center" vertical="center" wrapText="1"/>
      <protection/>
    </xf>
    <xf numFmtId="0" fontId="7" fillId="0" borderId="45" xfId="57" applyFont="1" applyFill="1" applyBorder="1" applyAlignment="1">
      <alignment horizontal="center" vertical="center" wrapText="1"/>
      <protection/>
    </xf>
    <xf numFmtId="0" fontId="7" fillId="0" borderId="46" xfId="57" applyFont="1" applyFill="1" applyBorder="1" applyAlignment="1">
      <alignment horizontal="center" vertical="center" wrapText="1"/>
      <protection/>
    </xf>
    <xf numFmtId="0" fontId="7" fillId="0" borderId="39" xfId="57" applyFont="1" applyFill="1" applyBorder="1" applyAlignment="1">
      <alignment horizontal="center" vertical="center" wrapText="1"/>
      <protection/>
    </xf>
    <xf numFmtId="0" fontId="7" fillId="0" borderId="47" xfId="57" applyFont="1" applyFill="1" applyBorder="1" applyAlignment="1">
      <alignment horizontal="center" vertical="center" wrapText="1"/>
      <protection/>
    </xf>
    <xf numFmtId="0" fontId="7" fillId="0" borderId="40" xfId="57" applyFont="1" applyFill="1" applyBorder="1" applyAlignment="1">
      <alignment horizontal="center" vertical="center" wrapText="1"/>
      <protection/>
    </xf>
    <xf numFmtId="0" fontId="7" fillId="0" borderId="48" xfId="57" applyFont="1" applyFill="1" applyBorder="1" applyAlignment="1">
      <alignment horizontal="center" vertical="center" wrapText="1"/>
      <protection/>
    </xf>
    <xf numFmtId="0" fontId="7" fillId="0" borderId="36" xfId="57" applyFont="1" applyFill="1" applyBorder="1" applyAlignment="1">
      <alignment horizontal="center" vertical="center" wrapText="1"/>
      <protection/>
    </xf>
    <xf numFmtId="0" fontId="7" fillId="0" borderId="41" xfId="57" applyFont="1" applyFill="1" applyBorder="1" applyAlignment="1">
      <alignment horizontal="center" vertical="center" wrapText="1"/>
      <protection/>
    </xf>
    <xf numFmtId="0" fontId="7" fillId="0" borderId="12" xfId="57" applyFont="1" applyFill="1" applyBorder="1" applyAlignment="1">
      <alignment horizontal="center" vertical="center" wrapText="1"/>
      <protection/>
    </xf>
    <xf numFmtId="0" fontId="7" fillId="0" borderId="20" xfId="57" applyFont="1" applyFill="1" applyBorder="1" applyAlignment="1">
      <alignment horizontal="center" vertical="center" wrapText="1"/>
      <protection/>
    </xf>
    <xf numFmtId="0" fontId="7" fillId="0" borderId="35" xfId="57" applyFont="1" applyFill="1" applyBorder="1" applyAlignment="1">
      <alignment horizontal="center" vertical="center" wrapText="1"/>
      <protection/>
    </xf>
    <xf numFmtId="0" fontId="0" fillId="0" borderId="33" xfId="57" applyFont="1" applyBorder="1" applyAlignment="1">
      <alignment horizontal="left" vertical="center" wrapText="1"/>
      <protection/>
    </xf>
    <xf numFmtId="0" fontId="0" fillId="0" borderId="33" xfId="57" applyFont="1" applyBorder="1" applyAlignment="1">
      <alignment horizontal="left" vertical="center"/>
      <protection/>
    </xf>
    <xf numFmtId="0" fontId="0" fillId="0" borderId="49" xfId="57" applyFont="1" applyFill="1" applyBorder="1" applyAlignment="1">
      <alignment horizontal="center" vertical="center" wrapText="1"/>
      <protection/>
    </xf>
    <xf numFmtId="0" fontId="0" fillId="0" borderId="50" xfId="57" applyFont="1" applyFill="1" applyBorder="1" applyAlignment="1">
      <alignment horizontal="center" vertical="center" wrapText="1"/>
      <protection/>
    </xf>
    <xf numFmtId="0" fontId="0" fillId="0" borderId="51" xfId="57" applyFont="1" applyFill="1" applyBorder="1" applyAlignment="1">
      <alignment horizontal="center" vertical="center" wrapText="1"/>
      <protection/>
    </xf>
    <xf numFmtId="0" fontId="0" fillId="0" borderId="34" xfId="57" applyFont="1" applyBorder="1" applyAlignment="1">
      <alignment horizontal="center" vertical="center" wrapText="1"/>
      <protection/>
    </xf>
    <xf numFmtId="0" fontId="0" fillId="0" borderId="20" xfId="57" applyFont="1" applyBorder="1" applyAlignment="1">
      <alignment horizontal="center" vertical="center" wrapText="1"/>
      <protection/>
    </xf>
    <xf numFmtId="0" fontId="0" fillId="0" borderId="35" xfId="57" applyFont="1" applyBorder="1" applyAlignment="1">
      <alignment horizontal="center" vertical="center" wrapText="1"/>
      <protection/>
    </xf>
    <xf numFmtId="0" fontId="0" fillId="0" borderId="52" xfId="57" applyFont="1" applyBorder="1" applyAlignment="1">
      <alignment horizontal="center" vertical="center" wrapText="1"/>
      <protection/>
    </xf>
    <xf numFmtId="0" fontId="0" fillId="0" borderId="53" xfId="57" applyFont="1" applyBorder="1" applyAlignment="1">
      <alignment horizontal="center" vertical="center" wrapText="1"/>
      <protection/>
    </xf>
    <xf numFmtId="0" fontId="0" fillId="0" borderId="45" xfId="57" applyFont="1" applyBorder="1" applyAlignment="1">
      <alignment horizontal="center" vertical="center" wrapText="1"/>
      <protection/>
    </xf>
    <xf numFmtId="0" fontId="0" fillId="0" borderId="54" xfId="57" applyFont="1" applyFill="1" applyBorder="1" applyAlignment="1">
      <alignment horizontal="center" vertical="center" wrapText="1"/>
      <protection/>
    </xf>
    <xf numFmtId="0" fontId="0" fillId="0" borderId="55" xfId="57" applyFont="1" applyFill="1" applyBorder="1" applyAlignment="1">
      <alignment horizontal="center" vertical="center" wrapText="1"/>
      <protection/>
    </xf>
  </cellXfs>
  <cellStyles count="74">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2011年度部门决算审核模板（2011.9.4修改稿）冯" xfId="40"/>
    <cellStyle name="差_2012年度部门决算审核模板-杨皓修订0913" xfId="41"/>
    <cellStyle name="差_5.中央部门决算（草案)-1" xfId="42"/>
    <cellStyle name="差_出版署2010年度中央部门决算草案" xfId="43"/>
    <cellStyle name="差_全国友协2010年度中央部门决算（草案）" xfId="44"/>
    <cellStyle name="差_司法部2010年度中央部门决算（草案）报" xfId="45"/>
    <cellStyle name="常规 2" xfId="46"/>
    <cellStyle name="常规 3" xfId="47"/>
    <cellStyle name="常规 4" xfId="48"/>
    <cellStyle name="常规 5" xfId="49"/>
    <cellStyle name="常规 5 2" xfId="50"/>
    <cellStyle name="常规 6" xfId="51"/>
    <cellStyle name="常规 7" xfId="52"/>
    <cellStyle name="常规 8" xfId="53"/>
    <cellStyle name="常规 9" xfId="54"/>
    <cellStyle name="常规_2007年行政单位基层表样表" xfId="55"/>
    <cellStyle name="常规_2007年行政单位基层表样表 2" xfId="56"/>
    <cellStyle name="常规_事业单位部门决算报表（讨论稿） 2" xfId="57"/>
    <cellStyle name="Hyperlink" xfId="58"/>
    <cellStyle name="好" xfId="59"/>
    <cellStyle name="好_2011年度部门决算审核模板（2011.9.4修改稿）冯" xfId="60"/>
    <cellStyle name="好_2012年度部门决算审核模板-杨皓修订0913" xfId="61"/>
    <cellStyle name="好_5.中央部门决算（草案)-1" xfId="62"/>
    <cellStyle name="好_出版署2010年度中央部门决算草案" xfId="63"/>
    <cellStyle name="好_全国友协2010年度中央部门决算（草案）" xfId="64"/>
    <cellStyle name="好_司法部2010年度中央部门决算（草案）报" xfId="65"/>
    <cellStyle name="汇总" xfId="66"/>
    <cellStyle name="Currency" xfId="67"/>
    <cellStyle name="Currency [0]" xfId="68"/>
    <cellStyle name="计算" xfId="69"/>
    <cellStyle name="检查单元格" xfId="70"/>
    <cellStyle name="解释性文本" xfId="71"/>
    <cellStyle name="警告文本" xfId="72"/>
    <cellStyle name="链接单元格" xfId="73"/>
    <cellStyle name="Comma" xfId="74"/>
    <cellStyle name="Comma [0]" xfId="75"/>
    <cellStyle name="强调文字颜色 1" xfId="76"/>
    <cellStyle name="强调文字颜色 2" xfId="77"/>
    <cellStyle name="强调文字颜色 3" xfId="78"/>
    <cellStyle name="强调文字颜色 4" xfId="79"/>
    <cellStyle name="强调文字颜色 5" xfId="80"/>
    <cellStyle name="强调文字颜色 6" xfId="81"/>
    <cellStyle name="适中" xfId="82"/>
    <cellStyle name="输出" xfId="83"/>
    <cellStyle name="输入" xfId="84"/>
    <cellStyle name="样式 1" xfId="85"/>
    <cellStyle name="Followed Hyperlink" xfId="86"/>
    <cellStyle name="注释"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H21"/>
  <sheetViews>
    <sheetView zoomScaleSheetLayoutView="100" zoomScalePageLayoutView="0" workbookViewId="0" topLeftCell="A1">
      <selection activeCell="C18" sqref="C18"/>
    </sheetView>
  </sheetViews>
  <sheetFormatPr defaultColWidth="8.875" defaultRowHeight="14.25"/>
  <cols>
    <col min="1" max="1" width="50.625" style="82" customWidth="1"/>
    <col min="2" max="2" width="4.00390625" style="82" customWidth="1"/>
    <col min="3" max="3" width="15.625" style="82" customWidth="1"/>
    <col min="4" max="4" width="50.625" style="82" customWidth="1"/>
    <col min="5" max="5" width="3.50390625" style="82" customWidth="1"/>
    <col min="6" max="6" width="15.625" style="82" customWidth="1"/>
    <col min="7" max="8" width="9.00390625" style="83" bestFit="1" customWidth="1"/>
    <col min="9" max="32" width="9.00390625" style="82" bestFit="1" customWidth="1"/>
    <col min="33" max="16384" width="8.875" style="82" customWidth="1"/>
  </cols>
  <sheetData>
    <row r="1" ht="14.25">
      <c r="A1" s="84"/>
    </row>
    <row r="2" spans="1:8" s="80" customFormat="1" ht="18" customHeight="1">
      <c r="A2" s="169" t="s">
        <v>0</v>
      </c>
      <c r="B2" s="169"/>
      <c r="C2" s="169"/>
      <c r="D2" s="169"/>
      <c r="E2" s="169"/>
      <c r="F2" s="169"/>
      <c r="G2" s="116"/>
      <c r="H2" s="116"/>
    </row>
    <row r="3" spans="1:6" ht="9.75" customHeight="1">
      <c r="A3" s="85"/>
      <c r="B3" s="85"/>
      <c r="C3" s="85"/>
      <c r="D3" s="85"/>
      <c r="E3" s="85"/>
      <c r="F3" s="27" t="s">
        <v>1</v>
      </c>
    </row>
    <row r="4" spans="1:6" ht="15" customHeight="1">
      <c r="A4" s="7" t="s">
        <v>2</v>
      </c>
      <c r="B4" s="85"/>
      <c r="C4" s="85"/>
      <c r="D4" s="85"/>
      <c r="E4" s="85"/>
      <c r="F4" s="27" t="s">
        <v>3</v>
      </c>
    </row>
    <row r="5" spans="1:8" s="81" customFormat="1" ht="21.75" customHeight="1">
      <c r="A5" s="170" t="s">
        <v>4</v>
      </c>
      <c r="B5" s="171"/>
      <c r="C5" s="171"/>
      <c r="D5" s="172" t="s">
        <v>5</v>
      </c>
      <c r="E5" s="171"/>
      <c r="F5" s="173"/>
      <c r="G5" s="117"/>
      <c r="H5" s="117"/>
    </row>
    <row r="6" spans="1:8" s="81" customFormat="1" ht="21.75" customHeight="1">
      <c r="A6" s="156" t="s">
        <v>6</v>
      </c>
      <c r="B6" s="157" t="s">
        <v>7</v>
      </c>
      <c r="C6" s="86" t="s">
        <v>8</v>
      </c>
      <c r="D6" s="158" t="s">
        <v>6</v>
      </c>
      <c r="E6" s="157" t="s">
        <v>7</v>
      </c>
      <c r="F6" s="150" t="s">
        <v>8</v>
      </c>
      <c r="G6" s="117"/>
      <c r="H6" s="117"/>
    </row>
    <row r="7" spans="1:8" s="81" customFormat="1" ht="21.75" customHeight="1">
      <c r="A7" s="156" t="s">
        <v>9</v>
      </c>
      <c r="B7" s="86"/>
      <c r="C7" s="158" t="s">
        <v>10</v>
      </c>
      <c r="D7" s="158" t="s">
        <v>9</v>
      </c>
      <c r="E7" s="86"/>
      <c r="F7" s="159" t="s">
        <v>11</v>
      </c>
      <c r="G7" s="117"/>
      <c r="H7" s="117"/>
    </row>
    <row r="8" spans="1:8" s="81" customFormat="1" ht="21.75" customHeight="1">
      <c r="A8" s="160" t="s">
        <v>12</v>
      </c>
      <c r="B8" s="161" t="s">
        <v>10</v>
      </c>
      <c r="C8" s="92">
        <v>6379.9</v>
      </c>
      <c r="D8" s="162" t="s">
        <v>13</v>
      </c>
      <c r="E8" s="161" t="s">
        <v>14</v>
      </c>
      <c r="F8" s="95"/>
      <c r="G8" s="117"/>
      <c r="H8" s="117"/>
    </row>
    <row r="9" spans="1:8" s="81" customFormat="1" ht="21.75" customHeight="1">
      <c r="A9" s="96" t="s">
        <v>15</v>
      </c>
      <c r="B9" s="161" t="s">
        <v>11</v>
      </c>
      <c r="C9" s="92"/>
      <c r="D9" s="162" t="s">
        <v>16</v>
      </c>
      <c r="E9" s="161" t="s">
        <v>17</v>
      </c>
      <c r="F9" s="95"/>
      <c r="G9" s="117"/>
      <c r="H9" s="117"/>
    </row>
    <row r="10" spans="1:8" s="81" customFormat="1" ht="21.75" customHeight="1">
      <c r="A10" s="96" t="s">
        <v>18</v>
      </c>
      <c r="B10" s="161" t="s">
        <v>19</v>
      </c>
      <c r="C10" s="92"/>
      <c r="D10" s="162" t="s">
        <v>20</v>
      </c>
      <c r="E10" s="161" t="s">
        <v>21</v>
      </c>
      <c r="F10" s="95"/>
      <c r="G10" s="117"/>
      <c r="H10" s="117"/>
    </row>
    <row r="11" spans="1:8" s="81" customFormat="1" ht="21.75" customHeight="1">
      <c r="A11" s="96" t="s">
        <v>22</v>
      </c>
      <c r="B11" s="161" t="s">
        <v>23</v>
      </c>
      <c r="C11" s="92"/>
      <c r="D11" s="93" t="s">
        <v>24</v>
      </c>
      <c r="E11" s="161" t="s">
        <v>25</v>
      </c>
      <c r="F11" s="95">
        <v>204.07</v>
      </c>
      <c r="G11" s="117"/>
      <c r="H11" s="117"/>
    </row>
    <row r="12" spans="1:8" s="81" customFormat="1" ht="21.75" customHeight="1">
      <c r="A12" s="96" t="s">
        <v>26</v>
      </c>
      <c r="B12" s="161" t="s">
        <v>27</v>
      </c>
      <c r="C12" s="92"/>
      <c r="D12" s="93" t="s">
        <v>28</v>
      </c>
      <c r="E12" s="161" t="s">
        <v>29</v>
      </c>
      <c r="F12" s="95">
        <v>1460</v>
      </c>
      <c r="G12" s="117"/>
      <c r="H12" s="117"/>
    </row>
    <row r="13" spans="1:8" s="81" customFormat="1" ht="21.75" customHeight="1">
      <c r="A13" s="96" t="s">
        <v>30</v>
      </c>
      <c r="B13" s="161" t="s">
        <v>31</v>
      </c>
      <c r="C13" s="92">
        <v>469.29</v>
      </c>
      <c r="D13" s="93" t="s">
        <v>32</v>
      </c>
      <c r="E13" s="161" t="s">
        <v>33</v>
      </c>
      <c r="F13" s="95">
        <v>4315.25</v>
      </c>
      <c r="G13" s="117"/>
      <c r="H13" s="117"/>
    </row>
    <row r="14" spans="1:8" s="81" customFormat="1" ht="21.75" customHeight="1">
      <c r="A14" s="96"/>
      <c r="B14" s="161" t="s">
        <v>34</v>
      </c>
      <c r="C14" s="92"/>
      <c r="D14" s="98" t="s">
        <v>35</v>
      </c>
      <c r="E14" s="161" t="s">
        <v>36</v>
      </c>
      <c r="F14" s="95">
        <v>534.5</v>
      </c>
      <c r="G14" s="117"/>
      <c r="H14" s="117"/>
    </row>
    <row r="15" spans="1:8" s="81" customFormat="1" ht="21.75" customHeight="1">
      <c r="A15" s="91"/>
      <c r="B15" s="161" t="s">
        <v>37</v>
      </c>
      <c r="C15" s="99"/>
      <c r="D15" s="98" t="s">
        <v>38</v>
      </c>
      <c r="E15" s="161" t="s">
        <v>39</v>
      </c>
      <c r="F15" s="151">
        <v>335.37</v>
      </c>
      <c r="G15" s="117"/>
      <c r="H15" s="117"/>
    </row>
    <row r="16" spans="1:8" s="81" customFormat="1" ht="21.75" customHeight="1">
      <c r="A16" s="163" t="s">
        <v>40</v>
      </c>
      <c r="B16" s="161" t="s">
        <v>41</v>
      </c>
      <c r="C16" s="152">
        <f>SUM(C8+C13)</f>
        <v>6849.19</v>
      </c>
      <c r="D16" s="164" t="s">
        <v>42</v>
      </c>
      <c r="E16" s="161" t="s">
        <v>43</v>
      </c>
      <c r="F16" s="102">
        <f>SUM(F11:F15)</f>
        <v>6849.19</v>
      </c>
      <c r="G16" s="117"/>
      <c r="H16" s="117"/>
    </row>
    <row r="17" spans="1:8" s="81" customFormat="1" ht="21.75" customHeight="1">
      <c r="A17" s="91" t="s">
        <v>44</v>
      </c>
      <c r="B17" s="161" t="s">
        <v>45</v>
      </c>
      <c r="C17" s="92"/>
      <c r="D17" s="104" t="s">
        <v>46</v>
      </c>
      <c r="E17" s="161" t="s">
        <v>47</v>
      </c>
      <c r="F17" s="105"/>
      <c r="G17" s="117"/>
      <c r="H17" s="117"/>
    </row>
    <row r="18" spans="1:8" s="81" customFormat="1" ht="21.75" customHeight="1">
      <c r="A18" s="91" t="s">
        <v>48</v>
      </c>
      <c r="B18" s="161" t="s">
        <v>49</v>
      </c>
      <c r="C18" s="92"/>
      <c r="D18" s="104" t="s">
        <v>50</v>
      </c>
      <c r="E18" s="161" t="s">
        <v>51</v>
      </c>
      <c r="F18" s="105"/>
      <c r="G18" s="117"/>
      <c r="H18" s="117"/>
    </row>
    <row r="19" spans="1:8" s="81" customFormat="1" ht="21.75" customHeight="1">
      <c r="A19" s="153"/>
      <c r="B19" s="161" t="s">
        <v>52</v>
      </c>
      <c r="C19" s="107"/>
      <c r="D19" s="108"/>
      <c r="E19" s="161" t="s">
        <v>53</v>
      </c>
      <c r="F19" s="110"/>
      <c r="G19" s="117"/>
      <c r="H19" s="117"/>
    </row>
    <row r="20" spans="1:6" ht="21.75" customHeight="1">
      <c r="A20" s="165" t="s">
        <v>54</v>
      </c>
      <c r="B20" s="161" t="s">
        <v>55</v>
      </c>
      <c r="C20" s="154">
        <v>6849.19</v>
      </c>
      <c r="D20" s="166" t="s">
        <v>54</v>
      </c>
      <c r="E20" s="161" t="s">
        <v>56</v>
      </c>
      <c r="F20" s="155">
        <v>6849.19</v>
      </c>
    </row>
    <row r="21" spans="1:6" ht="29.25" customHeight="1">
      <c r="A21" s="174" t="s">
        <v>57</v>
      </c>
      <c r="B21" s="175"/>
      <c r="C21" s="175"/>
      <c r="D21" s="175"/>
      <c r="E21" s="175"/>
      <c r="F21" s="175"/>
    </row>
  </sheetData>
  <sheetProtection/>
  <mergeCells count="4">
    <mergeCell ref="A2:F2"/>
    <mergeCell ref="A5:C5"/>
    <mergeCell ref="D5:F5"/>
    <mergeCell ref="A21:F21"/>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4"/>
  <headerFooter alignWithMargins="0">
    <oddFooter>&amp;C第 &amp;P 页</oddFooter>
  </headerFooter>
  <ignoredErrors>
    <ignoredError sqref="B8:B14 A7:F7" numberStoredAsText="1"/>
  </ignoredErrors>
</worksheet>
</file>

<file path=xl/worksheets/sheet2.xml><?xml version="1.0" encoding="utf-8"?>
<worksheet xmlns="http://schemas.openxmlformats.org/spreadsheetml/2006/main" xmlns:r="http://schemas.openxmlformats.org/officeDocument/2006/relationships">
  <dimension ref="A1:K46"/>
  <sheetViews>
    <sheetView zoomScaleSheetLayoutView="160" zoomScalePageLayoutView="0" workbookViewId="0" topLeftCell="A1">
      <selection activeCell="D61" sqref="D61"/>
    </sheetView>
  </sheetViews>
  <sheetFormatPr defaultColWidth="8.875" defaultRowHeight="14.25"/>
  <cols>
    <col min="1" max="1" width="7.375" style="121" customWidth="1"/>
    <col min="2" max="2" width="4.875" style="121" customWidth="1"/>
    <col min="3" max="3" width="33.375" style="120" customWidth="1"/>
    <col min="4" max="10" width="13.625" style="123" customWidth="1"/>
    <col min="11" max="32" width="9.00390625" style="123" bestFit="1" customWidth="1"/>
    <col min="33" max="16384" width="8.875" style="123" customWidth="1"/>
  </cols>
  <sheetData>
    <row r="1" spans="1:10" s="119" customFormat="1" ht="21.75">
      <c r="A1" s="191" t="s">
        <v>58</v>
      </c>
      <c r="B1" s="191"/>
      <c r="C1" s="191"/>
      <c r="D1" s="191"/>
      <c r="E1" s="191"/>
      <c r="F1" s="191"/>
      <c r="G1" s="191"/>
      <c r="H1" s="191"/>
      <c r="I1" s="191"/>
      <c r="J1" s="191"/>
    </row>
    <row r="2" spans="1:10" ht="15.75">
      <c r="A2" s="145"/>
      <c r="B2" s="145"/>
      <c r="C2" s="146"/>
      <c r="D2" s="124"/>
      <c r="E2" s="124"/>
      <c r="F2" s="124"/>
      <c r="G2" s="124"/>
      <c r="H2" s="124"/>
      <c r="I2" s="124"/>
      <c r="J2" s="135" t="s">
        <v>59</v>
      </c>
    </row>
    <row r="3" spans="1:10" ht="15.75">
      <c r="A3" s="147" t="s">
        <v>2</v>
      </c>
      <c r="B3" s="145"/>
      <c r="C3" s="146"/>
      <c r="D3" s="124"/>
      <c r="E3" s="124"/>
      <c r="F3" s="126"/>
      <c r="G3" s="124"/>
      <c r="H3" s="124"/>
      <c r="I3" s="124"/>
      <c r="J3" s="135" t="s">
        <v>60</v>
      </c>
    </row>
    <row r="4" spans="1:11" s="120" customFormat="1" ht="18.75" customHeight="1">
      <c r="A4" s="192" t="s">
        <v>61</v>
      </c>
      <c r="B4" s="193"/>
      <c r="C4" s="193"/>
      <c r="D4" s="184" t="s">
        <v>62</v>
      </c>
      <c r="E4" s="185" t="s">
        <v>63</v>
      </c>
      <c r="F4" s="184" t="s">
        <v>64</v>
      </c>
      <c r="G4" s="184" t="s">
        <v>65</v>
      </c>
      <c r="H4" s="184" t="s">
        <v>66</v>
      </c>
      <c r="I4" s="184" t="s">
        <v>67</v>
      </c>
      <c r="J4" s="196" t="s">
        <v>68</v>
      </c>
      <c r="K4" s="136"/>
    </row>
    <row r="5" spans="1:11" s="120" customFormat="1" ht="18.75" customHeight="1">
      <c r="A5" s="198" t="s">
        <v>69</v>
      </c>
      <c r="B5" s="199"/>
      <c r="C5" s="182" t="s">
        <v>70</v>
      </c>
      <c r="D5" s="183"/>
      <c r="E5" s="186"/>
      <c r="F5" s="183"/>
      <c r="G5" s="183"/>
      <c r="H5" s="183"/>
      <c r="I5" s="183"/>
      <c r="J5" s="197"/>
      <c r="K5" s="136"/>
    </row>
    <row r="6" spans="1:11" s="120" customFormat="1" ht="18.75" customHeight="1">
      <c r="A6" s="198"/>
      <c r="B6" s="199"/>
      <c r="C6" s="183"/>
      <c r="D6" s="183"/>
      <c r="E6" s="186"/>
      <c r="F6" s="183"/>
      <c r="G6" s="183"/>
      <c r="H6" s="183"/>
      <c r="I6" s="183"/>
      <c r="J6" s="197"/>
      <c r="K6" s="136"/>
    </row>
    <row r="7" spans="1:11" ht="22.5" customHeight="1">
      <c r="A7" s="194" t="s">
        <v>71</v>
      </c>
      <c r="B7" s="195"/>
      <c r="C7" s="195"/>
      <c r="D7" s="167" t="s">
        <v>10</v>
      </c>
      <c r="E7" s="167" t="s">
        <v>11</v>
      </c>
      <c r="F7" s="167" t="s">
        <v>19</v>
      </c>
      <c r="G7" s="167" t="s">
        <v>23</v>
      </c>
      <c r="H7" s="167" t="s">
        <v>27</v>
      </c>
      <c r="I7" s="167" t="s">
        <v>31</v>
      </c>
      <c r="J7" s="137" t="s">
        <v>34</v>
      </c>
      <c r="K7" s="142"/>
    </row>
    <row r="8" spans="1:11" ht="22.5" customHeight="1">
      <c r="A8" s="194" t="s">
        <v>72</v>
      </c>
      <c r="B8" s="195"/>
      <c r="C8" s="195"/>
      <c r="D8" s="129">
        <f>SUM(D9+D14+D17+D38+D41)</f>
        <v>6849.19</v>
      </c>
      <c r="E8" s="129">
        <f>SUM(E9+E14+E17+E38+E41)</f>
        <v>6379.91</v>
      </c>
      <c r="F8" s="129"/>
      <c r="G8" s="129"/>
      <c r="H8" s="129"/>
      <c r="I8" s="129"/>
      <c r="J8" s="141">
        <f>SUM(J9+J14+J17+J38+J41)</f>
        <v>469.28</v>
      </c>
      <c r="K8" s="142"/>
    </row>
    <row r="9" spans="1:11" s="122" customFormat="1" ht="22.5" customHeight="1">
      <c r="A9" s="176">
        <v>208</v>
      </c>
      <c r="B9" s="177"/>
      <c r="C9" s="67" t="s">
        <v>73</v>
      </c>
      <c r="D9" s="128">
        <f>D10+D12</f>
        <v>204.07</v>
      </c>
      <c r="E9" s="128">
        <f>E10+E12</f>
        <v>204.07</v>
      </c>
      <c r="F9" s="128"/>
      <c r="G9" s="128"/>
      <c r="H9" s="128"/>
      <c r="I9" s="128"/>
      <c r="J9" s="139"/>
      <c r="K9" s="140"/>
    </row>
    <row r="10" spans="1:11" s="122" customFormat="1" ht="22.5" customHeight="1">
      <c r="A10" s="176" t="s">
        <v>74</v>
      </c>
      <c r="B10" s="177"/>
      <c r="C10" s="67" t="s">
        <v>75</v>
      </c>
      <c r="D10" s="128">
        <f>D11</f>
        <v>200</v>
      </c>
      <c r="E10" s="128">
        <f>E11</f>
        <v>200</v>
      </c>
      <c r="F10" s="128"/>
      <c r="G10" s="128"/>
      <c r="H10" s="128"/>
      <c r="I10" s="128"/>
      <c r="J10" s="139"/>
      <c r="K10" s="140"/>
    </row>
    <row r="11" spans="1:11" ht="22.5" customHeight="1">
      <c r="A11" s="187" t="s">
        <v>76</v>
      </c>
      <c r="B11" s="188"/>
      <c r="C11" s="70" t="s">
        <v>77</v>
      </c>
      <c r="D11" s="129">
        <v>200</v>
      </c>
      <c r="E11" s="129">
        <v>200</v>
      </c>
      <c r="F11" s="129"/>
      <c r="G11" s="129"/>
      <c r="H11" s="129"/>
      <c r="I11" s="129"/>
      <c r="J11" s="141"/>
      <c r="K11" s="142"/>
    </row>
    <row r="12" spans="1:11" s="122" customFormat="1" ht="22.5" customHeight="1">
      <c r="A12" s="176" t="s">
        <v>78</v>
      </c>
      <c r="B12" s="177"/>
      <c r="C12" s="73" t="s">
        <v>79</v>
      </c>
      <c r="D12" s="128">
        <f>D13</f>
        <v>4.07</v>
      </c>
      <c r="E12" s="128">
        <f>E13</f>
        <v>4.07</v>
      </c>
      <c r="F12" s="128"/>
      <c r="G12" s="128"/>
      <c r="H12" s="128"/>
      <c r="I12" s="128"/>
      <c r="J12" s="139"/>
      <c r="K12" s="140"/>
    </row>
    <row r="13" spans="1:11" ht="22.5" customHeight="1">
      <c r="A13" s="187" t="s">
        <v>80</v>
      </c>
      <c r="B13" s="188"/>
      <c r="C13" s="70" t="s">
        <v>81</v>
      </c>
      <c r="D13" s="129">
        <v>4.07</v>
      </c>
      <c r="E13" s="129">
        <v>4.07</v>
      </c>
      <c r="F13" s="129"/>
      <c r="G13" s="129"/>
      <c r="H13" s="129"/>
      <c r="I13" s="129"/>
      <c r="J13" s="141"/>
      <c r="K13" s="142"/>
    </row>
    <row r="14" spans="1:11" s="122" customFormat="1" ht="22.5" customHeight="1">
      <c r="A14" s="176" t="s">
        <v>82</v>
      </c>
      <c r="B14" s="177"/>
      <c r="C14" s="73" t="s">
        <v>83</v>
      </c>
      <c r="D14" s="128">
        <f>D15</f>
        <v>1460</v>
      </c>
      <c r="E14" s="128">
        <f>E15</f>
        <v>1460</v>
      </c>
      <c r="F14" s="128"/>
      <c r="G14" s="128"/>
      <c r="H14" s="128"/>
      <c r="I14" s="128"/>
      <c r="J14" s="139"/>
      <c r="K14" s="140"/>
    </row>
    <row r="15" spans="1:11" s="122" customFormat="1" ht="22.5" customHeight="1">
      <c r="A15" s="176" t="s">
        <v>84</v>
      </c>
      <c r="B15" s="177"/>
      <c r="C15" s="73" t="s">
        <v>85</v>
      </c>
      <c r="D15" s="128">
        <f>D16</f>
        <v>1460</v>
      </c>
      <c r="E15" s="128">
        <f>E16</f>
        <v>1460</v>
      </c>
      <c r="F15" s="128"/>
      <c r="G15" s="128"/>
      <c r="H15" s="128"/>
      <c r="I15" s="128"/>
      <c r="J15" s="139"/>
      <c r="K15" s="140"/>
    </row>
    <row r="16" spans="1:11" ht="22.5" customHeight="1">
      <c r="A16" s="187" t="s">
        <v>86</v>
      </c>
      <c r="B16" s="188"/>
      <c r="C16" s="70" t="s">
        <v>87</v>
      </c>
      <c r="D16" s="129">
        <v>1460</v>
      </c>
      <c r="E16" s="129">
        <v>1460</v>
      </c>
      <c r="F16" s="129"/>
      <c r="G16" s="129"/>
      <c r="H16" s="129"/>
      <c r="I16" s="129"/>
      <c r="J16" s="141"/>
      <c r="K16" s="142"/>
    </row>
    <row r="17" spans="1:11" s="122" customFormat="1" ht="22.5" customHeight="1">
      <c r="A17" s="176" t="s">
        <v>88</v>
      </c>
      <c r="B17" s="177"/>
      <c r="C17" s="73" t="s">
        <v>89</v>
      </c>
      <c r="D17" s="128">
        <f>D18+D27+D29+D32+D34+D36</f>
        <v>4315.25</v>
      </c>
      <c r="E17" s="128">
        <f>E18+E27+E29+E32+E34+E36</f>
        <v>4181.34</v>
      </c>
      <c r="F17" s="128"/>
      <c r="G17" s="128"/>
      <c r="H17" s="128"/>
      <c r="I17" s="128"/>
      <c r="J17" s="139">
        <f>J18+J27+J29+J32+J34+J36</f>
        <v>133.91</v>
      </c>
      <c r="K17" s="140"/>
    </row>
    <row r="18" spans="1:11" s="122" customFormat="1" ht="22.5" customHeight="1">
      <c r="A18" s="189" t="s">
        <v>90</v>
      </c>
      <c r="B18" s="190"/>
      <c r="C18" s="73" t="s">
        <v>91</v>
      </c>
      <c r="D18" s="128">
        <f>SUM(D19:D26)</f>
        <v>2683.7599999999998</v>
      </c>
      <c r="E18" s="128">
        <f>SUM(E19:E26)</f>
        <v>2683.7599999999998</v>
      </c>
      <c r="F18" s="128"/>
      <c r="G18" s="128"/>
      <c r="H18" s="128"/>
      <c r="I18" s="128"/>
      <c r="J18" s="139"/>
      <c r="K18" s="140"/>
    </row>
    <row r="19" spans="1:11" ht="22.5" customHeight="1">
      <c r="A19" s="187" t="s">
        <v>92</v>
      </c>
      <c r="B19" s="188"/>
      <c r="C19" s="70" t="s">
        <v>93</v>
      </c>
      <c r="D19" s="129">
        <v>800.16</v>
      </c>
      <c r="E19" s="129">
        <v>800.16</v>
      </c>
      <c r="F19" s="129"/>
      <c r="G19" s="129"/>
      <c r="H19" s="129"/>
      <c r="I19" s="129"/>
      <c r="J19" s="141"/>
      <c r="K19" s="142"/>
    </row>
    <row r="20" spans="1:11" ht="22.5" customHeight="1">
      <c r="A20" s="187" t="s">
        <v>94</v>
      </c>
      <c r="B20" s="188"/>
      <c r="C20" s="70" t="s">
        <v>95</v>
      </c>
      <c r="D20" s="129">
        <v>71.38</v>
      </c>
      <c r="E20" s="129">
        <v>71.38</v>
      </c>
      <c r="F20" s="129"/>
      <c r="G20" s="129"/>
      <c r="H20" s="129"/>
      <c r="I20" s="129"/>
      <c r="J20" s="141"/>
      <c r="K20" s="142"/>
    </row>
    <row r="21" spans="1:11" ht="22.5" customHeight="1">
      <c r="A21" s="187" t="s">
        <v>96</v>
      </c>
      <c r="B21" s="188"/>
      <c r="C21" s="70" t="s">
        <v>97</v>
      </c>
      <c r="D21" s="129">
        <v>892.75</v>
      </c>
      <c r="E21" s="129">
        <v>892.75</v>
      </c>
      <c r="F21" s="129"/>
      <c r="G21" s="129"/>
      <c r="H21" s="129"/>
      <c r="I21" s="129"/>
      <c r="J21" s="141"/>
      <c r="K21" s="142"/>
    </row>
    <row r="22" spans="1:11" ht="22.5" customHeight="1">
      <c r="A22" s="187" t="s">
        <v>98</v>
      </c>
      <c r="B22" s="188"/>
      <c r="C22" s="70" t="s">
        <v>99</v>
      </c>
      <c r="D22" s="129">
        <v>131.63</v>
      </c>
      <c r="E22" s="129">
        <v>131.63</v>
      </c>
      <c r="F22" s="129"/>
      <c r="G22" s="129"/>
      <c r="H22" s="129"/>
      <c r="I22" s="129"/>
      <c r="J22" s="141"/>
      <c r="K22" s="142"/>
    </row>
    <row r="23" spans="1:11" ht="22.5" customHeight="1">
      <c r="A23" s="187" t="s">
        <v>100</v>
      </c>
      <c r="B23" s="188"/>
      <c r="C23" s="70" t="s">
        <v>101</v>
      </c>
      <c r="D23" s="129">
        <v>212.38</v>
      </c>
      <c r="E23" s="129">
        <v>212.38</v>
      </c>
      <c r="F23" s="129"/>
      <c r="G23" s="129"/>
      <c r="H23" s="129"/>
      <c r="I23" s="129"/>
      <c r="J23" s="141"/>
      <c r="K23" s="142"/>
    </row>
    <row r="24" spans="1:11" ht="22.5" customHeight="1">
      <c r="A24" s="187" t="s">
        <v>102</v>
      </c>
      <c r="B24" s="188"/>
      <c r="C24" s="70" t="s">
        <v>103</v>
      </c>
      <c r="D24" s="129">
        <v>132.99</v>
      </c>
      <c r="E24" s="129">
        <v>132.99</v>
      </c>
      <c r="F24" s="129"/>
      <c r="G24" s="129"/>
      <c r="H24" s="129"/>
      <c r="I24" s="129"/>
      <c r="J24" s="141"/>
      <c r="K24" s="142"/>
    </row>
    <row r="25" spans="1:11" ht="22.5" customHeight="1">
      <c r="A25" s="187" t="s">
        <v>104</v>
      </c>
      <c r="B25" s="188"/>
      <c r="C25" s="70" t="s">
        <v>105</v>
      </c>
      <c r="D25" s="129">
        <v>298</v>
      </c>
      <c r="E25" s="129">
        <v>298</v>
      </c>
      <c r="F25" s="129"/>
      <c r="G25" s="129"/>
      <c r="H25" s="129"/>
      <c r="I25" s="129"/>
      <c r="J25" s="141"/>
      <c r="K25" s="142"/>
    </row>
    <row r="26" spans="1:11" ht="22.5" customHeight="1">
      <c r="A26" s="187" t="s">
        <v>106</v>
      </c>
      <c r="B26" s="188"/>
      <c r="C26" s="70" t="s">
        <v>107</v>
      </c>
      <c r="D26" s="129">
        <v>144.47</v>
      </c>
      <c r="E26" s="129">
        <v>144.47</v>
      </c>
      <c r="F26" s="129"/>
      <c r="G26" s="129"/>
      <c r="H26" s="129"/>
      <c r="I26" s="129"/>
      <c r="J26" s="141"/>
      <c r="K26" s="142"/>
    </row>
    <row r="27" spans="1:11" s="122" customFormat="1" ht="22.5" customHeight="1">
      <c r="A27" s="176" t="s">
        <v>108</v>
      </c>
      <c r="B27" s="177"/>
      <c r="C27" s="73" t="s">
        <v>109</v>
      </c>
      <c r="D27" s="128">
        <f>D28</f>
        <v>0.31</v>
      </c>
      <c r="E27" s="128">
        <f>E28</f>
        <v>0.31</v>
      </c>
      <c r="F27" s="128"/>
      <c r="G27" s="128"/>
      <c r="H27" s="128"/>
      <c r="I27" s="128"/>
      <c r="J27" s="139"/>
      <c r="K27" s="140"/>
    </row>
    <row r="28" spans="1:11" ht="22.5" customHeight="1">
      <c r="A28" s="187" t="s">
        <v>110</v>
      </c>
      <c r="B28" s="188"/>
      <c r="C28" s="70" t="s">
        <v>111</v>
      </c>
      <c r="D28" s="129">
        <v>0.31</v>
      </c>
      <c r="E28" s="129">
        <v>0.31</v>
      </c>
      <c r="F28" s="129"/>
      <c r="G28" s="129"/>
      <c r="H28" s="129"/>
      <c r="I28" s="129"/>
      <c r="J28" s="141"/>
      <c r="K28" s="142"/>
    </row>
    <row r="29" spans="1:11" s="122" customFormat="1" ht="22.5" customHeight="1">
      <c r="A29" s="176" t="s">
        <v>112</v>
      </c>
      <c r="B29" s="177"/>
      <c r="C29" s="73" t="s">
        <v>113</v>
      </c>
      <c r="D29" s="128">
        <f>D30+D31</f>
        <v>157.71</v>
      </c>
      <c r="E29" s="128">
        <f>E30+E31</f>
        <v>157.71</v>
      </c>
      <c r="F29" s="128"/>
      <c r="G29" s="128"/>
      <c r="H29" s="128"/>
      <c r="I29" s="128"/>
      <c r="J29" s="139"/>
      <c r="K29" s="140"/>
    </row>
    <row r="30" spans="1:11" ht="22.5" customHeight="1">
      <c r="A30" s="187" t="s">
        <v>114</v>
      </c>
      <c r="B30" s="188"/>
      <c r="C30" s="70" t="s">
        <v>115</v>
      </c>
      <c r="D30" s="129">
        <v>102</v>
      </c>
      <c r="E30" s="129">
        <v>102</v>
      </c>
      <c r="F30" s="129"/>
      <c r="G30" s="129"/>
      <c r="H30" s="129"/>
      <c r="I30" s="129"/>
      <c r="J30" s="141"/>
      <c r="K30" s="142"/>
    </row>
    <row r="31" spans="1:11" ht="22.5" customHeight="1">
      <c r="A31" s="187" t="s">
        <v>116</v>
      </c>
      <c r="B31" s="188"/>
      <c r="C31" s="70" t="s">
        <v>117</v>
      </c>
      <c r="D31" s="129">
        <v>55.71</v>
      </c>
      <c r="E31" s="129">
        <v>55.71</v>
      </c>
      <c r="F31" s="129"/>
      <c r="G31" s="129"/>
      <c r="H31" s="129"/>
      <c r="I31" s="129"/>
      <c r="J31" s="141"/>
      <c r="K31" s="142"/>
    </row>
    <row r="32" spans="1:11" s="122" customFormat="1" ht="22.5" customHeight="1">
      <c r="A32" s="176" t="s">
        <v>118</v>
      </c>
      <c r="B32" s="177"/>
      <c r="C32" s="73" t="s">
        <v>119</v>
      </c>
      <c r="D32" s="128">
        <f>D33</f>
        <v>1177.41</v>
      </c>
      <c r="E32" s="128">
        <f>E33</f>
        <v>1177.41</v>
      </c>
      <c r="F32" s="128"/>
      <c r="G32" s="128"/>
      <c r="H32" s="128"/>
      <c r="I32" s="128"/>
      <c r="J32" s="139"/>
      <c r="K32" s="140"/>
    </row>
    <row r="33" spans="1:11" ht="22.5" customHeight="1">
      <c r="A33" s="187" t="s">
        <v>120</v>
      </c>
      <c r="B33" s="188"/>
      <c r="C33" s="70" t="s">
        <v>121</v>
      </c>
      <c r="D33" s="129">
        <v>1177.41</v>
      </c>
      <c r="E33" s="129">
        <v>1177.41</v>
      </c>
      <c r="F33" s="129"/>
      <c r="G33" s="129"/>
      <c r="H33" s="129"/>
      <c r="I33" s="129"/>
      <c r="J33" s="141"/>
      <c r="K33" s="142"/>
    </row>
    <row r="34" spans="1:11" s="122" customFormat="1" ht="22.5" customHeight="1">
      <c r="A34" s="176" t="s">
        <v>122</v>
      </c>
      <c r="B34" s="177"/>
      <c r="C34" s="73" t="s">
        <v>123</v>
      </c>
      <c r="D34" s="128">
        <f>D35</f>
        <v>12.15</v>
      </c>
      <c r="E34" s="128">
        <f>E35</f>
        <v>12.15</v>
      </c>
      <c r="F34" s="128"/>
      <c r="G34" s="128"/>
      <c r="H34" s="128"/>
      <c r="I34" s="128"/>
      <c r="J34" s="139"/>
      <c r="K34" s="140"/>
    </row>
    <row r="35" spans="1:11" ht="22.5" customHeight="1">
      <c r="A35" s="187" t="s">
        <v>124</v>
      </c>
      <c r="B35" s="188"/>
      <c r="C35" s="70" t="s">
        <v>125</v>
      </c>
      <c r="D35" s="129">
        <v>12.15</v>
      </c>
      <c r="E35" s="129">
        <v>12.15</v>
      </c>
      <c r="F35" s="129"/>
      <c r="G35" s="129"/>
      <c r="H35" s="129"/>
      <c r="I35" s="129"/>
      <c r="J35" s="141"/>
      <c r="K35" s="142"/>
    </row>
    <row r="36" spans="1:11" s="122" customFormat="1" ht="22.5" customHeight="1">
      <c r="A36" s="176" t="s">
        <v>126</v>
      </c>
      <c r="B36" s="177"/>
      <c r="C36" s="73" t="s">
        <v>127</v>
      </c>
      <c r="D36" s="128">
        <f>D37</f>
        <v>283.91</v>
      </c>
      <c r="E36" s="128">
        <f>E37</f>
        <v>150</v>
      </c>
      <c r="F36" s="128"/>
      <c r="G36" s="128"/>
      <c r="H36" s="128"/>
      <c r="I36" s="128"/>
      <c r="J36" s="139">
        <f>J37</f>
        <v>133.91</v>
      </c>
      <c r="K36" s="140"/>
    </row>
    <row r="37" spans="1:11" ht="22.5" customHeight="1">
      <c r="A37" s="187" t="s">
        <v>128</v>
      </c>
      <c r="B37" s="188"/>
      <c r="C37" s="70" t="s">
        <v>129</v>
      </c>
      <c r="D37" s="129">
        <v>283.91</v>
      </c>
      <c r="E37" s="129">
        <v>150</v>
      </c>
      <c r="F37" s="129"/>
      <c r="G37" s="129"/>
      <c r="H37" s="129"/>
      <c r="I37" s="129"/>
      <c r="J37" s="141">
        <v>133.91</v>
      </c>
      <c r="K37" s="142"/>
    </row>
    <row r="38" spans="1:11" s="122" customFormat="1" ht="22.5" customHeight="1">
      <c r="A38" s="189" t="s">
        <v>130</v>
      </c>
      <c r="B38" s="190"/>
      <c r="C38" s="73" t="s">
        <v>131</v>
      </c>
      <c r="D38" s="128">
        <f>D39</f>
        <v>534.5</v>
      </c>
      <c r="E38" s="128">
        <f>E39</f>
        <v>534.5</v>
      </c>
      <c r="F38" s="128"/>
      <c r="G38" s="128"/>
      <c r="H38" s="128"/>
      <c r="I38" s="128"/>
      <c r="J38" s="139"/>
      <c r="K38" s="140"/>
    </row>
    <row r="39" spans="1:11" s="122" customFormat="1" ht="22.5" customHeight="1">
      <c r="A39" s="176" t="s">
        <v>132</v>
      </c>
      <c r="B39" s="177"/>
      <c r="C39" s="73" t="s">
        <v>133</v>
      </c>
      <c r="D39" s="128">
        <f>D40</f>
        <v>534.5</v>
      </c>
      <c r="E39" s="128">
        <f>E40</f>
        <v>534.5</v>
      </c>
      <c r="F39" s="128"/>
      <c r="G39" s="128"/>
      <c r="H39" s="128"/>
      <c r="I39" s="128"/>
      <c r="J39" s="139"/>
      <c r="K39" s="140"/>
    </row>
    <row r="40" spans="1:11" ht="22.5" customHeight="1">
      <c r="A40" s="187" t="s">
        <v>134</v>
      </c>
      <c r="B40" s="188"/>
      <c r="C40" s="70" t="s">
        <v>135</v>
      </c>
      <c r="D40" s="129">
        <v>534.5</v>
      </c>
      <c r="E40" s="129">
        <v>534.5</v>
      </c>
      <c r="F40" s="129"/>
      <c r="G40" s="129"/>
      <c r="H40" s="129"/>
      <c r="I40" s="129"/>
      <c r="J40" s="141"/>
      <c r="K40" s="142"/>
    </row>
    <row r="41" spans="1:11" s="122" customFormat="1" ht="22.5" customHeight="1">
      <c r="A41" s="176" t="s">
        <v>136</v>
      </c>
      <c r="B41" s="177"/>
      <c r="C41" s="73" t="s">
        <v>137</v>
      </c>
      <c r="D41" s="128">
        <f>D42</f>
        <v>335.37</v>
      </c>
      <c r="E41" s="128">
        <f>E42</f>
        <v>0</v>
      </c>
      <c r="F41" s="128"/>
      <c r="G41" s="128"/>
      <c r="H41" s="128"/>
      <c r="I41" s="128"/>
      <c r="J41" s="139">
        <f>J42</f>
        <v>335.37</v>
      </c>
      <c r="K41" s="140"/>
    </row>
    <row r="42" spans="1:11" s="122" customFormat="1" ht="22.5" customHeight="1">
      <c r="A42" s="176" t="s">
        <v>138</v>
      </c>
      <c r="B42" s="177"/>
      <c r="C42" s="73" t="s">
        <v>139</v>
      </c>
      <c r="D42" s="128">
        <f>D43</f>
        <v>335.37</v>
      </c>
      <c r="E42" s="128">
        <f>E43</f>
        <v>0</v>
      </c>
      <c r="F42" s="128"/>
      <c r="G42" s="128"/>
      <c r="H42" s="128"/>
      <c r="I42" s="128"/>
      <c r="J42" s="139">
        <f>J43</f>
        <v>335.37</v>
      </c>
      <c r="K42" s="140"/>
    </row>
    <row r="43" spans="1:11" ht="22.5" customHeight="1">
      <c r="A43" s="178" t="s">
        <v>140</v>
      </c>
      <c r="B43" s="179"/>
      <c r="C43" s="148" t="s">
        <v>141</v>
      </c>
      <c r="D43" s="132">
        <v>335.37</v>
      </c>
      <c r="E43" s="132"/>
      <c r="F43" s="132"/>
      <c r="G43" s="132"/>
      <c r="H43" s="132"/>
      <c r="I43" s="132"/>
      <c r="J43" s="144">
        <v>335.37</v>
      </c>
      <c r="K43" s="142"/>
    </row>
    <row r="44" spans="1:10" ht="30.75" customHeight="1">
      <c r="A44" s="180" t="s">
        <v>142</v>
      </c>
      <c r="B44" s="181"/>
      <c r="C44" s="181"/>
      <c r="D44" s="181"/>
      <c r="E44" s="181"/>
      <c r="F44" s="181"/>
      <c r="G44" s="181"/>
      <c r="H44" s="181"/>
      <c r="I44" s="181"/>
      <c r="J44" s="181"/>
    </row>
    <row r="45" ht="15.75">
      <c r="A45" s="149"/>
    </row>
    <row r="46" ht="15.75">
      <c r="A46" s="149"/>
    </row>
  </sheetData>
  <sheetProtection/>
  <mergeCells count="49">
    <mergeCell ref="A1:J1"/>
    <mergeCell ref="A4:C4"/>
    <mergeCell ref="A7:C7"/>
    <mergeCell ref="A8:C8"/>
    <mergeCell ref="A9:B9"/>
    <mergeCell ref="A10:B10"/>
    <mergeCell ref="I4:I6"/>
    <mergeCell ref="J4:J6"/>
    <mergeCell ref="A5:B6"/>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J44"/>
    <mergeCell ref="C5:C6"/>
    <mergeCell ref="D4:D6"/>
    <mergeCell ref="E4:E6"/>
    <mergeCell ref="F4:F6"/>
    <mergeCell ref="G4:G6"/>
    <mergeCell ref="H4:H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48"/>
  <sheetViews>
    <sheetView zoomScalePageLayoutView="0" workbookViewId="0" topLeftCell="A1">
      <selection activeCell="D35" sqref="D35"/>
    </sheetView>
  </sheetViews>
  <sheetFormatPr defaultColWidth="8.875" defaultRowHeight="14.25"/>
  <cols>
    <col min="1" max="2" width="4.875" style="123" customWidth="1"/>
    <col min="3" max="3" width="37.50390625" style="123" customWidth="1"/>
    <col min="4" max="4" width="14.375" style="123" customWidth="1"/>
    <col min="5" max="9" width="14.625" style="123" customWidth="1"/>
    <col min="10" max="10" width="9.00390625" style="123" bestFit="1" customWidth="1"/>
    <col min="11" max="11" width="12.625" style="123" customWidth="1"/>
    <col min="12" max="32" width="9.00390625" style="123" bestFit="1" customWidth="1"/>
    <col min="33" max="16384" width="8.875" style="123" customWidth="1"/>
  </cols>
  <sheetData>
    <row r="1" spans="1:9" s="119" customFormat="1" ht="21.75">
      <c r="A1" s="191" t="s">
        <v>143</v>
      </c>
      <c r="B1" s="191"/>
      <c r="C1" s="191"/>
      <c r="D1" s="191"/>
      <c r="E1" s="191"/>
      <c r="F1" s="191"/>
      <c r="G1" s="191"/>
      <c r="H1" s="191"/>
      <c r="I1" s="191"/>
    </row>
    <row r="2" spans="1:9" ht="15.75">
      <c r="A2" s="124"/>
      <c r="B2" s="124"/>
      <c r="C2" s="124"/>
      <c r="D2" s="124"/>
      <c r="E2" s="124"/>
      <c r="F2" s="124"/>
      <c r="G2" s="124"/>
      <c r="H2" s="124"/>
      <c r="I2" s="135" t="s">
        <v>144</v>
      </c>
    </row>
    <row r="3" spans="1:9" ht="15.75">
      <c r="A3" s="125" t="s">
        <v>2</v>
      </c>
      <c r="B3" s="124"/>
      <c r="C3" s="124"/>
      <c r="D3" s="124"/>
      <c r="E3" s="124"/>
      <c r="F3" s="126"/>
      <c r="G3" s="124"/>
      <c r="H3" s="124"/>
      <c r="I3" s="135" t="s">
        <v>60</v>
      </c>
    </row>
    <row r="4" spans="1:10" s="120" customFormat="1" ht="22.5" customHeight="1">
      <c r="A4" s="192" t="s">
        <v>61</v>
      </c>
      <c r="B4" s="193"/>
      <c r="C4" s="193"/>
      <c r="D4" s="184" t="s">
        <v>145</v>
      </c>
      <c r="E4" s="184" t="s">
        <v>146</v>
      </c>
      <c r="F4" s="184" t="s">
        <v>147</v>
      </c>
      <c r="G4" s="184" t="s">
        <v>148</v>
      </c>
      <c r="H4" s="193" t="s">
        <v>149</v>
      </c>
      <c r="I4" s="196" t="s">
        <v>150</v>
      </c>
      <c r="J4" s="136"/>
    </row>
    <row r="5" spans="1:10" s="120" customFormat="1" ht="22.5" customHeight="1">
      <c r="A5" s="206" t="s">
        <v>69</v>
      </c>
      <c r="B5" s="183"/>
      <c r="C5" s="182" t="s">
        <v>70</v>
      </c>
      <c r="D5" s="183"/>
      <c r="E5" s="183"/>
      <c r="F5" s="183"/>
      <c r="G5" s="183"/>
      <c r="H5" s="183"/>
      <c r="I5" s="197"/>
      <c r="J5" s="136"/>
    </row>
    <row r="6" spans="1:10" s="120" customFormat="1" ht="22.5" customHeight="1">
      <c r="A6" s="206"/>
      <c r="B6" s="183"/>
      <c r="C6" s="183"/>
      <c r="D6" s="183"/>
      <c r="E6" s="183"/>
      <c r="F6" s="183"/>
      <c r="G6" s="183"/>
      <c r="H6" s="183"/>
      <c r="I6" s="197"/>
      <c r="J6" s="136"/>
    </row>
    <row r="7" spans="1:10" s="121" customFormat="1" ht="22.5" customHeight="1">
      <c r="A7" s="202" t="s">
        <v>71</v>
      </c>
      <c r="B7" s="203"/>
      <c r="C7" s="203"/>
      <c r="D7" s="168" t="s">
        <v>10</v>
      </c>
      <c r="E7" s="168" t="s">
        <v>11</v>
      </c>
      <c r="F7" s="168" t="s">
        <v>19</v>
      </c>
      <c r="G7" s="127" t="s">
        <v>23</v>
      </c>
      <c r="H7" s="127" t="s">
        <v>27</v>
      </c>
      <c r="I7" s="137" t="s">
        <v>31</v>
      </c>
      <c r="J7" s="138"/>
    </row>
    <row r="8" spans="1:10" s="122" customFormat="1" ht="22.5" customHeight="1">
      <c r="A8" s="204" t="s">
        <v>151</v>
      </c>
      <c r="B8" s="205"/>
      <c r="C8" s="205"/>
      <c r="D8" s="128">
        <f>D9+D14+D17+D38+D41</f>
        <v>6849.19</v>
      </c>
      <c r="E8" s="128">
        <f>E9+E14+E17+E38+E41</f>
        <v>4216.0199999999995</v>
      </c>
      <c r="F8" s="128">
        <f>F9+F14+F17+F38+F41</f>
        <v>2633.17</v>
      </c>
      <c r="G8" s="128"/>
      <c r="H8" s="128"/>
      <c r="I8" s="139"/>
      <c r="J8" s="140"/>
    </row>
    <row r="9" spans="1:10" s="122" customFormat="1" ht="27" customHeight="1">
      <c r="A9" s="176">
        <v>208</v>
      </c>
      <c r="B9" s="177"/>
      <c r="C9" s="67" t="s">
        <v>73</v>
      </c>
      <c r="D9" s="128">
        <f>D10+D12</f>
        <v>204.07</v>
      </c>
      <c r="E9" s="128">
        <f>E10+E12</f>
        <v>204.07</v>
      </c>
      <c r="F9" s="128"/>
      <c r="G9" s="128"/>
      <c r="H9" s="128"/>
      <c r="I9" s="139"/>
      <c r="J9" s="140"/>
    </row>
    <row r="10" spans="1:10" s="122" customFormat="1" ht="22.5" customHeight="1">
      <c r="A10" s="176" t="s">
        <v>74</v>
      </c>
      <c r="B10" s="177"/>
      <c r="C10" s="67" t="s">
        <v>75</v>
      </c>
      <c r="D10" s="128">
        <f>D11</f>
        <v>200</v>
      </c>
      <c r="E10" s="128">
        <f>E11</f>
        <v>200</v>
      </c>
      <c r="F10" s="128"/>
      <c r="G10" s="128"/>
      <c r="H10" s="128"/>
      <c r="I10" s="139"/>
      <c r="J10" s="140"/>
    </row>
    <row r="11" spans="1:10" ht="22.5" customHeight="1">
      <c r="A11" s="187" t="s">
        <v>76</v>
      </c>
      <c r="B11" s="188"/>
      <c r="C11" s="70" t="s">
        <v>77</v>
      </c>
      <c r="D11" s="129">
        <f>SUM(E11:I11)</f>
        <v>200</v>
      </c>
      <c r="E11" s="129">
        <v>200</v>
      </c>
      <c r="F11" s="129"/>
      <c r="G11" s="129"/>
      <c r="H11" s="129"/>
      <c r="I11" s="141"/>
      <c r="J11" s="142"/>
    </row>
    <row r="12" spans="1:10" s="122" customFormat="1" ht="22.5" customHeight="1">
      <c r="A12" s="176" t="s">
        <v>78</v>
      </c>
      <c r="B12" s="177"/>
      <c r="C12" s="73" t="s">
        <v>79</v>
      </c>
      <c r="D12" s="128">
        <f>D13</f>
        <v>4.07</v>
      </c>
      <c r="E12" s="128">
        <f>E13</f>
        <v>4.07</v>
      </c>
      <c r="F12" s="128"/>
      <c r="G12" s="128"/>
      <c r="H12" s="128"/>
      <c r="I12" s="139"/>
      <c r="J12" s="140"/>
    </row>
    <row r="13" spans="1:10" ht="22.5" customHeight="1">
      <c r="A13" s="187" t="s">
        <v>80</v>
      </c>
      <c r="B13" s="188"/>
      <c r="C13" s="70" t="s">
        <v>81</v>
      </c>
      <c r="D13" s="129">
        <f>SUM(E13:I13)</f>
        <v>4.07</v>
      </c>
      <c r="E13" s="129">
        <v>4.07</v>
      </c>
      <c r="F13" s="129"/>
      <c r="G13" s="129"/>
      <c r="H13" s="129"/>
      <c r="I13" s="141"/>
      <c r="J13" s="142"/>
    </row>
    <row r="14" spans="1:10" s="122" customFormat="1" ht="22.5" customHeight="1">
      <c r="A14" s="176" t="s">
        <v>82</v>
      </c>
      <c r="B14" s="177"/>
      <c r="C14" s="73" t="s">
        <v>83</v>
      </c>
      <c r="D14" s="128">
        <f aca="true" t="shared" si="0" ref="D14:F15">D15</f>
        <v>1460</v>
      </c>
      <c r="E14" s="128">
        <f t="shared" si="0"/>
        <v>0</v>
      </c>
      <c r="F14" s="128">
        <f t="shared" si="0"/>
        <v>1460</v>
      </c>
      <c r="G14" s="128"/>
      <c r="H14" s="128"/>
      <c r="I14" s="139"/>
      <c r="J14" s="140"/>
    </row>
    <row r="15" spans="1:10" s="122" customFormat="1" ht="22.5" customHeight="1">
      <c r="A15" s="176" t="s">
        <v>84</v>
      </c>
      <c r="B15" s="177"/>
      <c r="C15" s="73" t="s">
        <v>85</v>
      </c>
      <c r="D15" s="128">
        <f t="shared" si="0"/>
        <v>1460</v>
      </c>
      <c r="E15" s="128">
        <f t="shared" si="0"/>
        <v>0</v>
      </c>
      <c r="F15" s="128">
        <f t="shared" si="0"/>
        <v>1460</v>
      </c>
      <c r="G15" s="128"/>
      <c r="H15" s="128"/>
      <c r="I15" s="139"/>
      <c r="J15" s="140"/>
    </row>
    <row r="16" spans="1:10" ht="22.5" customHeight="1">
      <c r="A16" s="187" t="s">
        <v>86</v>
      </c>
      <c r="B16" s="188"/>
      <c r="C16" s="70" t="s">
        <v>87</v>
      </c>
      <c r="D16" s="129">
        <f>SUM(E16:I16)</f>
        <v>1460</v>
      </c>
      <c r="E16" s="129"/>
      <c r="F16" s="129">
        <v>1460</v>
      </c>
      <c r="G16" s="129"/>
      <c r="H16" s="129"/>
      <c r="I16" s="141"/>
      <c r="J16" s="142"/>
    </row>
    <row r="17" spans="1:10" s="122" customFormat="1" ht="22.5" customHeight="1">
      <c r="A17" s="176" t="s">
        <v>88</v>
      </c>
      <c r="B17" s="177"/>
      <c r="C17" s="73" t="s">
        <v>89</v>
      </c>
      <c r="D17" s="128">
        <f>D18+D27+D29+D32+D34+D36</f>
        <v>4315.25</v>
      </c>
      <c r="E17" s="128">
        <f>E18+E27+E29+E32+E34+E36</f>
        <v>3676.5799999999995</v>
      </c>
      <c r="F17" s="128">
        <f>F18+F27+F29+F32+F34+F36</f>
        <v>638.6700000000001</v>
      </c>
      <c r="G17" s="128"/>
      <c r="H17" s="128"/>
      <c r="I17" s="139"/>
      <c r="J17" s="140"/>
    </row>
    <row r="18" spans="1:10" s="122" customFormat="1" ht="22.5" customHeight="1">
      <c r="A18" s="65" t="s">
        <v>90</v>
      </c>
      <c r="B18" s="66"/>
      <c r="C18" s="76" t="s">
        <v>152</v>
      </c>
      <c r="D18" s="128">
        <f>SUM(D19:D26)</f>
        <v>2683.7599999999998</v>
      </c>
      <c r="E18" s="128">
        <f>SUM(E19:E26)</f>
        <v>2205.0899999999997</v>
      </c>
      <c r="F18" s="128">
        <f>SUM(F19:F26)</f>
        <v>478.67</v>
      </c>
      <c r="G18" s="128"/>
      <c r="H18" s="128"/>
      <c r="I18" s="139"/>
      <c r="J18" s="143"/>
    </row>
    <row r="19" spans="1:10" ht="22.5" customHeight="1">
      <c r="A19" s="187" t="s">
        <v>92</v>
      </c>
      <c r="B19" s="188"/>
      <c r="C19" s="130" t="s">
        <v>153</v>
      </c>
      <c r="D19" s="129">
        <f aca="true" t="shared" si="1" ref="D19:D26">SUM(E19:I19)</f>
        <v>800.16</v>
      </c>
      <c r="E19" s="129">
        <v>800.16</v>
      </c>
      <c r="F19" s="129"/>
      <c r="G19" s="129"/>
      <c r="H19" s="129"/>
      <c r="I19" s="141"/>
      <c r="J19" s="142"/>
    </row>
    <row r="20" spans="1:10" ht="22.5" customHeight="1">
      <c r="A20" s="187" t="s">
        <v>94</v>
      </c>
      <c r="B20" s="188"/>
      <c r="C20" s="130" t="s">
        <v>154</v>
      </c>
      <c r="D20" s="129">
        <f t="shared" si="1"/>
        <v>71.38</v>
      </c>
      <c r="E20" s="129"/>
      <c r="F20" s="129">
        <v>71.38</v>
      </c>
      <c r="G20" s="129"/>
      <c r="H20" s="129"/>
      <c r="I20" s="141"/>
      <c r="J20" s="142"/>
    </row>
    <row r="21" spans="1:10" ht="22.5" customHeight="1">
      <c r="A21" s="187" t="s">
        <v>96</v>
      </c>
      <c r="B21" s="188"/>
      <c r="C21" s="130" t="s">
        <v>155</v>
      </c>
      <c r="D21" s="129">
        <f t="shared" si="1"/>
        <v>892.75</v>
      </c>
      <c r="E21" s="129">
        <v>892.75</v>
      </c>
      <c r="F21" s="129"/>
      <c r="G21" s="129"/>
      <c r="H21" s="129"/>
      <c r="I21" s="141"/>
      <c r="J21" s="142"/>
    </row>
    <row r="22" spans="1:10" ht="22.5" customHeight="1">
      <c r="A22" s="187" t="s">
        <v>98</v>
      </c>
      <c r="B22" s="188"/>
      <c r="C22" s="130" t="s">
        <v>156</v>
      </c>
      <c r="D22" s="129">
        <f t="shared" si="1"/>
        <v>131.63</v>
      </c>
      <c r="E22" s="129">
        <v>131.63</v>
      </c>
      <c r="F22" s="129"/>
      <c r="G22" s="129"/>
      <c r="H22" s="129"/>
      <c r="I22" s="141"/>
      <c r="J22" s="142"/>
    </row>
    <row r="23" spans="1:10" ht="22.5" customHeight="1">
      <c r="A23" s="187" t="s">
        <v>100</v>
      </c>
      <c r="B23" s="188"/>
      <c r="C23" s="130" t="s">
        <v>157</v>
      </c>
      <c r="D23" s="129">
        <f t="shared" si="1"/>
        <v>212.38</v>
      </c>
      <c r="E23" s="129">
        <v>133.09</v>
      </c>
      <c r="F23" s="129">
        <v>79.29</v>
      </c>
      <c r="G23" s="129"/>
      <c r="H23" s="129"/>
      <c r="I23" s="141"/>
      <c r="J23" s="142"/>
    </row>
    <row r="24" spans="1:10" ht="22.5" customHeight="1">
      <c r="A24" s="187" t="s">
        <v>102</v>
      </c>
      <c r="B24" s="188"/>
      <c r="C24" s="130" t="s">
        <v>158</v>
      </c>
      <c r="D24" s="129">
        <f t="shared" si="1"/>
        <v>132.99</v>
      </c>
      <c r="E24" s="129">
        <v>102.99</v>
      </c>
      <c r="F24" s="129">
        <v>30</v>
      </c>
      <c r="G24" s="129"/>
      <c r="H24" s="129"/>
      <c r="I24" s="141"/>
      <c r="J24" s="142"/>
    </row>
    <row r="25" spans="1:10" ht="22.5" customHeight="1">
      <c r="A25" s="187" t="s">
        <v>104</v>
      </c>
      <c r="B25" s="188"/>
      <c r="C25" s="130" t="s">
        <v>159</v>
      </c>
      <c r="D25" s="129">
        <f t="shared" si="1"/>
        <v>298</v>
      </c>
      <c r="E25" s="129"/>
      <c r="F25" s="129">
        <v>298</v>
      </c>
      <c r="G25" s="129"/>
      <c r="H25" s="129"/>
      <c r="I25" s="141"/>
      <c r="J25" s="142"/>
    </row>
    <row r="26" spans="1:10" ht="22.5" customHeight="1">
      <c r="A26" s="187" t="s">
        <v>106</v>
      </c>
      <c r="B26" s="188"/>
      <c r="C26" s="130" t="s">
        <v>160</v>
      </c>
      <c r="D26" s="129">
        <f t="shared" si="1"/>
        <v>144.47</v>
      </c>
      <c r="E26" s="129">
        <v>144.47</v>
      </c>
      <c r="F26" s="129"/>
      <c r="G26" s="129"/>
      <c r="H26" s="129"/>
      <c r="I26" s="141"/>
      <c r="J26" s="142"/>
    </row>
    <row r="27" spans="1:10" s="122" customFormat="1" ht="22.5" customHeight="1">
      <c r="A27" s="176" t="s">
        <v>108</v>
      </c>
      <c r="B27" s="177"/>
      <c r="C27" s="73" t="s">
        <v>109</v>
      </c>
      <c r="D27" s="128">
        <f>D28</f>
        <v>0.31</v>
      </c>
      <c r="E27" s="128">
        <f>E28</f>
        <v>0.31</v>
      </c>
      <c r="F27" s="128"/>
      <c r="G27" s="128"/>
      <c r="H27" s="128"/>
      <c r="I27" s="139"/>
      <c r="J27" s="140"/>
    </row>
    <row r="28" spans="1:10" ht="22.5" customHeight="1">
      <c r="A28" s="187" t="s">
        <v>110</v>
      </c>
      <c r="B28" s="188"/>
      <c r="C28" s="130" t="s">
        <v>161</v>
      </c>
      <c r="D28" s="129">
        <f>SUM(E28:I28)</f>
        <v>0.31</v>
      </c>
      <c r="E28" s="129">
        <v>0.31</v>
      </c>
      <c r="F28" s="129"/>
      <c r="G28" s="129"/>
      <c r="H28" s="129"/>
      <c r="I28" s="141"/>
      <c r="J28" s="142"/>
    </row>
    <row r="29" spans="1:10" s="122" customFormat="1" ht="22.5" customHeight="1">
      <c r="A29" s="176" t="s">
        <v>112</v>
      </c>
      <c r="B29" s="177"/>
      <c r="C29" s="73" t="s">
        <v>113</v>
      </c>
      <c r="D29" s="128">
        <f>D30+D31</f>
        <v>157.71</v>
      </c>
      <c r="E29" s="128">
        <f>E30+E31</f>
        <v>97.71000000000001</v>
      </c>
      <c r="F29" s="128">
        <f>F30+F31</f>
        <v>60</v>
      </c>
      <c r="G29" s="128"/>
      <c r="H29" s="128"/>
      <c r="I29" s="139"/>
      <c r="J29" s="140"/>
    </row>
    <row r="30" spans="1:10" ht="22.5" customHeight="1">
      <c r="A30" s="187" t="s">
        <v>114</v>
      </c>
      <c r="B30" s="188"/>
      <c r="C30" s="70" t="s">
        <v>162</v>
      </c>
      <c r="D30" s="129">
        <f>SUM(E30:I30)</f>
        <v>102</v>
      </c>
      <c r="E30" s="129">
        <v>42</v>
      </c>
      <c r="F30" s="129">
        <v>60</v>
      </c>
      <c r="G30" s="129"/>
      <c r="H30" s="129"/>
      <c r="I30" s="141"/>
      <c r="J30" s="142"/>
    </row>
    <row r="31" spans="1:10" ht="22.5" customHeight="1">
      <c r="A31" s="187" t="s">
        <v>116</v>
      </c>
      <c r="B31" s="188"/>
      <c r="C31" s="70" t="s">
        <v>163</v>
      </c>
      <c r="D31" s="129">
        <f>SUM(E31:I31)</f>
        <v>55.71</v>
      </c>
      <c r="E31" s="129">
        <v>55.71</v>
      </c>
      <c r="F31" s="129"/>
      <c r="G31" s="129"/>
      <c r="H31" s="129"/>
      <c r="I31" s="141"/>
      <c r="J31" s="142"/>
    </row>
    <row r="32" spans="1:10" s="122" customFormat="1" ht="22.5" customHeight="1">
      <c r="A32" s="176" t="s">
        <v>118</v>
      </c>
      <c r="B32" s="177"/>
      <c r="C32" s="73" t="s">
        <v>119</v>
      </c>
      <c r="D32" s="128">
        <f>D33</f>
        <v>1177.41</v>
      </c>
      <c r="E32" s="128">
        <f>E33</f>
        <v>1177.41</v>
      </c>
      <c r="F32" s="128"/>
      <c r="G32" s="128"/>
      <c r="H32" s="128"/>
      <c r="I32" s="139"/>
      <c r="J32" s="140"/>
    </row>
    <row r="33" spans="1:10" ht="22.5" customHeight="1">
      <c r="A33" s="187" t="s">
        <v>120</v>
      </c>
      <c r="B33" s="188"/>
      <c r="C33" s="70" t="s">
        <v>121</v>
      </c>
      <c r="D33" s="129">
        <f>SUM(E33:I33)</f>
        <v>1177.41</v>
      </c>
      <c r="E33" s="129">
        <v>1177.41</v>
      </c>
      <c r="F33" s="129"/>
      <c r="G33" s="129"/>
      <c r="H33" s="129"/>
      <c r="I33" s="141"/>
      <c r="J33" s="142"/>
    </row>
    <row r="34" spans="1:10" s="122" customFormat="1" ht="22.5" customHeight="1">
      <c r="A34" s="176" t="s">
        <v>122</v>
      </c>
      <c r="B34" s="177"/>
      <c r="C34" s="73" t="s">
        <v>123</v>
      </c>
      <c r="D34" s="128">
        <f>D35</f>
        <v>12.15</v>
      </c>
      <c r="E34" s="128">
        <f>E35</f>
        <v>12.15</v>
      </c>
      <c r="F34" s="128"/>
      <c r="G34" s="128"/>
      <c r="H34" s="128"/>
      <c r="I34" s="139"/>
      <c r="J34" s="140"/>
    </row>
    <row r="35" spans="1:10" ht="22.5" customHeight="1">
      <c r="A35" s="187" t="s">
        <v>124</v>
      </c>
      <c r="B35" s="188"/>
      <c r="C35" s="70" t="s">
        <v>125</v>
      </c>
      <c r="D35" s="129">
        <f>SUM(E35:I35)</f>
        <v>12.15</v>
      </c>
      <c r="E35" s="129">
        <v>12.15</v>
      </c>
      <c r="F35" s="129"/>
      <c r="G35" s="129"/>
      <c r="H35" s="129"/>
      <c r="I35" s="141"/>
      <c r="J35" s="142"/>
    </row>
    <row r="36" spans="1:10" s="122" customFormat="1" ht="22.5" customHeight="1">
      <c r="A36" s="176" t="s">
        <v>126</v>
      </c>
      <c r="B36" s="177"/>
      <c r="C36" s="73" t="s">
        <v>127</v>
      </c>
      <c r="D36" s="128">
        <f>D37</f>
        <v>283.90999999999997</v>
      </c>
      <c r="E36" s="128">
        <f>E37</f>
        <v>183.91</v>
      </c>
      <c r="F36" s="128">
        <f>F37</f>
        <v>100</v>
      </c>
      <c r="G36" s="128"/>
      <c r="H36" s="128"/>
      <c r="I36" s="139"/>
      <c r="J36" s="140"/>
    </row>
    <row r="37" spans="1:10" ht="22.5" customHeight="1">
      <c r="A37" s="187" t="s">
        <v>128</v>
      </c>
      <c r="B37" s="188"/>
      <c r="C37" s="70" t="s">
        <v>129</v>
      </c>
      <c r="D37" s="129">
        <f>SUM(E37:I37)</f>
        <v>283.90999999999997</v>
      </c>
      <c r="E37" s="129">
        <v>183.91</v>
      </c>
      <c r="F37" s="129">
        <v>100</v>
      </c>
      <c r="G37" s="129"/>
      <c r="H37" s="129"/>
      <c r="I37" s="141"/>
      <c r="J37" s="142"/>
    </row>
    <row r="38" spans="1:10" s="122" customFormat="1" ht="22.5" customHeight="1">
      <c r="A38" s="176" t="s">
        <v>130</v>
      </c>
      <c r="B38" s="177"/>
      <c r="C38" s="73" t="s">
        <v>131</v>
      </c>
      <c r="D38" s="128">
        <f aca="true" t="shared" si="2" ref="D38:F39">D39</f>
        <v>534.5</v>
      </c>
      <c r="E38" s="128">
        <f t="shared" si="2"/>
        <v>0</v>
      </c>
      <c r="F38" s="128">
        <f t="shared" si="2"/>
        <v>534.5</v>
      </c>
      <c r="G38" s="128"/>
      <c r="H38" s="128"/>
      <c r="I38" s="139"/>
      <c r="J38" s="140"/>
    </row>
    <row r="39" spans="1:10" s="122" customFormat="1" ht="22.5" customHeight="1">
      <c r="A39" s="176" t="s">
        <v>132</v>
      </c>
      <c r="B39" s="177"/>
      <c r="C39" s="73" t="s">
        <v>133</v>
      </c>
      <c r="D39" s="128">
        <f t="shared" si="2"/>
        <v>534.5</v>
      </c>
      <c r="E39" s="128">
        <f t="shared" si="2"/>
        <v>0</v>
      </c>
      <c r="F39" s="128">
        <f t="shared" si="2"/>
        <v>534.5</v>
      </c>
      <c r="G39" s="128"/>
      <c r="H39" s="128"/>
      <c r="I39" s="139"/>
      <c r="J39" s="140"/>
    </row>
    <row r="40" spans="1:10" ht="22.5" customHeight="1">
      <c r="A40" s="187" t="s">
        <v>98</v>
      </c>
      <c r="B40" s="188"/>
      <c r="C40" s="70" t="s">
        <v>135</v>
      </c>
      <c r="D40" s="129">
        <f>SUM(E40:I40)</f>
        <v>534.5</v>
      </c>
      <c r="E40" s="129"/>
      <c r="F40" s="129">
        <v>534.5</v>
      </c>
      <c r="G40" s="129"/>
      <c r="H40" s="129"/>
      <c r="I40" s="141"/>
      <c r="J40" s="142"/>
    </row>
    <row r="41" spans="1:10" s="122" customFormat="1" ht="22.5" customHeight="1">
      <c r="A41" s="176" t="s">
        <v>136</v>
      </c>
      <c r="B41" s="177"/>
      <c r="C41" s="73" t="s">
        <v>137</v>
      </c>
      <c r="D41" s="128">
        <f>D42</f>
        <v>335.37</v>
      </c>
      <c r="E41" s="128">
        <f>E42</f>
        <v>335.37</v>
      </c>
      <c r="F41" s="128"/>
      <c r="G41" s="128"/>
      <c r="H41" s="128"/>
      <c r="I41" s="139"/>
      <c r="J41" s="140"/>
    </row>
    <row r="42" spans="1:10" s="122" customFormat="1" ht="22.5" customHeight="1">
      <c r="A42" s="176" t="s">
        <v>138</v>
      </c>
      <c r="B42" s="177"/>
      <c r="C42" s="73" t="s">
        <v>139</v>
      </c>
      <c r="D42" s="128">
        <f>D43</f>
        <v>335.37</v>
      </c>
      <c r="E42" s="128">
        <f>E43</f>
        <v>335.37</v>
      </c>
      <c r="F42" s="128"/>
      <c r="G42" s="128"/>
      <c r="H42" s="128"/>
      <c r="I42" s="139"/>
      <c r="J42" s="140"/>
    </row>
    <row r="43" spans="1:10" ht="22.5" customHeight="1">
      <c r="A43" s="187" t="s">
        <v>140</v>
      </c>
      <c r="B43" s="188"/>
      <c r="C43" s="70" t="s">
        <v>141</v>
      </c>
      <c r="D43" s="129">
        <f>SUM(E43:I43)</f>
        <v>335.37</v>
      </c>
      <c r="E43" s="129">
        <v>335.37</v>
      </c>
      <c r="F43" s="129"/>
      <c r="G43" s="129"/>
      <c r="H43" s="129"/>
      <c r="I43" s="141"/>
      <c r="J43" s="142"/>
    </row>
    <row r="44" spans="1:10" ht="22.5" customHeight="1">
      <c r="A44" s="200"/>
      <c r="B44" s="201"/>
      <c r="C44" s="131"/>
      <c r="D44" s="132"/>
      <c r="E44" s="132"/>
      <c r="F44" s="132"/>
      <c r="G44" s="132"/>
      <c r="H44" s="132"/>
      <c r="I44" s="144"/>
      <c r="J44" s="142"/>
    </row>
    <row r="45" spans="1:9" ht="31.5" customHeight="1">
      <c r="A45" s="180" t="s">
        <v>164</v>
      </c>
      <c r="B45" s="181"/>
      <c r="C45" s="181"/>
      <c r="D45" s="181"/>
      <c r="E45" s="181"/>
      <c r="F45" s="181"/>
      <c r="G45" s="181"/>
      <c r="H45" s="181"/>
      <c r="I45" s="181"/>
    </row>
    <row r="46" ht="15.75" customHeight="1">
      <c r="A46" s="133"/>
    </row>
    <row r="47" ht="15.75">
      <c r="A47" s="134"/>
    </row>
    <row r="48" ht="15.75">
      <c r="A48" s="134"/>
    </row>
  </sheetData>
  <sheetProtection/>
  <mergeCells count="48">
    <mergeCell ref="A1:I1"/>
    <mergeCell ref="A4:C4"/>
    <mergeCell ref="A7:C7"/>
    <mergeCell ref="A8:C8"/>
    <mergeCell ref="A9:B9"/>
    <mergeCell ref="A10:B10"/>
    <mergeCell ref="I4:I6"/>
    <mergeCell ref="A5:B6"/>
    <mergeCell ref="A11:B11"/>
    <mergeCell ref="A12:B12"/>
    <mergeCell ref="A13:B13"/>
    <mergeCell ref="A14:B14"/>
    <mergeCell ref="A15:B15"/>
    <mergeCell ref="A16:B16"/>
    <mergeCell ref="A17:B17"/>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I45"/>
    <mergeCell ref="C5:C6"/>
    <mergeCell ref="D4:D6"/>
    <mergeCell ref="E4:E6"/>
    <mergeCell ref="F4:F6"/>
    <mergeCell ref="G4:G6"/>
    <mergeCell ref="H4:H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J22"/>
  <sheetViews>
    <sheetView zoomScaleSheetLayoutView="100" zoomScalePageLayoutView="0" workbookViewId="0" topLeftCell="A1">
      <selection activeCell="D23" sqref="D23"/>
    </sheetView>
  </sheetViews>
  <sheetFormatPr defaultColWidth="8.875" defaultRowHeight="14.25"/>
  <cols>
    <col min="1" max="1" width="36.375" style="82" customWidth="1"/>
    <col min="2" max="2" width="4.00390625" style="82" customWidth="1"/>
    <col min="3" max="3" width="15.625" style="82" customWidth="1"/>
    <col min="4" max="4" width="35.75390625" style="82" customWidth="1"/>
    <col min="5" max="5" width="3.50390625" style="82" customWidth="1"/>
    <col min="6" max="6" width="15.625" style="82" customWidth="1"/>
    <col min="7" max="7" width="13.875" style="82" customWidth="1"/>
    <col min="8" max="8" width="15.625" style="82" customWidth="1"/>
    <col min="9" max="9" width="15.375" style="83" customWidth="1"/>
    <col min="10" max="10" width="9.00390625" style="83" bestFit="1" customWidth="1"/>
    <col min="11" max="32" width="9.00390625" style="82" bestFit="1" customWidth="1"/>
    <col min="33" max="16384" width="8.875" style="82" customWidth="1"/>
  </cols>
  <sheetData>
    <row r="1" ht="14.25">
      <c r="A1" s="84"/>
    </row>
    <row r="2" spans="1:10" s="80" customFormat="1" ht="18" customHeight="1">
      <c r="A2" s="169" t="s">
        <v>165</v>
      </c>
      <c r="B2" s="169"/>
      <c r="C2" s="169"/>
      <c r="D2" s="169"/>
      <c r="E2" s="169"/>
      <c r="F2" s="169"/>
      <c r="G2" s="169"/>
      <c r="H2" s="169"/>
      <c r="I2" s="116"/>
      <c r="J2" s="116"/>
    </row>
    <row r="3" spans="1:8" ht="9.75" customHeight="1">
      <c r="A3" s="85"/>
      <c r="B3" s="85"/>
      <c r="C3" s="85"/>
      <c r="D3" s="85"/>
      <c r="E3" s="85"/>
      <c r="F3" s="85"/>
      <c r="G3" s="85"/>
      <c r="H3" s="27" t="s">
        <v>166</v>
      </c>
    </row>
    <row r="4" spans="1:8" ht="15" customHeight="1">
      <c r="A4" s="7" t="s">
        <v>2</v>
      </c>
      <c r="B4" s="85"/>
      <c r="C4" s="85"/>
      <c r="D4" s="85"/>
      <c r="E4" s="85"/>
      <c r="F4" s="85"/>
      <c r="G4" s="85"/>
      <c r="H4" s="27" t="s">
        <v>3</v>
      </c>
    </row>
    <row r="5" spans="1:10" s="81" customFormat="1" ht="19.5" customHeight="1">
      <c r="A5" s="170" t="s">
        <v>4</v>
      </c>
      <c r="B5" s="171"/>
      <c r="C5" s="171"/>
      <c r="D5" s="172" t="s">
        <v>5</v>
      </c>
      <c r="E5" s="171"/>
      <c r="F5" s="207"/>
      <c r="G5" s="207"/>
      <c r="H5" s="173"/>
      <c r="I5" s="117"/>
      <c r="J5" s="117"/>
    </row>
    <row r="6" spans="1:10" s="81" customFormat="1" ht="31.5" customHeight="1">
      <c r="A6" s="156" t="s">
        <v>6</v>
      </c>
      <c r="B6" s="157" t="s">
        <v>7</v>
      </c>
      <c r="C6" s="86" t="s">
        <v>167</v>
      </c>
      <c r="D6" s="158" t="s">
        <v>6</v>
      </c>
      <c r="E6" s="157" t="s">
        <v>7</v>
      </c>
      <c r="F6" s="86" t="s">
        <v>151</v>
      </c>
      <c r="G6" s="87" t="s">
        <v>168</v>
      </c>
      <c r="H6" s="88" t="s">
        <v>169</v>
      </c>
      <c r="I6" s="117"/>
      <c r="J6" s="117"/>
    </row>
    <row r="7" spans="1:10" s="81" customFormat="1" ht="19.5" customHeight="1">
      <c r="A7" s="156" t="s">
        <v>9</v>
      </c>
      <c r="B7" s="86"/>
      <c r="C7" s="158" t="s">
        <v>10</v>
      </c>
      <c r="D7" s="158" t="s">
        <v>9</v>
      </c>
      <c r="E7" s="86"/>
      <c r="F7" s="89">
        <v>2</v>
      </c>
      <c r="G7" s="89">
        <v>3</v>
      </c>
      <c r="H7" s="90">
        <v>4</v>
      </c>
      <c r="I7" s="117"/>
      <c r="J7" s="117"/>
    </row>
    <row r="8" spans="1:10" s="81" customFormat="1" ht="19.5" customHeight="1">
      <c r="A8" s="160" t="s">
        <v>170</v>
      </c>
      <c r="B8" s="161" t="s">
        <v>10</v>
      </c>
      <c r="C8" s="92">
        <v>6379.9</v>
      </c>
      <c r="D8" s="162" t="s">
        <v>13</v>
      </c>
      <c r="E8" s="161" t="s">
        <v>14</v>
      </c>
      <c r="F8" s="92"/>
      <c r="G8" s="94"/>
      <c r="H8" s="95"/>
      <c r="I8" s="117"/>
      <c r="J8" s="117"/>
    </row>
    <row r="9" spans="1:10" s="81" customFormat="1" ht="19.5" customHeight="1">
      <c r="A9" s="96" t="s">
        <v>171</v>
      </c>
      <c r="B9" s="161" t="s">
        <v>11</v>
      </c>
      <c r="C9" s="92"/>
      <c r="D9" s="162" t="s">
        <v>16</v>
      </c>
      <c r="E9" s="161" t="s">
        <v>17</v>
      </c>
      <c r="F9" s="92"/>
      <c r="G9" s="94"/>
      <c r="H9" s="95"/>
      <c r="I9" s="117"/>
      <c r="J9" s="117"/>
    </row>
    <row r="10" spans="1:10" s="81" customFormat="1" ht="19.5" customHeight="1">
      <c r="A10" s="96"/>
      <c r="B10" s="161" t="s">
        <v>19</v>
      </c>
      <c r="C10" s="92"/>
      <c r="D10" s="162" t="s">
        <v>20</v>
      </c>
      <c r="E10" s="161" t="s">
        <v>21</v>
      </c>
      <c r="F10" s="92"/>
      <c r="G10" s="94"/>
      <c r="H10" s="95"/>
      <c r="I10" s="117"/>
      <c r="J10" s="117"/>
    </row>
    <row r="11" spans="1:10" s="81" customFormat="1" ht="19.5" customHeight="1">
      <c r="A11" s="96"/>
      <c r="B11" s="161" t="s">
        <v>23</v>
      </c>
      <c r="C11" s="92"/>
      <c r="D11" s="93" t="s">
        <v>24</v>
      </c>
      <c r="E11" s="161" t="s">
        <v>25</v>
      </c>
      <c r="F11" s="97">
        <f>SUM(G11:H11)</f>
        <v>204.07</v>
      </c>
      <c r="G11" s="97">
        <v>204.07</v>
      </c>
      <c r="H11" s="95"/>
      <c r="I11" s="117"/>
      <c r="J11" s="117"/>
    </row>
    <row r="12" spans="1:10" s="81" customFormat="1" ht="19.5" customHeight="1">
      <c r="A12" s="96"/>
      <c r="B12" s="161" t="s">
        <v>27</v>
      </c>
      <c r="C12" s="92"/>
      <c r="D12" s="93" t="s">
        <v>28</v>
      </c>
      <c r="E12" s="161" t="s">
        <v>29</v>
      </c>
      <c r="F12" s="97">
        <f>SUM(G12:H12)</f>
        <v>1460</v>
      </c>
      <c r="G12" s="97">
        <v>1460</v>
      </c>
      <c r="H12" s="95"/>
      <c r="I12" s="117"/>
      <c r="J12" s="117"/>
    </row>
    <row r="13" spans="1:10" s="81" customFormat="1" ht="19.5" customHeight="1">
      <c r="A13" s="96"/>
      <c r="B13" s="161" t="s">
        <v>31</v>
      </c>
      <c r="C13" s="92"/>
      <c r="D13" s="93" t="s">
        <v>32</v>
      </c>
      <c r="E13" s="161" t="s">
        <v>33</v>
      </c>
      <c r="F13" s="97">
        <f>SUM(G13:H13)</f>
        <v>4181.33</v>
      </c>
      <c r="G13" s="97">
        <v>4181.33</v>
      </c>
      <c r="H13" s="95"/>
      <c r="I13" s="117"/>
      <c r="J13" s="117"/>
    </row>
    <row r="14" spans="1:10" s="81" customFormat="1" ht="19.5" customHeight="1">
      <c r="A14" s="96"/>
      <c r="B14" s="161" t="s">
        <v>34</v>
      </c>
      <c r="C14" s="92"/>
      <c r="D14" s="98" t="s">
        <v>35</v>
      </c>
      <c r="E14" s="161" t="s">
        <v>36</v>
      </c>
      <c r="F14" s="97">
        <f>SUM(G14:H14)</f>
        <v>534.5</v>
      </c>
      <c r="G14" s="97">
        <v>534.5</v>
      </c>
      <c r="H14" s="95"/>
      <c r="I14" s="117"/>
      <c r="J14" s="117"/>
    </row>
    <row r="15" spans="1:10" s="81" customFormat="1" ht="19.5" customHeight="1">
      <c r="A15" s="91"/>
      <c r="B15" s="161" t="s">
        <v>37</v>
      </c>
      <c r="C15" s="99"/>
      <c r="D15" s="98" t="s">
        <v>38</v>
      </c>
      <c r="E15" s="161" t="s">
        <v>39</v>
      </c>
      <c r="F15" s="97"/>
      <c r="G15" s="97"/>
      <c r="H15" s="100"/>
      <c r="I15" s="118"/>
      <c r="J15" s="117"/>
    </row>
    <row r="16" spans="1:10" s="81" customFormat="1" ht="19.5" customHeight="1">
      <c r="A16" s="163" t="s">
        <v>40</v>
      </c>
      <c r="B16" s="161" t="s">
        <v>41</v>
      </c>
      <c r="C16" s="92">
        <f>SUM(C8)</f>
        <v>6379.9</v>
      </c>
      <c r="D16" s="164" t="s">
        <v>42</v>
      </c>
      <c r="E16" s="161" t="s">
        <v>43</v>
      </c>
      <c r="F16" s="101">
        <f>SUM(F11:F15)</f>
        <v>6379.9</v>
      </c>
      <c r="G16" s="101">
        <f>SUM(G11:G15)</f>
        <v>6379.9</v>
      </c>
      <c r="H16" s="102"/>
      <c r="I16" s="118"/>
      <c r="J16" s="117"/>
    </row>
    <row r="17" spans="1:10" s="81" customFormat="1" ht="19.5" customHeight="1">
      <c r="A17" s="103" t="s">
        <v>172</v>
      </c>
      <c r="B17" s="161" t="s">
        <v>45</v>
      </c>
      <c r="C17" s="92"/>
      <c r="D17" s="104" t="s">
        <v>46</v>
      </c>
      <c r="E17" s="161" t="s">
        <v>47</v>
      </c>
      <c r="F17" s="97"/>
      <c r="G17" s="97"/>
      <c r="H17" s="105"/>
      <c r="I17" s="117"/>
      <c r="J17" s="117"/>
    </row>
    <row r="18" spans="1:10" s="81" customFormat="1" ht="19.5" customHeight="1">
      <c r="A18" s="103" t="s">
        <v>173</v>
      </c>
      <c r="B18" s="161" t="s">
        <v>49</v>
      </c>
      <c r="C18" s="92"/>
      <c r="D18" s="104" t="s">
        <v>50</v>
      </c>
      <c r="E18" s="161" t="s">
        <v>51</v>
      </c>
      <c r="F18" s="97"/>
      <c r="G18" s="97"/>
      <c r="H18" s="105"/>
      <c r="I18" s="117"/>
      <c r="J18" s="117"/>
    </row>
    <row r="19" spans="1:10" s="81" customFormat="1" ht="19.5" customHeight="1">
      <c r="A19" s="106" t="s">
        <v>174</v>
      </c>
      <c r="B19" s="161" t="s">
        <v>52</v>
      </c>
      <c r="C19" s="107"/>
      <c r="D19" s="108"/>
      <c r="E19" s="109">
        <v>26</v>
      </c>
      <c r="F19" s="109"/>
      <c r="G19" s="109"/>
      <c r="H19" s="110"/>
      <c r="I19" s="117"/>
      <c r="J19" s="117"/>
    </row>
    <row r="20" spans="1:10" s="81" customFormat="1" ht="19.5" customHeight="1">
      <c r="A20" s="106"/>
      <c r="B20" s="161" t="s">
        <v>55</v>
      </c>
      <c r="C20" s="107"/>
      <c r="D20" s="108"/>
      <c r="E20" s="109">
        <v>27</v>
      </c>
      <c r="F20" s="111"/>
      <c r="G20" s="109"/>
      <c r="H20" s="110"/>
      <c r="I20" s="117"/>
      <c r="J20" s="117"/>
    </row>
    <row r="21" spans="1:8" ht="19.5" customHeight="1">
      <c r="A21" s="165" t="s">
        <v>54</v>
      </c>
      <c r="B21" s="161" t="s">
        <v>14</v>
      </c>
      <c r="C21" s="112">
        <f>SUM(C16)</f>
        <v>6379.9</v>
      </c>
      <c r="D21" s="166" t="s">
        <v>54</v>
      </c>
      <c r="E21" s="109">
        <v>28</v>
      </c>
      <c r="F21" s="113">
        <f>SUM(F16+F17+F18)</f>
        <v>6379.9</v>
      </c>
      <c r="G21" s="114">
        <f>SUM(G16+G17+G18)</f>
        <v>6379.9</v>
      </c>
      <c r="H21" s="115"/>
    </row>
    <row r="22" spans="1:8" ht="29.25" customHeight="1">
      <c r="A22" s="174" t="s">
        <v>175</v>
      </c>
      <c r="B22" s="175"/>
      <c r="C22" s="175"/>
      <c r="D22" s="175"/>
      <c r="E22" s="175"/>
      <c r="F22" s="208"/>
      <c r="G22" s="208"/>
      <c r="H22" s="175"/>
    </row>
  </sheetData>
  <sheetProtection/>
  <mergeCells count="4">
    <mergeCell ref="A2:H2"/>
    <mergeCell ref="A5:C5"/>
    <mergeCell ref="D5:H5"/>
    <mergeCell ref="A22:H22"/>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3"/>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47"/>
  <sheetViews>
    <sheetView tabSelected="1" zoomScalePageLayoutView="0" workbookViewId="0" topLeftCell="A1">
      <selection activeCell="C24" sqref="C24"/>
    </sheetView>
  </sheetViews>
  <sheetFormatPr defaultColWidth="8.875" defaultRowHeight="14.25"/>
  <cols>
    <col min="1" max="1" width="5.00390625" style="5" customWidth="1"/>
    <col min="2" max="2" width="13.625" style="5" customWidth="1"/>
    <col min="3" max="3" width="31.00390625" style="5" customWidth="1"/>
    <col min="4" max="6" width="25.00390625" style="61" customWidth="1"/>
    <col min="7" max="32" width="9.00390625" style="5" bestFit="1" customWidth="1"/>
    <col min="33" max="16384" width="8.875" style="5" customWidth="1"/>
  </cols>
  <sheetData>
    <row r="1" spans="1:6" s="1" customFormat="1" ht="30" customHeight="1">
      <c r="A1" s="219" t="s">
        <v>176</v>
      </c>
      <c r="B1" s="219"/>
      <c r="C1" s="219"/>
      <c r="D1" s="219"/>
      <c r="E1" s="219"/>
      <c r="F1" s="219"/>
    </row>
    <row r="2" spans="1:6" s="2" customFormat="1" ht="10.5" customHeight="1">
      <c r="A2" s="6"/>
      <c r="B2" s="6"/>
      <c r="C2" s="6"/>
      <c r="D2" s="6"/>
      <c r="E2" s="6"/>
      <c r="F2" s="62" t="s">
        <v>177</v>
      </c>
    </row>
    <row r="3" spans="1:6" s="2" customFormat="1" ht="15" customHeight="1">
      <c r="A3" s="7" t="s">
        <v>2</v>
      </c>
      <c r="B3" s="6"/>
      <c r="C3" s="6"/>
      <c r="D3" s="63"/>
      <c r="E3" s="63"/>
      <c r="F3" s="62" t="s">
        <v>3</v>
      </c>
    </row>
    <row r="4" spans="1:6" s="3" customFormat="1" ht="20.25" customHeight="1">
      <c r="A4" s="220" t="s">
        <v>178</v>
      </c>
      <c r="B4" s="221"/>
      <c r="C4" s="221"/>
      <c r="D4" s="222" t="s">
        <v>179</v>
      </c>
      <c r="E4" s="223"/>
      <c r="F4" s="224"/>
    </row>
    <row r="5" spans="1:6" s="3" customFormat="1" ht="24.75" customHeight="1">
      <c r="A5" s="216" t="s">
        <v>180</v>
      </c>
      <c r="B5" s="211"/>
      <c r="C5" s="211" t="s">
        <v>181</v>
      </c>
      <c r="D5" s="212" t="s">
        <v>182</v>
      </c>
      <c r="E5" s="212" t="s">
        <v>183</v>
      </c>
      <c r="F5" s="214" t="s">
        <v>184</v>
      </c>
    </row>
    <row r="6" spans="1:6" s="3" customFormat="1" ht="18" customHeight="1">
      <c r="A6" s="216"/>
      <c r="B6" s="211"/>
      <c r="C6" s="211"/>
      <c r="D6" s="212"/>
      <c r="E6" s="212"/>
      <c r="F6" s="214"/>
    </row>
    <row r="7" spans="1:6" s="3" customFormat="1" ht="22.5" customHeight="1">
      <c r="A7" s="216"/>
      <c r="B7" s="211"/>
      <c r="C7" s="211"/>
      <c r="D7" s="213"/>
      <c r="E7" s="213"/>
      <c r="F7" s="215"/>
    </row>
    <row r="8" spans="1:6" s="3" customFormat="1" ht="22.5" customHeight="1">
      <c r="A8" s="216" t="s">
        <v>185</v>
      </c>
      <c r="B8" s="211"/>
      <c r="C8" s="211"/>
      <c r="D8" s="10">
        <v>1</v>
      </c>
      <c r="E8" s="10">
        <v>2</v>
      </c>
      <c r="F8" s="28">
        <v>3</v>
      </c>
    </row>
    <row r="9" spans="1:6" s="58" customFormat="1" ht="22.5" customHeight="1">
      <c r="A9" s="225" t="s">
        <v>151</v>
      </c>
      <c r="B9" s="226"/>
      <c r="C9" s="226"/>
      <c r="D9" s="64">
        <f>SUM(D10+D15+D18+D39)</f>
        <v>6379.9</v>
      </c>
      <c r="E9" s="64">
        <f>SUM(E10+E15+E18+E39)</f>
        <v>3746.7300000000005</v>
      </c>
      <c r="F9" s="64">
        <f>SUM(F10+F15+F18+F39)</f>
        <v>2633.17</v>
      </c>
    </row>
    <row r="10" spans="1:6" s="59" customFormat="1" ht="22.5" customHeight="1">
      <c r="A10" s="176">
        <v>208</v>
      </c>
      <c r="B10" s="177"/>
      <c r="C10" s="67" t="s">
        <v>73</v>
      </c>
      <c r="D10" s="68">
        <f>D11+D13</f>
        <v>204.07</v>
      </c>
      <c r="E10" s="68">
        <f>E11+E13</f>
        <v>204.07</v>
      </c>
      <c r="F10" s="69"/>
    </row>
    <row r="11" spans="1:6" s="59" customFormat="1" ht="22.5" customHeight="1">
      <c r="A11" s="176" t="s">
        <v>74</v>
      </c>
      <c r="B11" s="177"/>
      <c r="C11" s="67" t="s">
        <v>75</v>
      </c>
      <c r="D11" s="68">
        <f>D12</f>
        <v>200</v>
      </c>
      <c r="E11" s="68">
        <f>E12</f>
        <v>200</v>
      </c>
      <c r="F11" s="69"/>
    </row>
    <row r="12" spans="1:6" s="4" customFormat="1" ht="22.5" customHeight="1">
      <c r="A12" s="187">
        <v>2080705</v>
      </c>
      <c r="B12" s="188"/>
      <c r="C12" s="70" t="s">
        <v>77</v>
      </c>
      <c r="D12" s="71">
        <f>SUM(E12:I12)</f>
        <v>200</v>
      </c>
      <c r="E12" s="71">
        <v>200</v>
      </c>
      <c r="F12" s="72"/>
    </row>
    <row r="13" spans="1:6" s="60" customFormat="1" ht="22.5" customHeight="1">
      <c r="A13" s="176" t="s">
        <v>78</v>
      </c>
      <c r="B13" s="177"/>
      <c r="C13" s="73" t="s">
        <v>79</v>
      </c>
      <c r="D13" s="74">
        <f>D14</f>
        <v>4.07</v>
      </c>
      <c r="E13" s="74">
        <f>E14</f>
        <v>4.07</v>
      </c>
      <c r="F13" s="75"/>
    </row>
    <row r="14" spans="1:6" s="4" customFormat="1" ht="22.5" customHeight="1">
      <c r="A14" s="187" t="s">
        <v>80</v>
      </c>
      <c r="B14" s="188"/>
      <c r="C14" s="70" t="s">
        <v>186</v>
      </c>
      <c r="D14" s="71">
        <f>SUM(E14:I14)</f>
        <v>4.07</v>
      </c>
      <c r="E14" s="71">
        <v>4.07</v>
      </c>
      <c r="F14" s="72"/>
    </row>
    <row r="15" spans="1:6" s="60" customFormat="1" ht="22.5" customHeight="1">
      <c r="A15" s="176" t="s">
        <v>82</v>
      </c>
      <c r="B15" s="177"/>
      <c r="C15" s="73" t="s">
        <v>83</v>
      </c>
      <c r="D15" s="74">
        <f aca="true" t="shared" si="0" ref="D15:F16">D16</f>
        <v>1460</v>
      </c>
      <c r="E15" s="74"/>
      <c r="F15" s="75">
        <f t="shared" si="0"/>
        <v>1460</v>
      </c>
    </row>
    <row r="16" spans="1:6" s="60" customFormat="1" ht="22.5" customHeight="1">
      <c r="A16" s="176" t="s">
        <v>84</v>
      </c>
      <c r="B16" s="177"/>
      <c r="C16" s="73" t="s">
        <v>85</v>
      </c>
      <c r="D16" s="74">
        <f t="shared" si="0"/>
        <v>1460</v>
      </c>
      <c r="E16" s="74"/>
      <c r="F16" s="75">
        <f t="shared" si="0"/>
        <v>1460</v>
      </c>
    </row>
    <row r="17" spans="1:6" s="4" customFormat="1" ht="22.5" customHeight="1">
      <c r="A17" s="187" t="s">
        <v>86</v>
      </c>
      <c r="B17" s="188"/>
      <c r="C17" s="70" t="s">
        <v>87</v>
      </c>
      <c r="D17" s="71">
        <f>SUM(E17:I17)</f>
        <v>1460</v>
      </c>
      <c r="E17" s="71"/>
      <c r="F17" s="72">
        <v>1460</v>
      </c>
    </row>
    <row r="18" spans="1:6" s="4" customFormat="1" ht="22.5" customHeight="1">
      <c r="A18" s="176" t="s">
        <v>88</v>
      </c>
      <c r="B18" s="177"/>
      <c r="C18" s="73" t="s">
        <v>89</v>
      </c>
      <c r="D18" s="71">
        <f>D19+D28+D30+D33+D35+D37</f>
        <v>4181.33</v>
      </c>
      <c r="E18" s="71">
        <f>E19+E28+E30+E33+E35+E37</f>
        <v>3542.6600000000003</v>
      </c>
      <c r="F18" s="72">
        <f>F19+F28+F30+F33+F35+F37</f>
        <v>638.6700000000001</v>
      </c>
    </row>
    <row r="19" spans="1:6" s="4" customFormat="1" ht="22.5" customHeight="1">
      <c r="A19" s="65" t="s">
        <v>90</v>
      </c>
      <c r="B19" s="66"/>
      <c r="C19" s="76" t="s">
        <v>187</v>
      </c>
      <c r="D19" s="71">
        <f>SUM(D20:D27)</f>
        <v>2549.8399999999997</v>
      </c>
      <c r="E19" s="71">
        <f>SUM(E20:E27)</f>
        <v>2071.17</v>
      </c>
      <c r="F19" s="72">
        <f>SUM(F20:F27)</f>
        <v>478.67</v>
      </c>
    </row>
    <row r="20" spans="1:6" s="4" customFormat="1" ht="22.5" customHeight="1">
      <c r="A20" s="187" t="s">
        <v>92</v>
      </c>
      <c r="B20" s="188"/>
      <c r="C20" s="70" t="s">
        <v>93</v>
      </c>
      <c r="D20" s="71">
        <f aca="true" t="shared" si="1" ref="D20:D27">SUM(E20:I20)</f>
        <v>800.15</v>
      </c>
      <c r="E20" s="71">
        <v>800.15</v>
      </c>
      <c r="F20" s="72"/>
    </row>
    <row r="21" spans="1:6" s="4" customFormat="1" ht="22.5" customHeight="1">
      <c r="A21" s="187" t="s">
        <v>94</v>
      </c>
      <c r="B21" s="188"/>
      <c r="C21" s="70" t="s">
        <v>95</v>
      </c>
      <c r="D21" s="71">
        <f t="shared" si="1"/>
        <v>71.38</v>
      </c>
      <c r="E21" s="71"/>
      <c r="F21" s="72">
        <v>71.38</v>
      </c>
    </row>
    <row r="22" spans="1:6" s="4" customFormat="1" ht="22.5" customHeight="1">
      <c r="A22" s="187" t="s">
        <v>96</v>
      </c>
      <c r="B22" s="188"/>
      <c r="C22" s="70" t="s">
        <v>97</v>
      </c>
      <c r="D22" s="71">
        <f t="shared" si="1"/>
        <v>892.75</v>
      </c>
      <c r="E22" s="71">
        <v>892.75</v>
      </c>
      <c r="F22" s="72"/>
    </row>
    <row r="23" spans="1:6" s="4" customFormat="1" ht="22.5" customHeight="1">
      <c r="A23" s="187" t="s">
        <v>98</v>
      </c>
      <c r="B23" s="188"/>
      <c r="C23" s="70" t="s">
        <v>99</v>
      </c>
      <c r="D23" s="71">
        <f t="shared" si="1"/>
        <v>131.63</v>
      </c>
      <c r="E23" s="71">
        <v>131.63</v>
      </c>
      <c r="F23" s="72"/>
    </row>
    <row r="24" spans="1:6" s="4" customFormat="1" ht="22.5" customHeight="1">
      <c r="A24" s="187" t="s">
        <v>100</v>
      </c>
      <c r="B24" s="188"/>
      <c r="C24" s="70" t="s">
        <v>188</v>
      </c>
      <c r="D24" s="71">
        <f t="shared" si="1"/>
        <v>212.38</v>
      </c>
      <c r="E24" s="71">
        <v>133.09</v>
      </c>
      <c r="F24" s="72">
        <v>79.29</v>
      </c>
    </row>
    <row r="25" spans="1:6" s="4" customFormat="1" ht="22.5" customHeight="1">
      <c r="A25" s="187" t="s">
        <v>102</v>
      </c>
      <c r="B25" s="188"/>
      <c r="C25" s="70" t="s">
        <v>103</v>
      </c>
      <c r="D25" s="71">
        <f t="shared" si="1"/>
        <v>132.99</v>
      </c>
      <c r="E25" s="71">
        <v>102.99</v>
      </c>
      <c r="F25" s="72">
        <v>30</v>
      </c>
    </row>
    <row r="26" spans="1:6" s="4" customFormat="1" ht="22.5" customHeight="1">
      <c r="A26" s="187" t="s">
        <v>104</v>
      </c>
      <c r="B26" s="188"/>
      <c r="C26" s="70" t="s">
        <v>105</v>
      </c>
      <c r="D26" s="71">
        <f t="shared" si="1"/>
        <v>298</v>
      </c>
      <c r="E26" s="71"/>
      <c r="F26" s="72">
        <v>298</v>
      </c>
    </row>
    <row r="27" spans="1:6" s="4" customFormat="1" ht="22.5" customHeight="1">
      <c r="A27" s="187" t="s">
        <v>106</v>
      </c>
      <c r="B27" s="188"/>
      <c r="C27" s="70" t="s">
        <v>107</v>
      </c>
      <c r="D27" s="71">
        <f t="shared" si="1"/>
        <v>10.56</v>
      </c>
      <c r="E27" s="71">
        <v>10.56</v>
      </c>
      <c r="F27" s="72"/>
    </row>
    <row r="28" spans="1:6" s="60" customFormat="1" ht="22.5" customHeight="1">
      <c r="A28" s="65" t="s">
        <v>108</v>
      </c>
      <c r="B28" s="66"/>
      <c r="C28" s="73" t="s">
        <v>109</v>
      </c>
      <c r="D28" s="74">
        <f>D29</f>
        <v>0.31</v>
      </c>
      <c r="E28" s="74">
        <f>E29</f>
        <v>0.31</v>
      </c>
      <c r="F28" s="75">
        <f>F29</f>
        <v>0</v>
      </c>
    </row>
    <row r="29" spans="1:6" s="4" customFormat="1" ht="22.5" customHeight="1">
      <c r="A29" s="187" t="s">
        <v>110</v>
      </c>
      <c r="B29" s="188"/>
      <c r="C29" s="70" t="s">
        <v>111</v>
      </c>
      <c r="D29" s="71">
        <f>SUM(E29:I29)</f>
        <v>0.31</v>
      </c>
      <c r="E29" s="71">
        <v>0.31</v>
      </c>
      <c r="F29" s="72"/>
    </row>
    <row r="30" spans="1:6" s="4" customFormat="1" ht="22.5" customHeight="1">
      <c r="A30" s="176" t="s">
        <v>112</v>
      </c>
      <c r="B30" s="177"/>
      <c r="C30" s="73" t="s">
        <v>113</v>
      </c>
      <c r="D30" s="71">
        <f>D31+D32</f>
        <v>157.71</v>
      </c>
      <c r="E30" s="71">
        <f>E31+E32</f>
        <v>97.71000000000001</v>
      </c>
      <c r="F30" s="72">
        <f>F31+F32</f>
        <v>60</v>
      </c>
    </row>
    <row r="31" spans="1:6" s="4" customFormat="1" ht="22.5" customHeight="1">
      <c r="A31" s="187" t="s">
        <v>114</v>
      </c>
      <c r="B31" s="188"/>
      <c r="C31" s="70" t="s">
        <v>162</v>
      </c>
      <c r="D31" s="71">
        <f>SUM(E31:I31)</f>
        <v>102</v>
      </c>
      <c r="E31" s="71">
        <v>42</v>
      </c>
      <c r="F31" s="72">
        <v>60</v>
      </c>
    </row>
    <row r="32" spans="1:6" s="4" customFormat="1" ht="22.5" customHeight="1">
      <c r="A32" s="187" t="s">
        <v>116</v>
      </c>
      <c r="B32" s="188"/>
      <c r="C32" s="70" t="s">
        <v>117</v>
      </c>
      <c r="D32" s="71">
        <f>SUM(E32:I32)</f>
        <v>55.71</v>
      </c>
      <c r="E32" s="71">
        <v>55.71</v>
      </c>
      <c r="F32" s="72"/>
    </row>
    <row r="33" spans="1:6" s="4" customFormat="1" ht="22.5" customHeight="1">
      <c r="A33" s="176" t="s">
        <v>118</v>
      </c>
      <c r="B33" s="177"/>
      <c r="C33" s="73" t="s">
        <v>119</v>
      </c>
      <c r="D33" s="71">
        <f>D34</f>
        <v>1177.41</v>
      </c>
      <c r="E33" s="71">
        <f>E34</f>
        <v>1177.41</v>
      </c>
      <c r="F33" s="72"/>
    </row>
    <row r="34" spans="1:6" s="4" customFormat="1" ht="22.5" customHeight="1">
      <c r="A34" s="187" t="s">
        <v>120</v>
      </c>
      <c r="B34" s="188"/>
      <c r="C34" s="70" t="s">
        <v>121</v>
      </c>
      <c r="D34" s="71">
        <f>SUM(E34:I34)</f>
        <v>1177.41</v>
      </c>
      <c r="E34" s="71">
        <v>1177.41</v>
      </c>
      <c r="F34" s="72"/>
    </row>
    <row r="35" spans="1:6" s="4" customFormat="1" ht="22.5" customHeight="1">
      <c r="A35" s="176" t="s">
        <v>122</v>
      </c>
      <c r="B35" s="177"/>
      <c r="C35" s="73" t="s">
        <v>123</v>
      </c>
      <c r="D35" s="71">
        <f>D36</f>
        <v>12.15</v>
      </c>
      <c r="E35" s="71">
        <f>E36</f>
        <v>12.15</v>
      </c>
      <c r="F35" s="72"/>
    </row>
    <row r="36" spans="1:6" s="4" customFormat="1" ht="22.5" customHeight="1">
      <c r="A36" s="187" t="s">
        <v>124</v>
      </c>
      <c r="B36" s="188"/>
      <c r="C36" s="70" t="s">
        <v>125</v>
      </c>
      <c r="D36" s="71">
        <f>SUM(E36:I36)</f>
        <v>12.15</v>
      </c>
      <c r="E36" s="71">
        <v>12.15</v>
      </c>
      <c r="F36" s="72"/>
    </row>
    <row r="37" spans="1:6" s="60" customFormat="1" ht="22.5" customHeight="1">
      <c r="A37" s="176" t="s">
        <v>126</v>
      </c>
      <c r="B37" s="177"/>
      <c r="C37" s="73" t="s">
        <v>127</v>
      </c>
      <c r="D37" s="74">
        <f>D38</f>
        <v>283.90999999999997</v>
      </c>
      <c r="E37" s="74">
        <f>E38</f>
        <v>183.91</v>
      </c>
      <c r="F37" s="75">
        <f>F38</f>
        <v>100</v>
      </c>
    </row>
    <row r="38" spans="1:6" s="4" customFormat="1" ht="22.5" customHeight="1">
      <c r="A38" s="187" t="s">
        <v>128</v>
      </c>
      <c r="B38" s="188"/>
      <c r="C38" s="70" t="s">
        <v>129</v>
      </c>
      <c r="D38" s="71">
        <f>SUM(E38:I38)</f>
        <v>283.90999999999997</v>
      </c>
      <c r="E38" s="71">
        <v>183.91</v>
      </c>
      <c r="F38" s="72">
        <v>100</v>
      </c>
    </row>
    <row r="39" spans="1:6" s="4" customFormat="1" ht="22.5" customHeight="1">
      <c r="A39" s="189" t="s">
        <v>130</v>
      </c>
      <c r="B39" s="190"/>
      <c r="C39" s="73" t="s">
        <v>131</v>
      </c>
      <c r="D39" s="71">
        <f aca="true" t="shared" si="2" ref="D39:F40">D40</f>
        <v>534.5</v>
      </c>
      <c r="E39" s="71">
        <f t="shared" si="2"/>
        <v>0</v>
      </c>
      <c r="F39" s="72">
        <f t="shared" si="2"/>
        <v>534.5</v>
      </c>
    </row>
    <row r="40" spans="1:6" s="4" customFormat="1" ht="22.5" customHeight="1">
      <c r="A40" s="176" t="s">
        <v>132</v>
      </c>
      <c r="B40" s="177"/>
      <c r="C40" s="73" t="s">
        <v>133</v>
      </c>
      <c r="D40" s="71">
        <f t="shared" si="2"/>
        <v>534.5</v>
      </c>
      <c r="E40" s="71">
        <f t="shared" si="2"/>
        <v>0</v>
      </c>
      <c r="F40" s="72">
        <f t="shared" si="2"/>
        <v>534.5</v>
      </c>
    </row>
    <row r="41" spans="1:6" s="4" customFormat="1" ht="22.5" customHeight="1">
      <c r="A41" s="187" t="s">
        <v>98</v>
      </c>
      <c r="B41" s="188"/>
      <c r="C41" s="77" t="s">
        <v>135</v>
      </c>
      <c r="D41" s="71">
        <f>SUM(E41:I41)</f>
        <v>534.5</v>
      </c>
      <c r="E41" s="71"/>
      <c r="F41" s="72">
        <v>534.5</v>
      </c>
    </row>
    <row r="42" spans="1:6" s="4" customFormat="1" ht="22.5" customHeight="1">
      <c r="A42" s="217"/>
      <c r="B42" s="218"/>
      <c r="C42" s="20"/>
      <c r="D42" s="78"/>
      <c r="E42" s="78"/>
      <c r="F42" s="79"/>
    </row>
    <row r="43" spans="1:6" ht="32.25" customHeight="1">
      <c r="A43" s="209" t="s">
        <v>189</v>
      </c>
      <c r="B43" s="210"/>
      <c r="C43" s="210"/>
      <c r="D43" s="210"/>
      <c r="E43" s="210"/>
      <c r="F43" s="210"/>
    </row>
    <row r="44" ht="14.25">
      <c r="A44" s="26"/>
    </row>
    <row r="45" ht="14.25">
      <c r="A45" s="26"/>
    </row>
    <row r="46" ht="14.25">
      <c r="A46" s="26"/>
    </row>
    <row r="47" ht="14.25">
      <c r="A47" s="26"/>
    </row>
  </sheetData>
  <sheetProtection/>
  <mergeCells count="42">
    <mergeCell ref="A1:F1"/>
    <mergeCell ref="A4:C4"/>
    <mergeCell ref="D4:F4"/>
    <mergeCell ref="A8:C8"/>
    <mergeCell ref="A9:C9"/>
    <mergeCell ref="A10:B10"/>
    <mergeCell ref="A11:B11"/>
    <mergeCell ref="A12:B12"/>
    <mergeCell ref="A13:B13"/>
    <mergeCell ref="A14:B14"/>
    <mergeCell ref="A15:B15"/>
    <mergeCell ref="A16:B16"/>
    <mergeCell ref="A17:B17"/>
    <mergeCell ref="A18:B18"/>
    <mergeCell ref="A20:B20"/>
    <mergeCell ref="A21:B21"/>
    <mergeCell ref="A22:B22"/>
    <mergeCell ref="A23:B23"/>
    <mergeCell ref="A24:B24"/>
    <mergeCell ref="A25:B25"/>
    <mergeCell ref="A26:B26"/>
    <mergeCell ref="A27:B27"/>
    <mergeCell ref="A29:B29"/>
    <mergeCell ref="A30:B30"/>
    <mergeCell ref="A41:B41"/>
    <mergeCell ref="A42:B42"/>
    <mergeCell ref="A31:B31"/>
    <mergeCell ref="A32:B32"/>
    <mergeCell ref="A33:B33"/>
    <mergeCell ref="A34:B34"/>
    <mergeCell ref="A35:B35"/>
    <mergeCell ref="A36:B36"/>
    <mergeCell ref="A43:F43"/>
    <mergeCell ref="C5:C7"/>
    <mergeCell ref="D5:D7"/>
    <mergeCell ref="E5:E7"/>
    <mergeCell ref="F5:F7"/>
    <mergeCell ref="A5:B7"/>
    <mergeCell ref="A37:B37"/>
    <mergeCell ref="A38:B38"/>
    <mergeCell ref="A39:B39"/>
    <mergeCell ref="A40:B40"/>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scale="48" r:id="rId1"/>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J42"/>
  <sheetViews>
    <sheetView showZeros="0" zoomScalePageLayoutView="0" workbookViewId="0" topLeftCell="A10">
      <selection activeCell="H22" sqref="H22"/>
    </sheetView>
  </sheetViews>
  <sheetFormatPr defaultColWidth="8.875" defaultRowHeight="14.25"/>
  <cols>
    <col min="1" max="1" width="8.00390625" style="45" bestFit="1" customWidth="1"/>
    <col min="2" max="2" width="26.875" style="45" customWidth="1"/>
    <col min="3" max="3" width="12.625" style="45" customWidth="1"/>
    <col min="4" max="4" width="8.00390625" style="45" customWidth="1"/>
    <col min="5" max="5" width="19.00390625" style="45" bestFit="1" customWidth="1"/>
    <col min="6" max="6" width="12.625" style="45" customWidth="1"/>
    <col min="7" max="7" width="8.00390625" style="45" customWidth="1"/>
    <col min="8" max="8" width="22.625" style="45" bestFit="1" customWidth="1"/>
    <col min="9" max="9" width="12.625" style="45" customWidth="1"/>
    <col min="10" max="10" width="20.875" style="45" customWidth="1"/>
    <col min="11" max="32" width="9.00390625" style="45" bestFit="1" customWidth="1"/>
    <col min="33" max="16384" width="8.875" style="45" customWidth="1"/>
  </cols>
  <sheetData>
    <row r="1" spans="1:9" ht="21.75">
      <c r="A1" s="229" t="s">
        <v>190</v>
      </c>
      <c r="B1" s="229"/>
      <c r="C1" s="229"/>
      <c r="D1" s="229"/>
      <c r="E1" s="229"/>
      <c r="F1" s="229"/>
      <c r="G1" s="229"/>
      <c r="H1" s="229"/>
      <c r="I1" s="229"/>
    </row>
    <row r="2" spans="1:9" s="42" customFormat="1" ht="20.25" customHeight="1">
      <c r="A2" s="6"/>
      <c r="B2" s="6"/>
      <c r="C2" s="6"/>
      <c r="D2" s="2"/>
      <c r="E2" s="2"/>
      <c r="F2" s="2"/>
      <c r="G2" s="2"/>
      <c r="H2" s="2"/>
      <c r="I2" s="53" t="s">
        <v>191</v>
      </c>
    </row>
    <row r="3" spans="1:9" s="43" customFormat="1" ht="15" customHeight="1">
      <c r="A3" s="46" t="s">
        <v>2</v>
      </c>
      <c r="B3" s="47"/>
      <c r="C3" s="47"/>
      <c r="D3" s="47"/>
      <c r="E3" s="47"/>
      <c r="F3" s="47"/>
      <c r="G3" s="47"/>
      <c r="H3" s="47"/>
      <c r="I3" s="54" t="s">
        <v>3</v>
      </c>
    </row>
    <row r="4" spans="1:9" s="44" customFormat="1" ht="15" customHeight="1">
      <c r="A4" s="230" t="s">
        <v>192</v>
      </c>
      <c r="B4" s="231" t="s">
        <v>193</v>
      </c>
      <c r="C4" s="231" t="s">
        <v>193</v>
      </c>
      <c r="D4" s="231" t="s">
        <v>194</v>
      </c>
      <c r="E4" s="231" t="s">
        <v>193</v>
      </c>
      <c r="F4" s="231" t="s">
        <v>193</v>
      </c>
      <c r="G4" s="231" t="s">
        <v>193</v>
      </c>
      <c r="H4" s="231" t="s">
        <v>193</v>
      </c>
      <c r="I4" s="232" t="s">
        <v>193</v>
      </c>
    </row>
    <row r="5" spans="1:9" s="44" customFormat="1" ht="15" customHeight="1">
      <c r="A5" s="236" t="s">
        <v>195</v>
      </c>
      <c r="B5" s="227" t="s">
        <v>181</v>
      </c>
      <c r="C5" s="227" t="s">
        <v>167</v>
      </c>
      <c r="D5" s="227" t="s">
        <v>195</v>
      </c>
      <c r="E5" s="227" t="s">
        <v>181</v>
      </c>
      <c r="F5" s="227" t="s">
        <v>167</v>
      </c>
      <c r="G5" s="227" t="s">
        <v>195</v>
      </c>
      <c r="H5" s="227" t="s">
        <v>181</v>
      </c>
      <c r="I5" s="228" t="s">
        <v>167</v>
      </c>
    </row>
    <row r="6" spans="1:9" s="44" customFormat="1" ht="15" customHeight="1">
      <c r="A6" s="236" t="s">
        <v>193</v>
      </c>
      <c r="B6" s="227" t="s">
        <v>193</v>
      </c>
      <c r="C6" s="227" t="s">
        <v>193</v>
      </c>
      <c r="D6" s="227" t="s">
        <v>193</v>
      </c>
      <c r="E6" s="227" t="s">
        <v>193</v>
      </c>
      <c r="F6" s="227" t="s">
        <v>193</v>
      </c>
      <c r="G6" s="227" t="s">
        <v>193</v>
      </c>
      <c r="H6" s="227" t="s">
        <v>193</v>
      </c>
      <c r="I6" s="228" t="s">
        <v>193</v>
      </c>
    </row>
    <row r="7" spans="1:9" s="44" customFormat="1" ht="13.5" customHeight="1">
      <c r="A7" s="48" t="s">
        <v>196</v>
      </c>
      <c r="B7" s="49" t="s">
        <v>197</v>
      </c>
      <c r="C7" s="50">
        <f>SUM(C8:C16)</f>
        <v>2200.11</v>
      </c>
      <c r="D7" s="49" t="s">
        <v>198</v>
      </c>
      <c r="E7" s="49" t="s">
        <v>199</v>
      </c>
      <c r="F7" s="50">
        <f>SUM(F8:F34)</f>
        <v>1207.99</v>
      </c>
      <c r="G7" s="49" t="s">
        <v>200</v>
      </c>
      <c r="H7" s="49" t="s">
        <v>201</v>
      </c>
      <c r="I7" s="55">
        <f>SUM(I8:I22)</f>
        <v>130.15</v>
      </c>
    </row>
    <row r="8" spans="1:9" s="44" customFormat="1" ht="13.5" customHeight="1">
      <c r="A8" s="48" t="s">
        <v>202</v>
      </c>
      <c r="B8" s="49" t="s">
        <v>203</v>
      </c>
      <c r="C8" s="50">
        <v>796.38</v>
      </c>
      <c r="D8" s="49" t="s">
        <v>204</v>
      </c>
      <c r="E8" s="49" t="s">
        <v>205</v>
      </c>
      <c r="F8" s="50">
        <v>28.6</v>
      </c>
      <c r="G8" s="49" t="s">
        <v>206</v>
      </c>
      <c r="H8" s="49" t="s">
        <v>207</v>
      </c>
      <c r="I8" s="55"/>
    </row>
    <row r="9" spans="1:9" s="44" customFormat="1" ht="13.5" customHeight="1">
      <c r="A9" s="48" t="s">
        <v>208</v>
      </c>
      <c r="B9" s="49" t="s">
        <v>209</v>
      </c>
      <c r="C9" s="50">
        <v>403.34</v>
      </c>
      <c r="D9" s="49" t="s">
        <v>210</v>
      </c>
      <c r="E9" s="49" t="s">
        <v>211</v>
      </c>
      <c r="F9" s="50">
        <v>13.82</v>
      </c>
      <c r="G9" s="49" t="s">
        <v>212</v>
      </c>
      <c r="H9" s="49" t="s">
        <v>213</v>
      </c>
      <c r="I9" s="55">
        <v>15.16</v>
      </c>
    </row>
    <row r="10" spans="1:9" s="44" customFormat="1" ht="13.5" customHeight="1">
      <c r="A10" s="48" t="s">
        <v>214</v>
      </c>
      <c r="B10" s="49" t="s">
        <v>215</v>
      </c>
      <c r="C10" s="50">
        <v>126.09</v>
      </c>
      <c r="D10" s="49" t="s">
        <v>216</v>
      </c>
      <c r="E10" s="49" t="s">
        <v>217</v>
      </c>
      <c r="F10" s="50">
        <v>4.1</v>
      </c>
      <c r="G10" s="49" t="s">
        <v>218</v>
      </c>
      <c r="H10" s="49" t="s">
        <v>219</v>
      </c>
      <c r="I10" s="55"/>
    </row>
    <row r="11" spans="1:9" s="44" customFormat="1" ht="13.5" customHeight="1">
      <c r="A11" s="48" t="s">
        <v>220</v>
      </c>
      <c r="B11" s="49" t="s">
        <v>221</v>
      </c>
      <c r="C11" s="50">
        <v>179.37</v>
      </c>
      <c r="D11" s="49" t="s">
        <v>222</v>
      </c>
      <c r="E11" s="49" t="s">
        <v>223</v>
      </c>
      <c r="F11" s="50">
        <v>21.09</v>
      </c>
      <c r="G11" s="49" t="s">
        <v>224</v>
      </c>
      <c r="H11" s="49" t="s">
        <v>225</v>
      </c>
      <c r="I11" s="55"/>
    </row>
    <row r="12" spans="1:9" s="44" customFormat="1" ht="13.5" customHeight="1">
      <c r="A12" s="48" t="s">
        <v>226</v>
      </c>
      <c r="B12" s="49" t="s">
        <v>227</v>
      </c>
      <c r="C12" s="50"/>
      <c r="D12" s="49" t="s">
        <v>228</v>
      </c>
      <c r="E12" s="49" t="s">
        <v>229</v>
      </c>
      <c r="F12" s="50">
        <v>6.6</v>
      </c>
      <c r="G12" s="49" t="s">
        <v>230</v>
      </c>
      <c r="H12" s="49" t="s">
        <v>231</v>
      </c>
      <c r="I12" s="55"/>
    </row>
    <row r="13" spans="1:9" s="44" customFormat="1" ht="13.5" customHeight="1">
      <c r="A13" s="48" t="s">
        <v>232</v>
      </c>
      <c r="B13" s="49" t="s">
        <v>233</v>
      </c>
      <c r="C13" s="50">
        <v>11.49</v>
      </c>
      <c r="D13" s="49" t="s">
        <v>234</v>
      </c>
      <c r="E13" s="49" t="s">
        <v>235</v>
      </c>
      <c r="F13" s="50">
        <v>21.54</v>
      </c>
      <c r="G13" s="49" t="s">
        <v>236</v>
      </c>
      <c r="H13" s="49" t="s">
        <v>237</v>
      </c>
      <c r="I13" s="55">
        <v>114.66</v>
      </c>
    </row>
    <row r="14" spans="1:9" s="44" customFormat="1" ht="13.5" customHeight="1">
      <c r="A14" s="48" t="s">
        <v>238</v>
      </c>
      <c r="B14" s="49" t="s">
        <v>239</v>
      </c>
      <c r="C14" s="50">
        <v>286.73</v>
      </c>
      <c r="D14" s="49" t="s">
        <v>240</v>
      </c>
      <c r="E14" s="49" t="s">
        <v>241</v>
      </c>
      <c r="F14" s="50">
        <v>4.61</v>
      </c>
      <c r="G14" s="49" t="s">
        <v>242</v>
      </c>
      <c r="H14" s="49" t="s">
        <v>243</v>
      </c>
      <c r="I14" s="55"/>
    </row>
    <row r="15" spans="1:9" s="44" customFormat="1" ht="13.5" customHeight="1">
      <c r="A15" s="48" t="s">
        <v>244</v>
      </c>
      <c r="B15" s="49" t="s">
        <v>245</v>
      </c>
      <c r="C15" s="50">
        <v>67.64</v>
      </c>
      <c r="D15" s="49" t="s">
        <v>246</v>
      </c>
      <c r="E15" s="49" t="s">
        <v>247</v>
      </c>
      <c r="F15" s="50"/>
      <c r="G15" s="49" t="s">
        <v>248</v>
      </c>
      <c r="H15" s="49" t="s">
        <v>249</v>
      </c>
      <c r="I15" s="55"/>
    </row>
    <row r="16" spans="1:9" s="44" customFormat="1" ht="13.5" customHeight="1">
      <c r="A16" s="48" t="s">
        <v>250</v>
      </c>
      <c r="B16" s="49" t="s">
        <v>251</v>
      </c>
      <c r="C16" s="50">
        <v>329.07</v>
      </c>
      <c r="D16" s="49" t="s">
        <v>252</v>
      </c>
      <c r="E16" s="49" t="s">
        <v>253</v>
      </c>
      <c r="F16" s="50">
        <v>1.38</v>
      </c>
      <c r="G16" s="49" t="s">
        <v>254</v>
      </c>
      <c r="H16" s="49" t="s">
        <v>255</v>
      </c>
      <c r="I16" s="55"/>
    </row>
    <row r="17" spans="1:9" s="44" customFormat="1" ht="13.5" customHeight="1">
      <c r="A17" s="48" t="s">
        <v>256</v>
      </c>
      <c r="B17" s="49" t="s">
        <v>257</v>
      </c>
      <c r="C17" s="50">
        <f>SUM(C18:C33)</f>
        <v>208.48000000000002</v>
      </c>
      <c r="D17" s="49" t="s">
        <v>258</v>
      </c>
      <c r="E17" s="49" t="s">
        <v>259</v>
      </c>
      <c r="F17" s="50">
        <v>3.39</v>
      </c>
      <c r="G17" s="49" t="s">
        <v>260</v>
      </c>
      <c r="H17" s="49" t="s">
        <v>261</v>
      </c>
      <c r="I17" s="55"/>
    </row>
    <row r="18" spans="1:9" s="44" customFormat="1" ht="13.5" customHeight="1">
      <c r="A18" s="48" t="s">
        <v>262</v>
      </c>
      <c r="B18" s="49" t="s">
        <v>263</v>
      </c>
      <c r="C18" s="50"/>
      <c r="D18" s="49" t="s">
        <v>264</v>
      </c>
      <c r="E18" s="49" t="s">
        <v>265</v>
      </c>
      <c r="F18" s="50">
        <v>0</v>
      </c>
      <c r="G18" s="49" t="s">
        <v>266</v>
      </c>
      <c r="H18" s="49" t="s">
        <v>267</v>
      </c>
      <c r="I18" s="55"/>
    </row>
    <row r="19" spans="1:9" s="44" customFormat="1" ht="13.5" customHeight="1">
      <c r="A19" s="48" t="s">
        <v>268</v>
      </c>
      <c r="B19" s="49" t="s">
        <v>269</v>
      </c>
      <c r="C19" s="50"/>
      <c r="D19" s="49" t="s">
        <v>270</v>
      </c>
      <c r="E19" s="49" t="s">
        <v>271</v>
      </c>
      <c r="F19" s="50">
        <v>147.06</v>
      </c>
      <c r="G19" s="49" t="s">
        <v>272</v>
      </c>
      <c r="H19" s="49" t="s">
        <v>273</v>
      </c>
      <c r="I19" s="55"/>
    </row>
    <row r="20" spans="1:9" s="44" customFormat="1" ht="13.5" customHeight="1">
      <c r="A20" s="48" t="s">
        <v>274</v>
      </c>
      <c r="B20" s="49" t="s">
        <v>275</v>
      </c>
      <c r="C20" s="50"/>
      <c r="D20" s="49" t="s">
        <v>276</v>
      </c>
      <c r="E20" s="49" t="s">
        <v>277</v>
      </c>
      <c r="F20" s="50">
        <v>15.78</v>
      </c>
      <c r="G20" s="49" t="s">
        <v>278</v>
      </c>
      <c r="H20" s="49" t="s">
        <v>279</v>
      </c>
      <c r="I20" s="55"/>
    </row>
    <row r="21" spans="1:9" s="44" customFormat="1" ht="13.5" customHeight="1">
      <c r="A21" s="48" t="s">
        <v>280</v>
      </c>
      <c r="B21" s="49" t="s">
        <v>281</v>
      </c>
      <c r="C21" s="50">
        <v>7.72</v>
      </c>
      <c r="D21" s="49" t="s">
        <v>282</v>
      </c>
      <c r="E21" s="49" t="s">
        <v>283</v>
      </c>
      <c r="F21" s="50">
        <v>0.79</v>
      </c>
      <c r="G21" s="49" t="s">
        <v>284</v>
      </c>
      <c r="H21" s="49" t="s">
        <v>285</v>
      </c>
      <c r="I21" s="55"/>
    </row>
    <row r="22" spans="1:9" s="44" customFormat="1" ht="13.5" customHeight="1">
      <c r="A22" s="48" t="s">
        <v>286</v>
      </c>
      <c r="B22" s="49" t="s">
        <v>287</v>
      </c>
      <c r="C22" s="50">
        <v>69.55</v>
      </c>
      <c r="D22" s="49" t="s">
        <v>288</v>
      </c>
      <c r="E22" s="49" t="s">
        <v>289</v>
      </c>
      <c r="F22" s="50">
        <v>4.41</v>
      </c>
      <c r="G22" s="49" t="s">
        <v>290</v>
      </c>
      <c r="H22" s="49" t="s">
        <v>291</v>
      </c>
      <c r="I22" s="55">
        <v>0.33</v>
      </c>
    </row>
    <row r="23" spans="1:9" s="44" customFormat="1" ht="13.5" customHeight="1">
      <c r="A23" s="48" t="s">
        <v>292</v>
      </c>
      <c r="B23" s="49" t="s">
        <v>293</v>
      </c>
      <c r="C23" s="50"/>
      <c r="D23" s="49" t="s">
        <v>294</v>
      </c>
      <c r="E23" s="49" t="s">
        <v>295</v>
      </c>
      <c r="F23" s="50">
        <v>4.56</v>
      </c>
      <c r="G23" s="49" t="s">
        <v>296</v>
      </c>
      <c r="H23" s="49" t="s">
        <v>297</v>
      </c>
      <c r="I23" s="55"/>
    </row>
    <row r="24" spans="1:9" s="44" customFormat="1" ht="13.5" customHeight="1">
      <c r="A24" s="48" t="s">
        <v>298</v>
      </c>
      <c r="B24" s="49" t="s">
        <v>299</v>
      </c>
      <c r="C24" s="50">
        <v>7.06</v>
      </c>
      <c r="D24" s="49" t="s">
        <v>300</v>
      </c>
      <c r="E24" s="49" t="s">
        <v>301</v>
      </c>
      <c r="F24" s="50">
        <v>130.28</v>
      </c>
      <c r="G24" s="49" t="s">
        <v>302</v>
      </c>
      <c r="H24" s="49" t="s">
        <v>303</v>
      </c>
      <c r="I24" s="55"/>
    </row>
    <row r="25" spans="1:9" s="44" customFormat="1" ht="13.5" customHeight="1">
      <c r="A25" s="48" t="s">
        <v>304</v>
      </c>
      <c r="B25" s="49" t="s">
        <v>305</v>
      </c>
      <c r="C25" s="50"/>
      <c r="D25" s="49" t="s">
        <v>306</v>
      </c>
      <c r="E25" s="49" t="s">
        <v>307</v>
      </c>
      <c r="F25" s="50"/>
      <c r="G25" s="49" t="s">
        <v>308</v>
      </c>
      <c r="H25" s="49" t="s">
        <v>309</v>
      </c>
      <c r="I25" s="55"/>
    </row>
    <row r="26" spans="1:9" s="44" customFormat="1" ht="13.5" customHeight="1">
      <c r="A26" s="48" t="s">
        <v>310</v>
      </c>
      <c r="B26" s="49" t="s">
        <v>311</v>
      </c>
      <c r="C26" s="50">
        <v>5</v>
      </c>
      <c r="D26" s="49" t="s">
        <v>312</v>
      </c>
      <c r="E26" s="49" t="s">
        <v>313</v>
      </c>
      <c r="F26" s="50"/>
      <c r="G26" s="49" t="s">
        <v>314</v>
      </c>
      <c r="H26" s="49" t="s">
        <v>315</v>
      </c>
      <c r="I26" s="55"/>
    </row>
    <row r="27" spans="1:9" s="44" customFormat="1" ht="13.5" customHeight="1">
      <c r="A27" s="48" t="s">
        <v>316</v>
      </c>
      <c r="B27" s="49" t="s">
        <v>317</v>
      </c>
      <c r="C27" s="50"/>
      <c r="D27" s="49" t="s">
        <v>318</v>
      </c>
      <c r="E27" s="49" t="s">
        <v>319</v>
      </c>
      <c r="F27" s="50">
        <v>222.51</v>
      </c>
      <c r="G27" s="49" t="s">
        <v>320</v>
      </c>
      <c r="H27" s="49" t="s">
        <v>321</v>
      </c>
      <c r="I27" s="55"/>
    </row>
    <row r="28" spans="1:9" s="44" customFormat="1" ht="13.5" customHeight="1">
      <c r="A28" s="48" t="s">
        <v>322</v>
      </c>
      <c r="B28" s="49" t="s">
        <v>323</v>
      </c>
      <c r="C28" s="50">
        <v>104.28</v>
      </c>
      <c r="D28" s="49" t="s">
        <v>324</v>
      </c>
      <c r="E28" s="49" t="s">
        <v>325</v>
      </c>
      <c r="F28" s="50">
        <v>104.94</v>
      </c>
      <c r="G28" s="49" t="s">
        <v>326</v>
      </c>
      <c r="H28" s="49" t="s">
        <v>327</v>
      </c>
      <c r="I28" s="55"/>
    </row>
    <row r="29" spans="1:9" s="44" customFormat="1" ht="13.5" customHeight="1">
      <c r="A29" s="48" t="s">
        <v>328</v>
      </c>
      <c r="B29" s="49" t="s">
        <v>329</v>
      </c>
      <c r="C29" s="50"/>
      <c r="D29" s="49" t="s">
        <v>330</v>
      </c>
      <c r="E29" s="49" t="s">
        <v>331</v>
      </c>
      <c r="F29" s="50">
        <v>103.84</v>
      </c>
      <c r="G29" s="49" t="s">
        <v>332</v>
      </c>
      <c r="H29" s="49" t="s">
        <v>333</v>
      </c>
      <c r="I29" s="55"/>
    </row>
    <row r="30" spans="1:9" s="44" customFormat="1" ht="13.5" customHeight="1">
      <c r="A30" s="48" t="s">
        <v>334</v>
      </c>
      <c r="B30" s="49" t="s">
        <v>335</v>
      </c>
      <c r="C30" s="50"/>
      <c r="D30" s="49" t="s">
        <v>336</v>
      </c>
      <c r="E30" s="49" t="s">
        <v>337</v>
      </c>
      <c r="F30" s="50">
        <v>1.03</v>
      </c>
      <c r="G30" s="49" t="s">
        <v>338</v>
      </c>
      <c r="H30" s="49" t="s">
        <v>339</v>
      </c>
      <c r="I30" s="55"/>
    </row>
    <row r="31" spans="1:9" s="44" customFormat="1" ht="13.5" customHeight="1">
      <c r="A31" s="48" t="s">
        <v>340</v>
      </c>
      <c r="B31" s="49" t="s">
        <v>341</v>
      </c>
      <c r="C31" s="50"/>
      <c r="D31" s="49" t="s">
        <v>342</v>
      </c>
      <c r="E31" s="49" t="s">
        <v>343</v>
      </c>
      <c r="F31" s="50">
        <v>31.53</v>
      </c>
      <c r="G31" s="49" t="s">
        <v>344</v>
      </c>
      <c r="H31" s="49" t="s">
        <v>137</v>
      </c>
      <c r="I31" s="55"/>
    </row>
    <row r="32" spans="1:9" s="44" customFormat="1" ht="13.5" customHeight="1">
      <c r="A32" s="48" t="s">
        <v>345</v>
      </c>
      <c r="B32" s="49" t="s">
        <v>346</v>
      </c>
      <c r="C32" s="50"/>
      <c r="D32" s="49" t="s">
        <v>347</v>
      </c>
      <c r="E32" s="49" t="s">
        <v>348</v>
      </c>
      <c r="F32" s="50">
        <v>240.15</v>
      </c>
      <c r="G32" s="49" t="s">
        <v>349</v>
      </c>
      <c r="H32" s="49" t="s">
        <v>350</v>
      </c>
      <c r="I32" s="55"/>
    </row>
    <row r="33" spans="1:9" s="44" customFormat="1" ht="13.5" customHeight="1">
      <c r="A33" s="48" t="s">
        <v>351</v>
      </c>
      <c r="B33" s="49" t="s">
        <v>352</v>
      </c>
      <c r="C33" s="50">
        <v>14.87</v>
      </c>
      <c r="D33" s="49" t="s">
        <v>353</v>
      </c>
      <c r="E33" s="49" t="s">
        <v>354</v>
      </c>
      <c r="F33" s="50">
        <v>1.13</v>
      </c>
      <c r="G33" s="49" t="s">
        <v>193</v>
      </c>
      <c r="H33" s="49" t="s">
        <v>193</v>
      </c>
      <c r="I33" s="55"/>
    </row>
    <row r="34" spans="1:9" s="44" customFormat="1" ht="13.5" customHeight="1">
      <c r="A34" s="48" t="s">
        <v>193</v>
      </c>
      <c r="B34" s="49" t="s">
        <v>193</v>
      </c>
      <c r="C34" s="50" t="s">
        <v>193</v>
      </c>
      <c r="D34" s="49" t="s">
        <v>355</v>
      </c>
      <c r="E34" s="49" t="s">
        <v>356</v>
      </c>
      <c r="F34" s="50">
        <v>94.85</v>
      </c>
      <c r="G34" s="49" t="s">
        <v>193</v>
      </c>
      <c r="H34" s="49" t="s">
        <v>193</v>
      </c>
      <c r="I34" s="55"/>
    </row>
    <row r="35" spans="1:10" s="44" customFormat="1" ht="15" customHeight="1">
      <c r="A35" s="233" t="s">
        <v>357</v>
      </c>
      <c r="B35" s="234" t="s">
        <v>193</v>
      </c>
      <c r="C35" s="51">
        <f>SUM(C7+C17)</f>
        <v>2408.59</v>
      </c>
      <c r="D35" s="234" t="s">
        <v>358</v>
      </c>
      <c r="E35" s="234" t="s">
        <v>193</v>
      </c>
      <c r="F35" s="234" t="s">
        <v>193</v>
      </c>
      <c r="G35" s="234" t="s">
        <v>193</v>
      </c>
      <c r="H35" s="234" t="s">
        <v>193</v>
      </c>
      <c r="I35" s="56">
        <f>SUM(F7+I7)</f>
        <v>1338.14</v>
      </c>
      <c r="J35" s="57"/>
    </row>
    <row r="36" spans="1:9" ht="19.5" customHeight="1">
      <c r="A36" s="235" t="s">
        <v>359</v>
      </c>
      <c r="B36" s="235"/>
      <c r="C36" s="235"/>
      <c r="D36" s="235"/>
      <c r="E36" s="235"/>
      <c r="F36" s="235"/>
      <c r="G36" s="235"/>
      <c r="H36" s="235"/>
      <c r="I36" s="235"/>
    </row>
    <row r="39" ht="12.75">
      <c r="E39" s="52"/>
    </row>
    <row r="41" ht="12.75">
      <c r="G41" s="52"/>
    </row>
    <row r="42" ht="12.75">
      <c r="I42" s="52"/>
    </row>
  </sheetData>
  <sheetProtection/>
  <mergeCells count="15">
    <mergeCell ref="A35:B35"/>
    <mergeCell ref="D35:H35"/>
    <mergeCell ref="A36:I36"/>
    <mergeCell ref="A5:A6"/>
    <mergeCell ref="B5:B6"/>
    <mergeCell ref="C5:C6"/>
    <mergeCell ref="D5:D6"/>
    <mergeCell ref="E5:E6"/>
    <mergeCell ref="F5:F6"/>
    <mergeCell ref="G5:G6"/>
    <mergeCell ref="H5:H6"/>
    <mergeCell ref="I5:I6"/>
    <mergeCell ref="A1:I1"/>
    <mergeCell ref="A4:C4"/>
    <mergeCell ref="D4:I4"/>
  </mergeCells>
  <printOptions horizontalCentered="1"/>
  <pageMargins left="0.5905511811023623" right="0.5905511811023623" top="0.5905511811023623" bottom="0.3937007874015748" header="0.3937007874015748" footer="0.3937007874015748"/>
  <pageSetup horizontalDpi="600" verticalDpi="600" orientation="landscape" paperSize="9" scale="92"/>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11"/>
  <sheetViews>
    <sheetView zoomScalePageLayoutView="0" workbookViewId="0" topLeftCell="A1">
      <selection activeCell="I14" sqref="I14"/>
    </sheetView>
  </sheetViews>
  <sheetFormatPr defaultColWidth="8.875" defaultRowHeight="14.25"/>
  <cols>
    <col min="1" max="11" width="10.125" style="5" customWidth="1"/>
    <col min="12" max="12" width="17.625" style="5" customWidth="1"/>
    <col min="13" max="32" width="9.00390625" style="5" bestFit="1" customWidth="1"/>
    <col min="33" max="16384" width="8.875" style="5" customWidth="1"/>
  </cols>
  <sheetData>
    <row r="1" spans="1:12" s="1" customFormat="1" ht="30" customHeight="1">
      <c r="A1" s="219" t="s">
        <v>360</v>
      </c>
      <c r="B1" s="219"/>
      <c r="C1" s="219"/>
      <c r="D1" s="219"/>
      <c r="E1" s="219"/>
      <c r="F1" s="219"/>
      <c r="G1" s="219"/>
      <c r="H1" s="219"/>
      <c r="I1" s="219"/>
      <c r="J1" s="219"/>
      <c r="K1" s="219"/>
      <c r="L1" s="219"/>
    </row>
    <row r="2" s="2" customFormat="1" ht="10.5" customHeight="1">
      <c r="L2" s="27" t="s">
        <v>361</v>
      </c>
    </row>
    <row r="3" spans="1:12" s="2" customFormat="1" ht="15" customHeight="1">
      <c r="A3" s="7" t="s">
        <v>2</v>
      </c>
      <c r="B3" s="8"/>
      <c r="C3" s="8"/>
      <c r="D3" s="8"/>
      <c r="E3" s="8"/>
      <c r="F3" s="8"/>
      <c r="G3" s="8"/>
      <c r="H3" s="8"/>
      <c r="I3" s="8"/>
      <c r="J3" s="8"/>
      <c r="K3" s="9"/>
      <c r="L3" s="27" t="s">
        <v>3</v>
      </c>
    </row>
    <row r="4" spans="1:12" s="3" customFormat="1" ht="27.75" customHeight="1">
      <c r="A4" s="248" t="s">
        <v>362</v>
      </c>
      <c r="B4" s="249"/>
      <c r="C4" s="249"/>
      <c r="D4" s="249"/>
      <c r="E4" s="249"/>
      <c r="F4" s="250"/>
      <c r="G4" s="251" t="s">
        <v>8</v>
      </c>
      <c r="H4" s="249"/>
      <c r="I4" s="249"/>
      <c r="J4" s="249"/>
      <c r="K4" s="249"/>
      <c r="L4" s="252"/>
    </row>
    <row r="5" spans="1:12" s="3" customFormat="1" ht="30" customHeight="1">
      <c r="A5" s="239" t="s">
        <v>151</v>
      </c>
      <c r="B5" s="241" t="s">
        <v>363</v>
      </c>
      <c r="C5" s="253" t="s">
        <v>364</v>
      </c>
      <c r="D5" s="254"/>
      <c r="E5" s="255"/>
      <c r="F5" s="243" t="s">
        <v>365</v>
      </c>
      <c r="G5" s="244" t="s">
        <v>151</v>
      </c>
      <c r="H5" s="241" t="s">
        <v>363</v>
      </c>
      <c r="I5" s="253" t="s">
        <v>364</v>
      </c>
      <c r="J5" s="254"/>
      <c r="K5" s="255"/>
      <c r="L5" s="246" t="s">
        <v>365</v>
      </c>
    </row>
    <row r="6" spans="1:12" s="3" customFormat="1" ht="30" customHeight="1">
      <c r="A6" s="240"/>
      <c r="B6" s="242"/>
      <c r="C6" s="34" t="s">
        <v>182</v>
      </c>
      <c r="D6" s="34" t="s">
        <v>366</v>
      </c>
      <c r="E6" s="34" t="s">
        <v>367</v>
      </c>
      <c r="F6" s="243"/>
      <c r="G6" s="245"/>
      <c r="H6" s="242"/>
      <c r="I6" s="34" t="s">
        <v>182</v>
      </c>
      <c r="J6" s="34" t="s">
        <v>366</v>
      </c>
      <c r="K6" s="34" t="s">
        <v>367</v>
      </c>
      <c r="L6" s="247"/>
    </row>
    <row r="7" spans="1:12" s="3" customFormat="1" ht="27.75" customHeight="1">
      <c r="A7" s="35">
        <v>1</v>
      </c>
      <c r="B7" s="36">
        <v>2</v>
      </c>
      <c r="C7" s="36">
        <v>3</v>
      </c>
      <c r="D7" s="36">
        <v>4</v>
      </c>
      <c r="E7" s="36">
        <v>5</v>
      </c>
      <c r="F7" s="36">
        <v>6</v>
      </c>
      <c r="G7" s="36">
        <v>7</v>
      </c>
      <c r="H7" s="36">
        <v>8</v>
      </c>
      <c r="I7" s="36">
        <v>9</v>
      </c>
      <c r="J7" s="36">
        <v>10</v>
      </c>
      <c r="K7" s="36">
        <v>11</v>
      </c>
      <c r="L7" s="39">
        <v>12</v>
      </c>
    </row>
    <row r="8" spans="1:12" s="33" customFormat="1" ht="42.75" customHeight="1">
      <c r="A8" s="37">
        <f>C8+B8+F8</f>
        <v>37.8</v>
      </c>
      <c r="B8" s="38">
        <v>0</v>
      </c>
      <c r="C8" s="38">
        <f>D8+E8</f>
        <v>33</v>
      </c>
      <c r="D8" s="38"/>
      <c r="E8" s="38">
        <v>33</v>
      </c>
      <c r="F8" s="38">
        <v>4.8</v>
      </c>
      <c r="G8" s="38">
        <f>H8+I8+L8</f>
        <v>36.09</v>
      </c>
      <c r="H8" s="38"/>
      <c r="I8" s="38">
        <f>SUM(J8:K8)</f>
        <v>31.53</v>
      </c>
      <c r="J8" s="38"/>
      <c r="K8" s="40">
        <v>31.53</v>
      </c>
      <c r="L8" s="41">
        <v>4.56</v>
      </c>
    </row>
    <row r="9" spans="1:12" ht="45" customHeight="1">
      <c r="A9" s="256" t="s">
        <v>368</v>
      </c>
      <c r="B9" s="257"/>
      <c r="C9" s="257"/>
      <c r="D9" s="257"/>
      <c r="E9" s="257"/>
      <c r="F9" s="257"/>
      <c r="G9" s="257"/>
      <c r="H9" s="257"/>
      <c r="I9" s="257"/>
      <c r="J9" s="257"/>
      <c r="K9" s="257"/>
      <c r="L9" s="257"/>
    </row>
    <row r="10" spans="1:12" ht="14.25">
      <c r="A10" s="237" t="s">
        <v>369</v>
      </c>
      <c r="B10" s="237"/>
      <c r="C10" s="237"/>
      <c r="D10" s="237"/>
      <c r="E10" s="237"/>
      <c r="F10" s="237"/>
      <c r="G10" s="237"/>
      <c r="H10" s="237"/>
      <c r="I10" s="237"/>
      <c r="J10" s="237"/>
      <c r="K10" s="237"/>
      <c r="L10" s="237"/>
    </row>
    <row r="11" spans="3:5" ht="59.25" customHeight="1">
      <c r="C11" s="238"/>
      <c r="D11" s="238"/>
      <c r="E11" s="238"/>
    </row>
  </sheetData>
  <sheetProtection/>
  <mergeCells count="14">
    <mergeCell ref="A1:L1"/>
    <mergeCell ref="A4:F4"/>
    <mergeCell ref="G4:L4"/>
    <mergeCell ref="C5:E5"/>
    <mergeCell ref="I5:K5"/>
    <mergeCell ref="A9:L9"/>
    <mergeCell ref="A10:L10"/>
    <mergeCell ref="C11:E11"/>
    <mergeCell ref="A5:A6"/>
    <mergeCell ref="B5:B6"/>
    <mergeCell ref="F5:F6"/>
    <mergeCell ref="G5:G6"/>
    <mergeCell ref="H5:H6"/>
    <mergeCell ref="L5:L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zoomScalePageLayoutView="0" workbookViewId="0" topLeftCell="A4">
      <selection activeCell="I22" sqref="I22"/>
    </sheetView>
  </sheetViews>
  <sheetFormatPr defaultColWidth="8.875" defaultRowHeight="14.25"/>
  <cols>
    <col min="1" max="2" width="4.625" style="5" customWidth="1"/>
    <col min="3" max="3" width="11.00390625" style="5" customWidth="1"/>
    <col min="4" max="9" width="16.625" style="5" customWidth="1"/>
    <col min="10" max="32" width="9.00390625" style="5" bestFit="1" customWidth="1"/>
    <col min="33" max="16384" width="8.875" style="5" customWidth="1"/>
  </cols>
  <sheetData>
    <row r="1" spans="1:9" s="1" customFormat="1" ht="30" customHeight="1">
      <c r="A1" s="219" t="s">
        <v>370</v>
      </c>
      <c r="B1" s="219"/>
      <c r="C1" s="219"/>
      <c r="D1" s="219"/>
      <c r="E1" s="219"/>
      <c r="F1" s="219"/>
      <c r="G1" s="219"/>
      <c r="H1" s="219"/>
      <c r="I1" s="219"/>
    </row>
    <row r="2" spans="1:9" s="2" customFormat="1" ht="10.5" customHeight="1">
      <c r="A2" s="6"/>
      <c r="B2" s="6"/>
      <c r="C2" s="6"/>
      <c r="I2" s="27" t="s">
        <v>371</v>
      </c>
    </row>
    <row r="3" spans="1:9" s="2" customFormat="1" ht="15" customHeight="1">
      <c r="A3" s="7" t="s">
        <v>2</v>
      </c>
      <c r="B3" s="6"/>
      <c r="C3" s="6"/>
      <c r="D3" s="8"/>
      <c r="E3" s="8"/>
      <c r="F3" s="8"/>
      <c r="G3" s="8"/>
      <c r="H3" s="9"/>
      <c r="I3" s="27" t="s">
        <v>3</v>
      </c>
    </row>
    <row r="4" spans="1:9" s="3" customFormat="1" ht="20.25" customHeight="1">
      <c r="A4" s="220" t="s">
        <v>178</v>
      </c>
      <c r="B4" s="221"/>
      <c r="C4" s="221"/>
      <c r="D4" s="267" t="s">
        <v>372</v>
      </c>
      <c r="E4" s="268" t="s">
        <v>373</v>
      </c>
      <c r="F4" s="222" t="s">
        <v>179</v>
      </c>
      <c r="G4" s="223"/>
      <c r="H4" s="223"/>
      <c r="I4" s="260" t="s">
        <v>374</v>
      </c>
    </row>
    <row r="5" spans="1:9" s="3" customFormat="1" ht="27" customHeight="1">
      <c r="A5" s="216" t="s">
        <v>180</v>
      </c>
      <c r="B5" s="211"/>
      <c r="C5" s="211" t="s">
        <v>181</v>
      </c>
      <c r="D5" s="258"/>
      <c r="E5" s="212"/>
      <c r="F5" s="212" t="s">
        <v>182</v>
      </c>
      <c r="G5" s="212" t="s">
        <v>183</v>
      </c>
      <c r="H5" s="258" t="s">
        <v>184</v>
      </c>
      <c r="I5" s="214"/>
    </row>
    <row r="6" spans="1:9" s="3" customFormat="1" ht="18" customHeight="1">
      <c r="A6" s="216"/>
      <c r="B6" s="211"/>
      <c r="C6" s="211"/>
      <c r="D6" s="258"/>
      <c r="E6" s="212"/>
      <c r="F6" s="212"/>
      <c r="G6" s="212"/>
      <c r="H6" s="258"/>
      <c r="I6" s="214"/>
    </row>
    <row r="7" spans="1:9" s="3" customFormat="1" ht="22.5" customHeight="1">
      <c r="A7" s="216"/>
      <c r="B7" s="211"/>
      <c r="C7" s="211"/>
      <c r="D7" s="259"/>
      <c r="E7" s="213"/>
      <c r="F7" s="213"/>
      <c r="G7" s="213"/>
      <c r="H7" s="259"/>
      <c r="I7" s="215"/>
    </row>
    <row r="8" spans="1:9" s="3" customFormat="1" ht="22.5" customHeight="1">
      <c r="A8" s="261" t="s">
        <v>185</v>
      </c>
      <c r="B8" s="262"/>
      <c r="C8" s="263"/>
      <c r="D8" s="10">
        <v>1</v>
      </c>
      <c r="E8" s="10">
        <v>2</v>
      </c>
      <c r="F8" s="10">
        <v>3</v>
      </c>
      <c r="G8" s="10">
        <v>4</v>
      </c>
      <c r="H8" s="11">
        <v>5</v>
      </c>
      <c r="I8" s="28">
        <v>6</v>
      </c>
    </row>
    <row r="9" spans="1:9" s="3" customFormat="1" ht="22.5" customHeight="1">
      <c r="A9" s="264" t="s">
        <v>151</v>
      </c>
      <c r="B9" s="265"/>
      <c r="C9" s="266"/>
      <c r="D9" s="12" t="s">
        <v>375</v>
      </c>
      <c r="E9" s="12" t="s">
        <v>375</v>
      </c>
      <c r="F9" s="12"/>
      <c r="G9" s="12"/>
      <c r="H9" s="13"/>
      <c r="I9" s="29"/>
    </row>
    <row r="10" spans="1:9" s="4" customFormat="1" ht="22.5" customHeight="1">
      <c r="A10" s="216"/>
      <c r="B10" s="211"/>
      <c r="C10" s="14"/>
      <c r="D10" s="15"/>
      <c r="E10" s="15"/>
      <c r="F10" s="15"/>
      <c r="G10" s="16"/>
      <c r="H10" s="17"/>
      <c r="I10" s="30"/>
    </row>
    <row r="11" spans="1:9" s="4" customFormat="1" ht="22.5" customHeight="1">
      <c r="A11" s="216"/>
      <c r="B11" s="211"/>
      <c r="C11" s="18"/>
      <c r="D11" s="15"/>
      <c r="E11" s="15"/>
      <c r="F11" s="15"/>
      <c r="G11" s="15"/>
      <c r="H11" s="19"/>
      <c r="I11" s="30"/>
    </row>
    <row r="12" spans="1:9" s="4" customFormat="1" ht="22.5" customHeight="1">
      <c r="A12" s="216"/>
      <c r="B12" s="211"/>
      <c r="C12" s="14"/>
      <c r="D12" s="15"/>
      <c r="E12" s="15"/>
      <c r="F12" s="15"/>
      <c r="G12" s="15"/>
      <c r="H12" s="19"/>
      <c r="I12" s="30"/>
    </row>
    <row r="13" spans="1:9" s="4" customFormat="1" ht="22.5" customHeight="1">
      <c r="A13" s="216"/>
      <c r="B13" s="211"/>
      <c r="C13" s="18"/>
      <c r="D13" s="15"/>
      <c r="E13" s="15"/>
      <c r="F13" s="15"/>
      <c r="G13" s="15"/>
      <c r="H13" s="19"/>
      <c r="I13" s="30"/>
    </row>
    <row r="14" spans="1:9" s="4" customFormat="1" ht="22.5" customHeight="1">
      <c r="A14" s="216"/>
      <c r="B14" s="211"/>
      <c r="C14" s="18"/>
      <c r="D14" s="15"/>
      <c r="E14" s="15"/>
      <c r="F14" s="15"/>
      <c r="G14" s="15"/>
      <c r="H14" s="19"/>
      <c r="I14" s="30"/>
    </row>
    <row r="15" spans="1:9" s="4" customFormat="1" ht="22.5" customHeight="1">
      <c r="A15" s="217"/>
      <c r="B15" s="218"/>
      <c r="C15" s="20"/>
      <c r="D15" s="21"/>
      <c r="E15" s="21"/>
      <c r="F15" s="21"/>
      <c r="G15" s="21"/>
      <c r="H15" s="22"/>
      <c r="I15" s="31"/>
    </row>
    <row r="16" spans="1:9" ht="32.25" customHeight="1">
      <c r="A16" s="256" t="s">
        <v>376</v>
      </c>
      <c r="B16" s="257"/>
      <c r="C16" s="257"/>
      <c r="D16" s="257"/>
      <c r="E16" s="257"/>
      <c r="F16" s="257"/>
      <c r="G16" s="257"/>
      <c r="H16" s="257"/>
      <c r="I16" s="257"/>
    </row>
    <row r="17" spans="1:9" ht="14.25">
      <c r="A17" s="23" t="s">
        <v>377</v>
      </c>
      <c r="B17" s="24"/>
      <c r="C17" s="24"/>
      <c r="D17" s="24"/>
      <c r="E17" s="24"/>
      <c r="F17" s="24"/>
      <c r="G17" s="24"/>
      <c r="H17" s="25"/>
      <c r="I17" s="25"/>
    </row>
    <row r="18" ht="14.25">
      <c r="A18" s="26"/>
    </row>
    <row r="19" ht="14.25">
      <c r="A19" s="26"/>
    </row>
    <row r="20" spans="1:9" ht="19.5">
      <c r="A20" s="26"/>
      <c r="I20" s="32"/>
    </row>
  </sheetData>
  <sheetProtection/>
  <mergeCells count="20">
    <mergeCell ref="A13:B13"/>
    <mergeCell ref="A14:B14"/>
    <mergeCell ref="A15:B15"/>
    <mergeCell ref="A16:I16"/>
    <mergeCell ref="A1:I1"/>
    <mergeCell ref="A4:C4"/>
    <mergeCell ref="F4:H4"/>
    <mergeCell ref="A8:C8"/>
    <mergeCell ref="A9:C9"/>
    <mergeCell ref="A10:B10"/>
    <mergeCell ref="G5:G7"/>
    <mergeCell ref="H5:H7"/>
    <mergeCell ref="I4:I7"/>
    <mergeCell ref="A5:B7"/>
    <mergeCell ref="A11:B11"/>
    <mergeCell ref="A12:B12"/>
    <mergeCell ref="C5:C7"/>
    <mergeCell ref="D4:D7"/>
    <mergeCell ref="E4:E7"/>
    <mergeCell ref="F5:F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微软用户</cp:lastModifiedBy>
  <cp:lastPrinted>2019-12-13T08:30:30Z</cp:lastPrinted>
  <dcterms:created xsi:type="dcterms:W3CDTF">2011-12-26T04:36:18Z</dcterms:created>
  <dcterms:modified xsi:type="dcterms:W3CDTF">2019-12-13T08:30:36Z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2052-11.1.0.9208</vt:lpwstr>
  </property>
</Properties>
</file>