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7" activeTab="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'基本-一般商品服务'!$A$1:$Z$7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<sst xmlns="http://schemas.openxmlformats.org/spreadsheetml/2006/main" count="1642" uniqueCount="329">
  <si>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</si>
  <si>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</si>
  <si>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</si>
  <si>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</si>
  <si>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</si>
  <si>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</si>
  <si>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</si>
  <si>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</si>
  <si>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</si>
  <si>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</si>
  <si>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</si>
  <si>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</si>
  <si>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</si>
  <si>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</si>
  <si>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</si>
  <si>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</si>
  <si>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</si>
  <si>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</si>
  <si>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</si>
  <si>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</si>
  <si>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</si>
  <si>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</si>
  <si>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</si>
  <si>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</si>
  <si>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</si>
  <si>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</si>
  <si>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</si>
  <si>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</si>
  <si>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</si>
  <si>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</si>
  <si>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</si>
  <si>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</si>
  <si>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</si>
  <si>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</si>
  <si>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</si>
  <si>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</si>
  <si>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</si>
  <si>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</si>
  <si>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</si>
  <si>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</si>
  <si>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</si>
  <si>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</si>
  <si>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</si>
  <si>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</si>
  <si>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</si>
  <si>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</si>
  <si>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</si>
  <si>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</si>
  <si>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</si>
  <si>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</si>
  <si>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</si>
  <si>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</si>
  <si>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</si>
  <si>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</si>
  <si>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</si>
  <si>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</si>
  <si>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</si>
  <si>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</si>
  <si>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</si>
  <si>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</si>
  <si>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</si>
  <si>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</si>
  <si>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</si>
  <si>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</si>
  <si>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</si>
  <si>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</si>
  <si>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</si>
  <si>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</si>
  <si>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</si>
  <si>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</si>
  <si>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</si>
  <si>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</si>
  <si>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</si>
  <si>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</si>
  <si>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</si>
  <si>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</si>
  <si>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</si>
  <si>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</si>
  <si>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</si>
  <si>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</si>
  <si>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</si>
  <si>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</si>
  <si>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</si>
  <si>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</si>
  <si>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</si>
  <si>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</si>
  <si>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</si>
  <si>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</si>
  <si>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</si>
  <si>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</si>
  <si>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</si>
  <si>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</si>
  <si>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</si>
  <si>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068</t>
  </si>
  <si>
    <t>人社局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</si>
  <si>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</si>
  <si>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</si>
  <si>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</si>
  <si>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</si>
  <si>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</si>
  <si>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</si>
  <si>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</si>
  <si>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</si>
  <si>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208</t>
  </si>
  <si>
    <t>01</t>
  </si>
  <si>
    <t>岳阳县人社局（行政运行）</t>
  </si>
  <si>
    <t>04</t>
  </si>
  <si>
    <t>岳阳县人社局(综合业务管理)</t>
  </si>
  <si>
    <t>06</t>
  </si>
  <si>
    <t>岳阳县人社局(就业管理事务)</t>
  </si>
  <si>
    <t>07</t>
  </si>
  <si>
    <t>岳阳县人社局(社会保险业务管理事务)</t>
  </si>
  <si>
    <t>09</t>
  </si>
  <si>
    <t>岳阳县人社局(社会保险经办机构)</t>
  </si>
  <si>
    <t>99</t>
  </si>
  <si>
    <t>岳阳县人社局(其他人力资源和
社会保障管理事务支出)</t>
  </si>
  <si>
    <t>210</t>
  </si>
  <si>
    <t>03</t>
  </si>
  <si>
    <t>岳阳县人社局(其他基层医疗卫生机构支出)</t>
  </si>
  <si>
    <t>15</t>
  </si>
  <si>
    <t>岳阳县人社局(其他医疗保障管理事务支出)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</si>
  <si>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</si>
  <si>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</si>
  <si>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</si>
  <si>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</si>
  <si>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</si>
  <si>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</si>
  <si>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</si>
  <si>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</si>
  <si>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</si>
  <si>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</si>
  <si>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</si>
  <si>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</si>
  <si>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</si>
  <si>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</si>
  <si>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</si>
  <si>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</si>
  <si>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</si>
  <si>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</si>
  <si>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</si>
  <si>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</si>
  <si>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</si>
  <si>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</si>
  <si>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</si>
  <si>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</si>
  <si>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</si>
  <si>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</si>
  <si>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</si>
  <si>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</si>
  <si>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</si>
  <si>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</si>
  <si>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</si>
  <si>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</si>
  <si>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</si>
  <si>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行政运行</t>
  </si>
  <si>
    <t>综合业务管理</t>
  </si>
  <si>
    <t>就业管理事务</t>
  </si>
  <si>
    <t>社会保险业务管理事务</t>
  </si>
  <si>
    <t>社会保险经办机构</t>
  </si>
  <si>
    <t>其他人力资源和
社会保障管理事务支出</t>
  </si>
  <si>
    <t>其他基层医疗卫生机构支出</t>
  </si>
  <si>
    <t>其他医疗保障管理事务支出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</si>
  <si>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</si>
  <si>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</si>
  <si>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</si>
  <si>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</si>
  <si>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</si>
  <si>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</si>
  <si>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</si>
  <si>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</si>
  <si>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</si>
  <si>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</si>
  <si>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</si>
  <si>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</si>
  <si>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</si>
  <si>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</si>
  <si>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</si>
  <si>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</si>
  <si>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</si>
  <si>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</si>
  <si>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</si>
  <si>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</si>
  <si>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</si>
  <si>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</si>
  <si>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 xml:space="preserve"> 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</si>
  <si>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</si>
  <si>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</si>
  <si>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</si>
  <si>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</si>
  <si>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</si>
  <si>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</si>
  <si>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</si>
  <si>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</si>
  <si>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</si>
  <si>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</si>
  <si>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</si>
  <si>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</si>
  <si>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</si>
  <si>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</si>
  <si>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</si>
  <si>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</si>
  <si>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</si>
  <si>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</si>
  <si>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</si>
  <si>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</si>
  <si>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</si>
  <si>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</si>
  <si>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</si>
  <si>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</si>
  <si>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</si>
  <si>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</si>
  <si>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</si>
  <si>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</si>
  <si>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</si>
  <si>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</si>
  <si>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</si>
  <si>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</si>
  <si>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</si>
  <si>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</si>
  <si>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</si>
  <si>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</si>
  <si>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</si>
  <si>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</si>
  <si>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</si>
  <si>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</si>
  <si>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</si>
  <si>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</si>
  <si>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</si>
  <si>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</si>
  <si>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</si>
  <si>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</si>
  <si>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</si>
  <si>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</si>
  <si>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</si>
  <si>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</si>
  <si>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</si>
  <si>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</si>
  <si>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</si>
  <si>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</si>
  <si>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</si>
  <si>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</si>
  <si>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</si>
  <si>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</si>
  <si>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</si>
  <si>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</si>
  <si>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</si>
  <si>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合  计</t>
  </si>
  <si>
    <t>表-14</t>
  </si>
  <si>
    <t>一般预算拨款基本支出预算表</t>
  </si>
  <si>
    <t>合   计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</si>
  <si>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</si>
  <si>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</si>
  <si>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</si>
  <si>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</si>
  <si>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</si>
  <si>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</si>
  <si>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</si>
  <si>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</si>
  <si>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</si>
  <si>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</si>
  <si>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</si>
  <si>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</si>
  <si>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</si>
  <si>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</si>
  <si>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</si>
  <si>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</si>
  <si>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（岳阳县人社局）工资年报经费</t>
  </si>
  <si>
    <t>（岳阳县人社局）招聘工作经费</t>
  </si>
  <si>
    <t>（岳阳县人社局）四海揽才</t>
  </si>
  <si>
    <t>（岳阳县人社局）执法仲裁</t>
  </si>
  <si>
    <t>（岳阳县人社局）档案管理经费</t>
  </si>
  <si>
    <t>（岳阳县农保中心）农保专项工作经费</t>
  </si>
  <si>
    <t>（岳阳县社保所）退休人员身份认证工作经费</t>
  </si>
  <si>
    <t>（岳阳县社保所）网络维护</t>
  </si>
  <si>
    <t>（岳阳县机关事保）退休人员身份认证工作经费及网络维护</t>
  </si>
  <si>
    <t>（岳阳县就业服务中心）就业专项工作经费</t>
  </si>
  <si>
    <t>（岳阳县医保中心）医保专项工作经费</t>
  </si>
  <si>
    <t>（岳阳县工伤中心）工伤保险专项工作</t>
  </si>
  <si>
    <t>（岳阳县城乡医保中心）新农合筹资工作经费</t>
  </si>
  <si>
    <t>表-22</t>
  </si>
  <si>
    <t>政府性基金拨款支出预算表</t>
  </si>
  <si>
    <t>本单位无此项支出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</si>
  <si>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</si>
  <si>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</si>
  <si>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</si>
  <si>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</si>
  <si>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</si>
  <si>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</si>
  <si>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</si>
  <si>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</si>
  <si>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</si>
  <si>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</si>
  <si>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</si>
  <si>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</si>
  <si>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</si>
  <si>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</si>
  <si>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</si>
  <si>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</si>
  <si>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</si>
  <si>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</si>
  <si>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</si>
  <si>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</si>
  <si>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</si>
  <si>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</si>
  <si>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</si>
  <si>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人社局整体支出预算绩效目标申报表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</si>
  <si>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</si>
  <si>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</si>
  <si>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</si>
  <si>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</si>
  <si>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</si>
  <si>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</si>
  <si>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</si>
  <si>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负责全县社会养老保险、农村和城居养老保险、就业工作、医疗生育保险、工伤保险的组织、协调、综合、指导与管理工作。</t>
  </si>
  <si>
    <t>1：全年预算申请到位和下达数量在95%以上，三公经费变动率≤0。
2：社会效益、经济效益、社会公众满意度达到预期目标。
3：争取省级文明窗口挂牌示范单位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</si>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</sst>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0"/>
    <numFmt numFmtId="182" formatCode="0000"/>
    <numFmt numFmtId="183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7" fillId="0" borderId="3" applyNumberFormat="0" applyFill="0" applyAlignment="0" applyProtection="0"/>
    <xf numFmtId="0" fontId="16" fillId="6" borderId="0" applyNumberFormat="0" applyBorder="0" applyAlignment="0" applyProtection="0"/>
    <xf numFmtId="0" fontId="1" fillId="0" borderId="0">
      <alignment vertical="center"/>
      <protection/>
    </xf>
    <xf numFmtId="0" fontId="14" fillId="0" borderId="4" applyNumberFormat="0" applyFill="0" applyAlignment="0" applyProtection="0"/>
    <xf numFmtId="0" fontId="16" fillId="6" borderId="0" applyNumberFormat="0" applyBorder="0" applyAlignment="0" applyProtection="0"/>
    <xf numFmtId="0" fontId="15" fillId="8" borderId="5" applyNumberFormat="0" applyAlignment="0" applyProtection="0"/>
    <xf numFmtId="0" fontId="18" fillId="8" borderId="1" applyNumberFormat="0" applyAlignment="0" applyProtection="0"/>
    <xf numFmtId="0" fontId="1" fillId="0" borderId="0">
      <alignment vertical="center"/>
      <protection/>
    </xf>
    <xf numFmtId="0" fontId="26" fillId="9" borderId="6" applyNumberFormat="0" applyAlignment="0" applyProtection="0"/>
    <xf numFmtId="0" fontId="10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6" fillId="16" borderId="0" applyNumberFormat="0" applyBorder="0" applyAlignment="0" applyProtection="0"/>
    <xf numFmtId="0" fontId="1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573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1" xfId="79" applyNumberFormat="1" applyFont="1" applyFill="1" applyBorder="1" applyAlignment="1" applyProtection="1">
      <alignment horizontal="center" vertical="center" wrapText="1"/>
      <protection/>
    </xf>
    <xf numFmtId="49" fontId="2" fillId="0" borderId="15" xfId="79" applyNumberFormat="1" applyFont="1" applyFill="1" applyBorder="1" applyAlignment="1" applyProtection="1">
      <alignment horizontal="center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center" vertical="center" wrapText="1"/>
      <protection/>
    </xf>
    <xf numFmtId="176" fontId="2" fillId="0" borderId="9" xfId="19" applyNumberFormat="1" applyFont="1" applyFill="1" applyBorder="1" applyAlignment="1" applyProtection="1">
      <alignment horizontal="center" vertical="center" wrapText="1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9" xfId="19" applyNumberFormat="1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horizontal="center" vertical="center"/>
      <protection/>
    </xf>
    <xf numFmtId="0" fontId="2" fillId="0" borderId="9" xfId="19" applyNumberFormat="1" applyFont="1" applyBorder="1" applyAlignment="1">
      <alignment horizontal="center" vertical="center"/>
      <protection/>
    </xf>
    <xf numFmtId="0" fontId="1" fillId="0" borderId="9" xfId="19" applyBorder="1">
      <alignment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horizontal="center" vertical="center" wrapText="1"/>
      <protection/>
    </xf>
    <xf numFmtId="176" fontId="1" fillId="0" borderId="11" xfId="72" applyNumberFormat="1" applyFont="1" applyFill="1" applyBorder="1" applyAlignment="1" applyProtection="1">
      <alignment horizontal="center" vertical="center" wrapText="1"/>
      <protection/>
    </xf>
    <xf numFmtId="176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center" vertical="center" wrapText="1"/>
      <protection/>
    </xf>
    <xf numFmtId="177" fontId="1" fillId="0" borderId="11" xfId="72" applyNumberFormat="1" applyFont="1" applyFill="1" applyBorder="1" applyAlignment="1" applyProtection="1">
      <alignment horizontal="center" vertical="center" wrapText="1"/>
      <protection/>
    </xf>
    <xf numFmtId="177" fontId="1" fillId="0" borderId="9" xfId="72" applyNumberFormat="1" applyFont="1" applyFill="1" applyBorder="1" applyAlignment="1" applyProtection="1">
      <alignment horizontal="center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82" applyNumberFormat="1" applyFont="1" applyFill="1" applyBorder="1" applyAlignment="1">
      <alignment horizontal="center" vertical="center"/>
      <protection/>
    </xf>
    <xf numFmtId="0" fontId="2" fillId="0" borderId="9" xfId="82" applyFont="1" applyBorder="1" applyAlignment="1">
      <alignment horizontal="center" vertical="center"/>
      <protection/>
    </xf>
    <xf numFmtId="0" fontId="2" fillId="0" borderId="9" xfId="8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/>
    </xf>
    <xf numFmtId="4" fontId="2" fillId="0" borderId="9" xfId="0" applyNumberFormat="1" applyFont="1" applyFill="1" applyBorder="1" applyAlignment="1">
      <alignment horizontal="right" wrapText="1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49" fontId="1" fillId="0" borderId="9" xfId="77" applyNumberFormat="1" applyFill="1" applyBorder="1" applyAlignment="1">
      <alignment horizontal="center" vertical="center"/>
      <protection/>
    </xf>
    <xf numFmtId="0" fontId="2" fillId="0" borderId="9" xfId="82" applyFont="1" applyFill="1" applyBorder="1" applyAlignment="1">
      <alignment horizontal="center" vertical="center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49" fontId="2" fillId="8" borderId="9" xfId="77" applyNumberFormat="1" applyFont="1" applyFill="1" applyBorder="1" applyAlignment="1">
      <alignment horizontal="center" vertical="center"/>
      <protection/>
    </xf>
    <xf numFmtId="49" fontId="1" fillId="0" borderId="9" xfId="77" applyNumberFormat="1" applyFont="1" applyFill="1" applyBorder="1" applyAlignment="1" applyProtection="1">
      <alignment horizontal="center" vertical="center" wrapText="1"/>
      <protection/>
    </xf>
    <xf numFmtId="49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9" xfId="20" applyFill="1" applyBorder="1" applyAlignment="1">
      <alignment horizontal="center" vertical="center" wrapText="1"/>
      <protection/>
    </xf>
    <xf numFmtId="0" fontId="1" fillId="0" borderId="9" xfId="20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center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9" xfId="76" applyNumberFormat="1" applyFont="1" applyFill="1" applyBorder="1" applyAlignment="1" applyProtection="1">
      <alignment horizontal="center" vertical="center" wrapText="1"/>
      <protection/>
    </xf>
    <xf numFmtId="0" fontId="2" fillId="0" borderId="9" xfId="76" applyNumberFormat="1" applyFont="1" applyFill="1" applyBorder="1" applyAlignment="1" applyProtection="1">
      <alignment horizontal="center" vertical="center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9" xfId="76" applyNumberFormat="1" applyFont="1" applyFill="1" applyBorder="1" applyAlignment="1" applyProtection="1">
      <alignment horizontal="center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9" xfId="76" applyFont="1" applyFill="1" applyBorder="1" applyAlignment="1">
      <alignment horizontal="center" vertical="center"/>
      <protection/>
    </xf>
    <xf numFmtId="0" fontId="2" fillId="0" borderId="11" xfId="76" applyFont="1" applyBorder="1" applyAlignment="1">
      <alignment horizontal="center" vertical="center"/>
      <protection/>
    </xf>
    <xf numFmtId="0" fontId="2" fillId="0" borderId="15" xfId="76" applyFont="1" applyBorder="1" applyAlignment="1">
      <alignment horizontal="center" vertical="center"/>
      <protection/>
    </xf>
    <xf numFmtId="0" fontId="2" fillId="0" borderId="12" xfId="76" applyFont="1" applyBorder="1" applyAlignment="1">
      <alignment horizontal="center" vertical="center"/>
      <protection/>
    </xf>
    <xf numFmtId="0" fontId="1" fillId="0" borderId="9" xfId="76" applyBorder="1">
      <alignment vertical="center"/>
      <protection/>
    </xf>
    <xf numFmtId="0" fontId="2" fillId="0" borderId="9" xfId="76" applyFont="1" applyBorder="1" applyAlignment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9" xfId="76" applyNumberFormat="1" applyFont="1" applyFill="1" applyBorder="1" applyAlignment="1" applyProtection="1">
      <alignment horizontal="right" vertical="center" wrapText="1"/>
      <protection/>
    </xf>
    <xf numFmtId="176" fontId="1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9" xfId="76" applyFont="1" applyFill="1" applyBorder="1" applyAlignment="1">
      <alignment horizontal="centerContinuous" vertical="center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75" applyNumberFormat="1" applyFont="1" applyFill="1" applyBorder="1" applyAlignment="1" applyProtection="1">
      <alignment horizontal="center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9" xfId="75" applyFont="1" applyFill="1" applyBorder="1" applyAlignment="1">
      <alignment horizontal="center" vertical="center"/>
      <protection/>
    </xf>
    <xf numFmtId="0" fontId="2" fillId="0" borderId="9" xfId="75" applyFont="1" applyBorder="1" applyAlignment="1">
      <alignment horizontal="center" vertical="center"/>
      <protection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0" borderId="9" xfId="54" applyFont="1" applyBorder="1" applyAlignment="1">
      <alignment horizontal="center" vertical="center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9" xfId="82" applyFont="1" applyFill="1" applyBorder="1" applyAlignment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center" vertical="center" wrapText="1"/>
      <protection/>
    </xf>
    <xf numFmtId="176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9" xfId="71" applyFont="1" applyBorder="1" applyAlignment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" fontId="2" fillId="0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176" fontId="2" fillId="0" borderId="9" xfId="62" applyNumberFormat="1" applyFont="1" applyFill="1" applyBorder="1" applyAlignment="1" applyProtection="1">
      <alignment horizontal="center" vertical="center" wrapText="1"/>
      <protection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49" fontId="2" fillId="0" borderId="9" xfId="62" applyNumberFormat="1" applyFont="1" applyFill="1" applyBorder="1" applyAlignment="1" applyProtection="1">
      <alignment horizontal="center" vertical="center" wrapText="1"/>
      <protection/>
    </xf>
    <xf numFmtId="0" fontId="2" fillId="0" borderId="9" xfId="62" applyNumberFormat="1" applyFont="1" applyFill="1" applyBorder="1" applyAlignment="1" applyProtection="1">
      <alignment horizontal="center" vertical="center" wrapText="1"/>
      <protection/>
    </xf>
    <xf numFmtId="0" fontId="2" fillId="0" borderId="9" xfId="39" applyFont="1" applyBorder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6" fontId="1" fillId="0" borderId="9" xfId="62" applyNumberFormat="1" applyFont="1" applyFill="1" applyBorder="1" applyAlignment="1" applyProtection="1">
      <alignment horizontal="center" vertical="center" wrapText="1"/>
      <protection/>
    </xf>
    <xf numFmtId="0" fontId="1" fillId="0" borderId="9" xfId="39" applyBorder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9" xfId="39" applyFont="1" applyFill="1" applyBorder="1" applyAlignment="1">
      <alignment horizontal="centerContinuous" vertical="center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0" borderId="0" xfId="39" applyFont="1" applyFill="1" applyAlignment="1">
      <alignment horizontal="centerContinuous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1" fontId="2" fillId="8" borderId="0" xfId="74" applyNumberFormat="1" applyFont="1" applyFill="1" applyAlignment="1">
      <alignment horizontal="center"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1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49" fontId="2" fillId="0" borderId="9" xfId="82" applyNumberFormat="1" applyFont="1" applyFill="1" applyBorder="1" applyAlignment="1">
      <alignment horizontal="center" vertical="center"/>
      <protection/>
    </xf>
    <xf numFmtId="178" fontId="2" fillId="0" borderId="9" xfId="74" applyNumberFormat="1" applyFont="1" applyFill="1" applyBorder="1" applyAlignment="1" applyProtection="1">
      <alignment horizontal="center" vertical="center" wrapText="1"/>
      <protection/>
    </xf>
    <xf numFmtId="181" fontId="2" fillId="8" borderId="11" xfId="74" applyNumberFormat="1" applyFont="1" applyFill="1" applyBorder="1" applyAlignment="1">
      <alignment horizontal="center" vertical="center"/>
      <protection/>
    </xf>
    <xf numFmtId="181" fontId="2" fillId="8" borderId="15" xfId="74" applyNumberFormat="1" applyFont="1" applyFill="1" applyBorder="1" applyAlignment="1">
      <alignment horizontal="center" vertical="center"/>
      <protection/>
    </xf>
    <xf numFmtId="181" fontId="2" fillId="8" borderId="12" xfId="74" applyNumberFormat="1" applyFont="1" applyFill="1" applyBorder="1" applyAlignment="1">
      <alignment horizontal="center" vertical="center"/>
      <protection/>
    </xf>
    <xf numFmtId="181" fontId="2" fillId="8" borderId="9" xfId="74" applyNumberFormat="1" applyFont="1" applyFill="1" applyBorder="1" applyAlignment="1">
      <alignment horizontal="center" vertical="center"/>
      <protection/>
    </xf>
    <xf numFmtId="182" fontId="2" fillId="8" borderId="9" xfId="74" applyNumberFormat="1" applyFont="1" applyFill="1" applyBorder="1" applyAlignment="1">
      <alignment horizontal="center" vertical="center"/>
      <protection/>
    </xf>
    <xf numFmtId="49" fontId="2" fillId="8" borderId="9" xfId="74" applyNumberFormat="1" applyFont="1" applyFill="1" applyBorder="1" applyAlignment="1">
      <alignment horizontal="center" vertical="center"/>
      <protection/>
    </xf>
    <xf numFmtId="0" fontId="2" fillId="8" borderId="9" xfId="74" applyFont="1" applyFill="1" applyBorder="1" applyAlignment="1">
      <alignment horizontal="left" vertical="center"/>
      <protection/>
    </xf>
    <xf numFmtId="179" fontId="2" fillId="8" borderId="9" xfId="74" applyNumberFormat="1" applyFont="1" applyFill="1" applyBorder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179" fontId="2" fillId="0" borderId="9" xfId="74" applyNumberFormat="1" applyFont="1" applyFill="1" applyBorder="1" applyAlignment="1">
      <alignment horizontal="center" vertical="center"/>
      <protection/>
    </xf>
    <xf numFmtId="4" fontId="2" fillId="0" borderId="9" xfId="74" applyNumberFormat="1" applyFont="1" applyFill="1" applyBorder="1" applyAlignment="1" applyProtection="1">
      <alignment horizontal="center" vertical="center"/>
      <protection/>
    </xf>
    <xf numFmtId="0" fontId="2" fillId="0" borderId="9" xfId="74" applyFont="1" applyFill="1" applyBorder="1" applyAlignment="1">
      <alignment horizontal="center"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9" xfId="74" applyFill="1" applyBorder="1">
      <alignment vertical="center"/>
      <protection/>
    </xf>
    <xf numFmtId="0" fontId="1" fillId="0" borderId="9" xfId="74" applyBorder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49" fontId="0" fillId="0" borderId="9" xfId="0" applyNumberFormat="1" applyFill="1" applyBorder="1" applyAlignment="1">
      <alignment horizontal="center" vertical="center"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0" fillId="0" borderId="20" xfId="0" applyBorder="1" applyAlignment="1">
      <alignment horizontal="right"/>
    </xf>
    <xf numFmtId="183" fontId="2" fillId="0" borderId="9" xfId="0" applyNumberFormat="1" applyFont="1" applyFill="1" applyBorder="1" applyAlignment="1">
      <alignment horizontal="right" vertical="center" wrapText="1"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Alignment="1">
      <alignment horizontal="centerContinuous"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right" vertical="center" wrapText="1"/>
      <protection/>
    </xf>
    <xf numFmtId="0" fontId="5" fillId="0" borderId="0" xfId="62" applyNumberFormat="1" applyFont="1" applyFill="1" applyAlignment="1" applyProtection="1">
      <alignment horizontal="center" vertical="center" wrapText="1"/>
      <protection/>
    </xf>
    <xf numFmtId="0" fontId="2" fillId="0" borderId="20" xfId="62" applyFont="1" applyBorder="1" applyAlignment="1">
      <alignment horizontal="centerContinuous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0" fontId="2" fillId="0" borderId="9" xfId="62" applyFont="1" applyBorder="1" applyAlignment="1">
      <alignment horizontal="centerContinuous" vertical="center"/>
      <protection/>
    </xf>
    <xf numFmtId="0" fontId="1" fillId="0" borderId="9" xfId="62" applyBorder="1">
      <alignment vertical="center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0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8" fontId="2" fillId="0" borderId="0" xfId="62" applyNumberFormat="1" applyFont="1" applyFill="1" applyAlignment="1">
      <alignment horizontal="right"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horizontal="center"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49" fontId="1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5" xfId="77" applyNumberFormat="1" applyFont="1" applyFill="1" applyBorder="1" applyAlignment="1" applyProtection="1">
      <alignment horizontal="center" vertical="center" wrapText="1"/>
      <protection/>
    </xf>
    <xf numFmtId="178" fontId="2" fillId="0" borderId="15" xfId="77" applyNumberFormat="1" applyFont="1" applyFill="1" applyBorder="1" applyAlignment="1" applyProtection="1">
      <alignment horizontal="center" vertical="center" wrapText="1"/>
      <protection/>
    </xf>
    <xf numFmtId="178" fontId="2" fillId="0" borderId="11" xfId="77" applyNumberFormat="1" applyFont="1" applyFill="1" applyBorder="1" applyAlignment="1" applyProtection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178" fontId="1" fillId="0" borderId="9" xfId="77" applyNumberFormat="1" applyFont="1" applyFill="1" applyBorder="1" applyAlignment="1" applyProtection="1">
      <alignment horizontal="center" vertical="center" wrapText="1"/>
      <protection/>
    </xf>
    <xf numFmtId="178" fontId="1" fillId="0" borderId="15" xfId="77" applyNumberFormat="1" applyFont="1" applyFill="1" applyBorder="1" applyAlignment="1" applyProtection="1">
      <alignment horizontal="center" vertical="center" wrapText="1"/>
      <protection/>
    </xf>
    <xf numFmtId="178" fontId="1" fillId="0" borderId="11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centerContinuous" vertical="center" wrapText="1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8" borderId="22" xfId="78" applyFont="1" applyFill="1" applyBorder="1" applyAlignment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83" fontId="2" fillId="8" borderId="9" xfId="0" applyNumberFormat="1" applyFont="1" applyFill="1" applyBorder="1" applyAlignment="1">
      <alignment horizontal="center" vertical="center" wrapText="1"/>
    </xf>
    <xf numFmtId="0" fontId="2" fillId="8" borderId="22" xfId="78" applyFont="1" applyFill="1" applyBorder="1" applyAlignment="1">
      <alignment horizontal="center" vertical="center" wrapText="1"/>
      <protection/>
    </xf>
    <xf numFmtId="0" fontId="2" fillId="8" borderId="24" xfId="78" applyFont="1" applyFill="1" applyBorder="1" applyAlignment="1">
      <alignment horizontal="center" vertical="center" wrapText="1"/>
      <protection/>
    </xf>
    <xf numFmtId="0" fontId="2" fillId="8" borderId="21" xfId="78" applyFont="1" applyFill="1" applyBorder="1" applyAlignment="1">
      <alignment horizontal="center" vertical="center" wrapText="1"/>
      <protection/>
    </xf>
    <xf numFmtId="0" fontId="2" fillId="8" borderId="24" xfId="78" applyFont="1" applyFill="1" applyBorder="1" applyAlignment="1">
      <alignment horizontal="center" vertical="center" wrapText="1"/>
      <protection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78" applyNumberFormat="1" applyFont="1" applyFill="1" applyBorder="1" applyAlignment="1" applyProtection="1">
      <alignment horizontal="left" vertical="center" wrapText="1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176" fontId="2" fillId="0" borderId="15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1" fillId="8" borderId="22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49" fontId="2" fillId="0" borderId="15" xfId="44" applyNumberFormat="1" applyFont="1" applyFill="1" applyBorder="1" applyAlignment="1" applyProtection="1">
      <alignment horizontal="center" vertical="center" wrapText="1"/>
      <protection/>
    </xf>
    <xf numFmtId="183" fontId="2" fillId="0" borderId="11" xfId="44" applyNumberFormat="1" applyFont="1" applyFill="1" applyBorder="1" applyAlignment="1" applyProtection="1">
      <alignment horizontal="center" vertical="center" wrapText="1"/>
      <protection/>
    </xf>
    <xf numFmtId="183" fontId="2" fillId="0" borderId="9" xfId="44" applyNumberFormat="1" applyFont="1" applyFill="1" applyBorder="1" applyAlignment="1" applyProtection="1">
      <alignment horizontal="center" vertical="center" wrapText="1"/>
      <protection/>
    </xf>
    <xf numFmtId="183" fontId="2" fillId="0" borderId="15" xfId="44" applyNumberFormat="1" applyFont="1" applyFill="1" applyBorder="1" applyAlignment="1" applyProtection="1">
      <alignment horizontal="center" vertical="center" wrapText="1"/>
      <protection/>
    </xf>
    <xf numFmtId="183" fontId="2" fillId="0" borderId="11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83" fontId="2" fillId="0" borderId="9" xfId="44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80" applyFont="1" applyFill="1" applyBorder="1">
      <alignment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">
      <selection activeCell="M26" sqref="M26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75"/>
      <c r="B1" s="376"/>
      <c r="C1" s="376"/>
      <c r="D1" s="376"/>
      <c r="E1" s="376"/>
      <c r="H1" s="561" t="s">
        <v>0</v>
      </c>
    </row>
    <row r="2" spans="1:8" ht="20.25" customHeight="1">
      <c r="A2" s="378" t="s">
        <v>1</v>
      </c>
      <c r="B2" s="378"/>
      <c r="C2" s="378"/>
      <c r="D2" s="378"/>
      <c r="E2" s="378"/>
      <c r="F2" s="378"/>
      <c r="G2" s="378"/>
      <c r="H2" s="378"/>
    </row>
    <row r="3" spans="1:8" ht="16.5" customHeight="1">
      <c r="A3" s="379"/>
      <c r="B3" s="379"/>
      <c r="C3" s="379"/>
      <c r="D3" s="380"/>
      <c r="E3" s="380"/>
      <c r="H3" s="381" t="s">
        <v>2</v>
      </c>
    </row>
    <row r="4" spans="1:8" ht="16.5" customHeight="1">
      <c r="A4" s="382" t="s">
        <v>3</v>
      </c>
      <c r="B4" s="382"/>
      <c r="C4" s="384" t="s">
        <v>4</v>
      </c>
      <c r="D4" s="384"/>
      <c r="E4" s="384"/>
      <c r="F4" s="384"/>
      <c r="G4" s="384"/>
      <c r="H4" s="384"/>
    </row>
    <row r="5" spans="1:8" ht="15" customHeight="1">
      <c r="A5" s="383" t="s">
        <v>5</v>
      </c>
      <c r="B5" s="383" t="s">
        <v>6</v>
      </c>
      <c r="C5" s="384" t="s">
        <v>7</v>
      </c>
      <c r="D5" s="383" t="s">
        <v>6</v>
      </c>
      <c r="E5" s="384" t="s">
        <v>8</v>
      </c>
      <c r="F5" s="383" t="s">
        <v>6</v>
      </c>
      <c r="G5" s="384" t="s">
        <v>9</v>
      </c>
      <c r="H5" s="383" t="s">
        <v>6</v>
      </c>
    </row>
    <row r="6" spans="1:8" s="24" customFormat="1" ht="15" customHeight="1">
      <c r="A6" s="385" t="s">
        <v>10</v>
      </c>
      <c r="B6" s="386">
        <v>1846.9</v>
      </c>
      <c r="C6" s="385" t="s">
        <v>11</v>
      </c>
      <c r="D6" s="386"/>
      <c r="E6" s="385" t="s">
        <v>12</v>
      </c>
      <c r="F6" s="386">
        <v>1534.9</v>
      </c>
      <c r="G6" s="388" t="s">
        <v>13</v>
      </c>
      <c r="H6" s="568">
        <v>1298.4</v>
      </c>
    </row>
    <row r="7" spans="1:8" s="24" customFormat="1" ht="15" customHeight="1">
      <c r="A7" s="385" t="s">
        <v>14</v>
      </c>
      <c r="B7" s="386">
        <v>1836.9</v>
      </c>
      <c r="C7" s="388" t="s">
        <v>15</v>
      </c>
      <c r="D7" s="386"/>
      <c r="E7" s="385" t="s">
        <v>16</v>
      </c>
      <c r="F7" s="386">
        <v>1298.4</v>
      </c>
      <c r="G7" s="388" t="s">
        <v>17</v>
      </c>
      <c r="H7" s="568">
        <v>465.9</v>
      </c>
    </row>
    <row r="8" spans="1:8" s="24" customFormat="1" ht="15" customHeight="1">
      <c r="A8" s="385" t="s">
        <v>18</v>
      </c>
      <c r="B8" s="386">
        <v>10</v>
      </c>
      <c r="C8" s="385" t="s">
        <v>19</v>
      </c>
      <c r="D8" s="386"/>
      <c r="E8" s="385" t="s">
        <v>20</v>
      </c>
      <c r="F8" s="386">
        <v>153.9</v>
      </c>
      <c r="G8" s="388" t="s">
        <v>21</v>
      </c>
      <c r="H8" s="568"/>
    </row>
    <row r="9" spans="1:8" s="24" customFormat="1" ht="15" customHeight="1">
      <c r="A9" s="385" t="s">
        <v>22</v>
      </c>
      <c r="B9" s="386"/>
      <c r="C9" s="385" t="s">
        <v>23</v>
      </c>
      <c r="D9" s="386"/>
      <c r="E9" s="385" t="s">
        <v>24</v>
      </c>
      <c r="F9" s="386">
        <v>82.6</v>
      </c>
      <c r="G9" s="388" t="s">
        <v>25</v>
      </c>
      <c r="H9" s="568"/>
    </row>
    <row r="10" spans="1:8" s="24" customFormat="1" ht="15" customHeight="1">
      <c r="A10" s="385" t="s">
        <v>26</v>
      </c>
      <c r="B10" s="386"/>
      <c r="C10" s="385" t="s">
        <v>27</v>
      </c>
      <c r="D10" s="386"/>
      <c r="E10" s="385" t="s">
        <v>28</v>
      </c>
      <c r="F10" s="386">
        <v>312</v>
      </c>
      <c r="G10" s="388" t="s">
        <v>29</v>
      </c>
      <c r="H10" s="568"/>
    </row>
    <row r="11" spans="1:8" s="24" customFormat="1" ht="15" customHeight="1">
      <c r="A11" s="385" t="s">
        <v>30</v>
      </c>
      <c r="B11" s="386"/>
      <c r="C11" s="385" t="s">
        <v>31</v>
      </c>
      <c r="D11" s="386"/>
      <c r="E11" s="569" t="s">
        <v>32</v>
      </c>
      <c r="F11" s="386">
        <v>312</v>
      </c>
      <c r="G11" s="388" t="s">
        <v>33</v>
      </c>
      <c r="H11" s="568"/>
    </row>
    <row r="12" spans="1:8" s="24" customFormat="1" ht="15" customHeight="1">
      <c r="A12" s="385" t="s">
        <v>34</v>
      </c>
      <c r="B12" s="386"/>
      <c r="C12" s="385" t="s">
        <v>35</v>
      </c>
      <c r="D12" s="386">
        <v>1781.9</v>
      </c>
      <c r="E12" s="569" t="s">
        <v>36</v>
      </c>
      <c r="F12" s="386"/>
      <c r="G12" s="388" t="s">
        <v>37</v>
      </c>
      <c r="H12" s="568"/>
    </row>
    <row r="13" spans="1:8" s="24" customFormat="1" ht="15" customHeight="1">
      <c r="A13" s="385" t="s">
        <v>38</v>
      </c>
      <c r="B13" s="386"/>
      <c r="C13" s="385" t="s">
        <v>39</v>
      </c>
      <c r="D13" s="386">
        <v>65</v>
      </c>
      <c r="E13" s="569" t="s">
        <v>40</v>
      </c>
      <c r="F13" s="386"/>
      <c r="G13" s="388" t="s">
        <v>41</v>
      </c>
      <c r="H13" s="568"/>
    </row>
    <row r="14" spans="1:8" s="24" customFormat="1" ht="15" customHeight="1">
      <c r="A14" s="385" t="s">
        <v>42</v>
      </c>
      <c r="B14" s="386"/>
      <c r="C14" s="385" t="s">
        <v>43</v>
      </c>
      <c r="D14" s="386"/>
      <c r="E14" s="569" t="s">
        <v>44</v>
      </c>
      <c r="F14" s="386"/>
      <c r="G14" s="388" t="s">
        <v>45</v>
      </c>
      <c r="H14" s="568">
        <v>82.6</v>
      </c>
    </row>
    <row r="15" spans="1:8" s="24" customFormat="1" ht="15" customHeight="1">
      <c r="A15" s="385"/>
      <c r="B15" s="386"/>
      <c r="C15" s="385" t="s">
        <v>46</v>
      </c>
      <c r="D15" s="386"/>
      <c r="E15" s="569" t="s">
        <v>47</v>
      </c>
      <c r="F15" s="386"/>
      <c r="G15" s="388" t="s">
        <v>48</v>
      </c>
      <c r="H15" s="568"/>
    </row>
    <row r="16" spans="1:8" s="24" customFormat="1" ht="15" customHeight="1">
      <c r="A16" s="390"/>
      <c r="B16" s="386"/>
      <c r="C16" s="385" t="s">
        <v>49</v>
      </c>
      <c r="D16" s="386"/>
      <c r="E16" s="569" t="s">
        <v>50</v>
      </c>
      <c r="F16" s="386"/>
      <c r="G16" s="388" t="s">
        <v>51</v>
      </c>
      <c r="H16" s="568"/>
    </row>
    <row r="17" spans="1:8" s="24" customFormat="1" ht="15" customHeight="1">
      <c r="A17" s="385"/>
      <c r="B17" s="386"/>
      <c r="C17" s="385" t="s">
        <v>52</v>
      </c>
      <c r="D17" s="386"/>
      <c r="E17" s="569" t="s">
        <v>53</v>
      </c>
      <c r="F17" s="386"/>
      <c r="G17" s="388" t="s">
        <v>54</v>
      </c>
      <c r="H17" s="568"/>
    </row>
    <row r="18" spans="1:8" s="24" customFormat="1" ht="15" customHeight="1">
      <c r="A18" s="385"/>
      <c r="B18" s="386"/>
      <c r="C18" s="391" t="s">
        <v>55</v>
      </c>
      <c r="D18" s="386"/>
      <c r="E18" s="385" t="s">
        <v>56</v>
      </c>
      <c r="F18" s="386"/>
      <c r="G18" s="388" t="s">
        <v>57</v>
      </c>
      <c r="H18" s="568"/>
    </row>
    <row r="19" spans="1:8" s="24" customFormat="1" ht="15" customHeight="1">
      <c r="A19" s="390"/>
      <c r="B19" s="386"/>
      <c r="C19" s="391" t="s">
        <v>58</v>
      </c>
      <c r="D19" s="386"/>
      <c r="E19" s="385" t="s">
        <v>59</v>
      </c>
      <c r="F19" s="386"/>
      <c r="G19" s="388" t="s">
        <v>60</v>
      </c>
      <c r="H19" s="568"/>
    </row>
    <row r="20" spans="1:8" s="24" customFormat="1" ht="15" customHeight="1">
      <c r="A20" s="390"/>
      <c r="B20" s="386"/>
      <c r="C20" s="391" t="s">
        <v>61</v>
      </c>
      <c r="D20" s="386"/>
      <c r="E20" s="385" t="s">
        <v>62</v>
      </c>
      <c r="F20" s="386"/>
      <c r="G20" s="388" t="s">
        <v>63</v>
      </c>
      <c r="H20" s="568"/>
    </row>
    <row r="21" spans="1:8" s="24" customFormat="1" ht="15" customHeight="1">
      <c r="A21" s="385"/>
      <c r="B21" s="386"/>
      <c r="C21" s="391" t="s">
        <v>64</v>
      </c>
      <c r="D21" s="386"/>
      <c r="E21" s="385"/>
      <c r="F21" s="389"/>
      <c r="G21" s="388"/>
      <c r="H21" s="570"/>
    </row>
    <row r="22" spans="1:8" s="24" customFormat="1" ht="15" customHeight="1">
      <c r="A22" s="385"/>
      <c r="B22" s="386"/>
      <c r="C22" s="391" t="s">
        <v>65</v>
      </c>
      <c r="D22" s="386"/>
      <c r="E22" s="385"/>
      <c r="F22" s="389"/>
      <c r="G22" s="388"/>
      <c r="H22" s="570"/>
    </row>
    <row r="23" spans="1:8" s="24" customFormat="1" ht="15" customHeight="1">
      <c r="A23" s="385"/>
      <c r="B23" s="386"/>
      <c r="C23" s="391" t="s">
        <v>66</v>
      </c>
      <c r="D23" s="386"/>
      <c r="E23" s="385"/>
      <c r="F23" s="389"/>
      <c r="G23" s="388"/>
      <c r="H23" s="570"/>
    </row>
    <row r="24" spans="1:8" s="24" customFormat="1" ht="15" customHeight="1">
      <c r="A24" s="385"/>
      <c r="B24" s="386"/>
      <c r="C24" s="391" t="s">
        <v>67</v>
      </c>
      <c r="D24" s="386"/>
      <c r="E24" s="385"/>
      <c r="F24" s="389"/>
      <c r="G24" s="388"/>
      <c r="H24" s="570"/>
    </row>
    <row r="25" spans="1:8" s="24" customFormat="1" ht="15" customHeight="1">
      <c r="A25" s="385"/>
      <c r="B25" s="386"/>
      <c r="C25" s="391" t="s">
        <v>68</v>
      </c>
      <c r="D25" s="386"/>
      <c r="E25" s="385"/>
      <c r="F25" s="389"/>
      <c r="G25" s="388"/>
      <c r="H25" s="570"/>
    </row>
    <row r="26" spans="1:8" s="24" customFormat="1" ht="15" customHeight="1">
      <c r="A26" s="392" t="s">
        <v>69</v>
      </c>
      <c r="B26" s="386">
        <f>SUM(B7:B25)</f>
        <v>1846.9</v>
      </c>
      <c r="C26" s="392" t="s">
        <v>70</v>
      </c>
      <c r="D26" s="386">
        <f>SUM(D6:D25)</f>
        <v>1846.9</v>
      </c>
      <c r="E26" s="392" t="s">
        <v>70</v>
      </c>
      <c r="F26" s="386">
        <f>F6+F10</f>
        <v>1846.9</v>
      </c>
      <c r="G26" s="571" t="s">
        <v>71</v>
      </c>
      <c r="H26" s="568">
        <f>SUM(H6:H25)</f>
        <v>1846.9</v>
      </c>
    </row>
    <row r="27" spans="1:8" s="24" customFormat="1" ht="15" customHeight="1">
      <c r="A27" s="385" t="s">
        <v>72</v>
      </c>
      <c r="B27" s="389"/>
      <c r="C27" s="385"/>
      <c r="D27" s="389"/>
      <c r="E27" s="385"/>
      <c r="F27" s="389"/>
      <c r="G27" s="571"/>
      <c r="H27" s="570"/>
    </row>
    <row r="28" spans="1:8" s="24" customFormat="1" ht="13.5" customHeight="1">
      <c r="A28" s="392" t="s">
        <v>73</v>
      </c>
      <c r="B28" s="386">
        <v>1846.9</v>
      </c>
      <c r="C28" s="392" t="s">
        <v>74</v>
      </c>
      <c r="D28" s="386">
        <f>D26</f>
        <v>1846.9</v>
      </c>
      <c r="E28" s="392" t="s">
        <v>74</v>
      </c>
      <c r="F28" s="386">
        <f>F26</f>
        <v>1846.9</v>
      </c>
      <c r="G28" s="571" t="s">
        <v>74</v>
      </c>
      <c r="H28" s="568">
        <f>H26</f>
        <v>1846.9</v>
      </c>
    </row>
    <row r="29" spans="1:6" ht="14.25" customHeight="1">
      <c r="A29" s="572"/>
      <c r="B29" s="572"/>
      <c r="C29" s="572"/>
      <c r="D29" s="572"/>
      <c r="E29" s="572"/>
      <c r="F29" s="57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G12" sqref="G12"/>
    </sheetView>
  </sheetViews>
  <sheetFormatPr defaultColWidth="6.875" defaultRowHeight="22.5" customHeight="1"/>
  <cols>
    <col min="1" max="3" width="3.625" style="396" customWidth="1"/>
    <col min="4" max="4" width="11.125" style="396" customWidth="1"/>
    <col min="5" max="5" width="34.00390625" style="396" customWidth="1"/>
    <col min="6" max="6" width="12.125" style="396" customWidth="1"/>
    <col min="7" max="12" width="10.375" style="396" customWidth="1"/>
    <col min="13" max="246" width="6.75390625" style="396" customWidth="1"/>
    <col min="247" max="251" width="6.75390625" style="397" customWidth="1"/>
    <col min="252" max="252" width="6.875" style="398" customWidth="1"/>
    <col min="253" max="16384" width="6.875" style="398" customWidth="1"/>
  </cols>
  <sheetData>
    <row r="1" spans="12:252" ht="22.5" customHeight="1">
      <c r="L1" s="396" t="s">
        <v>223</v>
      </c>
      <c r="IR1"/>
    </row>
    <row r="2" spans="1:252" ht="22.5" customHeight="1">
      <c r="A2" s="399" t="s">
        <v>224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IR2"/>
    </row>
    <row r="3" spans="11:252" ht="22.5" customHeight="1">
      <c r="K3" s="408" t="s">
        <v>77</v>
      </c>
      <c r="L3" s="408"/>
      <c r="IR3"/>
    </row>
    <row r="4" spans="1:252" ht="22.5" customHeight="1">
      <c r="A4" s="400" t="s">
        <v>97</v>
      </c>
      <c r="B4" s="400"/>
      <c r="C4" s="401"/>
      <c r="D4" s="402" t="s">
        <v>142</v>
      </c>
      <c r="E4" s="403" t="s">
        <v>98</v>
      </c>
      <c r="F4" s="402" t="s">
        <v>192</v>
      </c>
      <c r="G4" s="404" t="s">
        <v>225</v>
      </c>
      <c r="H4" s="402" t="s">
        <v>226</v>
      </c>
      <c r="I4" s="402" t="s">
        <v>227</v>
      </c>
      <c r="J4" s="402" t="s">
        <v>228</v>
      </c>
      <c r="K4" s="402" t="s">
        <v>229</v>
      </c>
      <c r="L4" s="402" t="s">
        <v>212</v>
      </c>
      <c r="IR4"/>
    </row>
    <row r="5" spans="1:252" ht="18" customHeight="1">
      <c r="A5" s="402" t="s">
        <v>100</v>
      </c>
      <c r="B5" s="405" t="s">
        <v>101</v>
      </c>
      <c r="C5" s="403" t="s">
        <v>102</v>
      </c>
      <c r="D5" s="402"/>
      <c r="E5" s="403"/>
      <c r="F5" s="402"/>
      <c r="G5" s="404"/>
      <c r="H5" s="402"/>
      <c r="I5" s="402"/>
      <c r="J5" s="402"/>
      <c r="K5" s="402"/>
      <c r="L5" s="402"/>
      <c r="IR5"/>
    </row>
    <row r="6" spans="1:252" ht="18" customHeight="1">
      <c r="A6" s="402"/>
      <c r="B6" s="405"/>
      <c r="C6" s="403"/>
      <c r="D6" s="402"/>
      <c r="E6" s="403"/>
      <c r="F6" s="402"/>
      <c r="G6" s="404"/>
      <c r="H6" s="402"/>
      <c r="I6" s="402"/>
      <c r="J6" s="402"/>
      <c r="K6" s="402"/>
      <c r="L6" s="402"/>
      <c r="IR6"/>
    </row>
    <row r="7" spans="1:252" ht="22.5" customHeight="1">
      <c r="A7" s="406" t="s">
        <v>92</v>
      </c>
      <c r="B7" s="406" t="s">
        <v>92</v>
      </c>
      <c r="C7" s="406" t="s">
        <v>92</v>
      </c>
      <c r="D7" s="406" t="s">
        <v>92</v>
      </c>
      <c r="E7" s="406" t="s">
        <v>92</v>
      </c>
      <c r="F7" s="406">
        <v>1</v>
      </c>
      <c r="G7" s="406">
        <v>2</v>
      </c>
      <c r="H7" s="406">
        <v>3</v>
      </c>
      <c r="I7" s="406">
        <v>4</v>
      </c>
      <c r="J7" s="406">
        <v>5</v>
      </c>
      <c r="K7" s="406">
        <v>6</v>
      </c>
      <c r="L7" s="406">
        <v>7</v>
      </c>
      <c r="M7" s="407"/>
      <c r="N7" s="409"/>
      <c r="IR7"/>
    </row>
    <row r="8" spans="1:252" s="395" customFormat="1" ht="23.25" customHeight="1">
      <c r="A8" s="87" t="s">
        <v>103</v>
      </c>
      <c r="B8" s="87" t="s">
        <v>104</v>
      </c>
      <c r="C8" s="87" t="s">
        <v>104</v>
      </c>
      <c r="D8" s="110" t="s">
        <v>93</v>
      </c>
      <c r="E8" s="111" t="s">
        <v>105</v>
      </c>
      <c r="F8" s="263">
        <f>SUM(G8:L8)</f>
        <v>42.1</v>
      </c>
      <c r="G8" s="264"/>
      <c r="H8" s="264"/>
      <c r="I8" s="264"/>
      <c r="J8" s="264"/>
      <c r="K8" s="264"/>
      <c r="L8" s="263">
        <v>42.1</v>
      </c>
      <c r="M8" s="407"/>
      <c r="N8" s="410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7"/>
      <c r="CS8" s="407"/>
      <c r="CT8" s="407"/>
      <c r="CU8" s="407"/>
      <c r="CV8" s="407"/>
      <c r="CW8" s="407"/>
      <c r="CX8" s="407"/>
      <c r="CY8" s="407"/>
      <c r="CZ8" s="407"/>
      <c r="DA8" s="407"/>
      <c r="DB8" s="407"/>
      <c r="DC8" s="407"/>
      <c r="DD8" s="407"/>
      <c r="DE8" s="407"/>
      <c r="DF8" s="407"/>
      <c r="DG8" s="407"/>
      <c r="DH8" s="407"/>
      <c r="DI8" s="407"/>
      <c r="DJ8" s="407"/>
      <c r="DK8" s="407"/>
      <c r="DL8" s="407"/>
      <c r="DM8" s="407"/>
      <c r="DN8" s="407"/>
      <c r="DO8" s="407"/>
      <c r="DP8" s="407"/>
      <c r="DQ8" s="407"/>
      <c r="DR8" s="407"/>
      <c r="DS8" s="407"/>
      <c r="DT8" s="407"/>
      <c r="DU8" s="407"/>
      <c r="DV8" s="407"/>
      <c r="DW8" s="407"/>
      <c r="DX8" s="407"/>
      <c r="DY8" s="407"/>
      <c r="DZ8" s="407"/>
      <c r="EA8" s="407"/>
      <c r="EB8" s="407"/>
      <c r="EC8" s="407"/>
      <c r="ED8" s="407"/>
      <c r="EE8" s="407"/>
      <c r="EF8" s="407"/>
      <c r="EG8" s="407"/>
      <c r="EH8" s="407"/>
      <c r="EI8" s="407"/>
      <c r="EJ8" s="407"/>
      <c r="EK8" s="407"/>
      <c r="EL8" s="407"/>
      <c r="EM8" s="407"/>
      <c r="EN8" s="407"/>
      <c r="EO8" s="407"/>
      <c r="EP8" s="407"/>
      <c r="EQ8" s="407"/>
      <c r="ER8" s="407"/>
      <c r="ES8" s="407"/>
      <c r="ET8" s="407"/>
      <c r="EU8" s="407"/>
      <c r="EV8" s="407"/>
      <c r="EW8" s="407"/>
      <c r="EX8" s="407"/>
      <c r="EY8" s="407"/>
      <c r="EZ8" s="407"/>
      <c r="FA8" s="407"/>
      <c r="FB8" s="407"/>
      <c r="FC8" s="407"/>
      <c r="FD8" s="407"/>
      <c r="FE8" s="407"/>
      <c r="FF8" s="407"/>
      <c r="FG8" s="407"/>
      <c r="FH8" s="407"/>
      <c r="FI8" s="407"/>
      <c r="FJ8" s="407"/>
      <c r="FK8" s="407"/>
      <c r="FL8" s="407"/>
      <c r="FM8" s="407"/>
      <c r="FN8" s="407"/>
      <c r="FO8" s="407"/>
      <c r="FP8" s="407"/>
      <c r="FQ8" s="407"/>
      <c r="FR8" s="407"/>
      <c r="FS8" s="407"/>
      <c r="FT8" s="407"/>
      <c r="FU8" s="407"/>
      <c r="FV8" s="407"/>
      <c r="FW8" s="407"/>
      <c r="FX8" s="407"/>
      <c r="FY8" s="407"/>
      <c r="FZ8" s="407"/>
      <c r="GA8" s="407"/>
      <c r="GB8" s="407"/>
      <c r="GC8" s="407"/>
      <c r="GD8" s="407"/>
      <c r="GE8" s="407"/>
      <c r="GF8" s="407"/>
      <c r="GG8" s="407"/>
      <c r="GH8" s="407"/>
      <c r="GI8" s="407"/>
      <c r="GJ8" s="407"/>
      <c r="GK8" s="407"/>
      <c r="GL8" s="407"/>
      <c r="GM8" s="407"/>
      <c r="GN8" s="407"/>
      <c r="GO8" s="407"/>
      <c r="GP8" s="407"/>
      <c r="GQ8" s="407"/>
      <c r="GR8" s="407"/>
      <c r="GS8" s="407"/>
      <c r="GT8" s="407"/>
      <c r="GU8" s="407"/>
      <c r="GV8" s="407"/>
      <c r="GW8" s="407"/>
      <c r="GX8" s="407"/>
      <c r="GY8" s="407"/>
      <c r="GZ8" s="407"/>
      <c r="HA8" s="407"/>
      <c r="HB8" s="407"/>
      <c r="HC8" s="407"/>
      <c r="HD8" s="407"/>
      <c r="HE8" s="407"/>
      <c r="HF8" s="407"/>
      <c r="HG8" s="407"/>
      <c r="HH8" s="407"/>
      <c r="HI8" s="407"/>
      <c r="HJ8" s="407"/>
      <c r="HK8" s="407"/>
      <c r="HL8" s="407"/>
      <c r="HM8" s="407"/>
      <c r="HN8" s="407"/>
      <c r="HO8" s="407"/>
      <c r="HP8" s="407"/>
      <c r="HQ8" s="407"/>
      <c r="HR8" s="407"/>
      <c r="HS8" s="407"/>
      <c r="HT8" s="407"/>
      <c r="HU8" s="407"/>
      <c r="HV8" s="407"/>
      <c r="HW8" s="407"/>
      <c r="HX8" s="407"/>
      <c r="HY8" s="407"/>
      <c r="HZ8" s="407"/>
      <c r="IA8" s="407"/>
      <c r="IB8" s="407"/>
      <c r="IC8" s="407"/>
      <c r="ID8" s="407"/>
      <c r="IE8" s="407"/>
      <c r="IF8" s="407"/>
      <c r="IG8" s="407"/>
      <c r="IH8" s="407"/>
      <c r="II8" s="407"/>
      <c r="IJ8" s="407"/>
      <c r="IK8" s="407"/>
      <c r="IL8" s="407"/>
      <c r="IM8" s="411"/>
      <c r="IN8" s="411"/>
      <c r="IO8" s="411"/>
      <c r="IP8" s="411"/>
      <c r="IQ8" s="411"/>
      <c r="IR8" s="24"/>
    </row>
    <row r="9" spans="1:252" ht="27.75" customHeight="1">
      <c r="A9" s="87">
        <v>208</v>
      </c>
      <c r="B9" s="87" t="s">
        <v>104</v>
      </c>
      <c r="C9" s="87" t="s">
        <v>106</v>
      </c>
      <c r="D9" s="110" t="s">
        <v>93</v>
      </c>
      <c r="E9" s="88" t="s">
        <v>107</v>
      </c>
      <c r="F9" s="263">
        <f aca="true" t="shared" si="0" ref="F9:F15">SUM(G9:L9)</f>
        <v>0</v>
      </c>
      <c r="G9" s="265"/>
      <c r="H9" s="265"/>
      <c r="I9" s="265"/>
      <c r="J9" s="265"/>
      <c r="K9" s="265"/>
      <c r="L9" s="265"/>
      <c r="M9" s="407"/>
      <c r="IR9"/>
    </row>
    <row r="10" spans="1:252" ht="22.5" customHeight="1">
      <c r="A10" s="87" t="s">
        <v>103</v>
      </c>
      <c r="B10" s="87" t="s">
        <v>104</v>
      </c>
      <c r="C10" s="87" t="s">
        <v>108</v>
      </c>
      <c r="D10" s="110" t="s">
        <v>93</v>
      </c>
      <c r="E10" s="88" t="s">
        <v>109</v>
      </c>
      <c r="F10" s="263">
        <f t="shared" si="0"/>
        <v>0</v>
      </c>
      <c r="G10" s="266"/>
      <c r="H10" s="265"/>
      <c r="I10" s="265"/>
      <c r="J10" s="265"/>
      <c r="K10" s="265"/>
      <c r="L10" s="265"/>
      <c r="M10" s="410"/>
      <c r="IR10"/>
    </row>
    <row r="11" spans="1:252" ht="22.5" customHeight="1">
      <c r="A11" s="87" t="s">
        <v>103</v>
      </c>
      <c r="B11" s="87" t="s">
        <v>104</v>
      </c>
      <c r="C11" s="87" t="s">
        <v>110</v>
      </c>
      <c r="D11" s="110" t="s">
        <v>93</v>
      </c>
      <c r="E11" s="88" t="s">
        <v>111</v>
      </c>
      <c r="F11" s="263">
        <f t="shared" si="0"/>
        <v>0</v>
      </c>
      <c r="G11" s="266"/>
      <c r="H11" s="265"/>
      <c r="I11" s="265"/>
      <c r="J11" s="265"/>
      <c r="K11" s="265"/>
      <c r="L11" s="265"/>
      <c r="M11" s="409"/>
      <c r="IR11"/>
    </row>
    <row r="12" spans="1:252" ht="22.5" customHeight="1">
      <c r="A12" s="87" t="s">
        <v>103</v>
      </c>
      <c r="B12" s="87" t="s">
        <v>104</v>
      </c>
      <c r="C12" s="87" t="s">
        <v>112</v>
      </c>
      <c r="D12" s="110" t="s">
        <v>93</v>
      </c>
      <c r="E12" s="88" t="s">
        <v>113</v>
      </c>
      <c r="F12" s="263">
        <f t="shared" si="0"/>
        <v>40.5</v>
      </c>
      <c r="G12" s="266"/>
      <c r="H12" s="265"/>
      <c r="I12" s="265"/>
      <c r="J12" s="265"/>
      <c r="K12" s="265"/>
      <c r="L12" s="265">
        <v>40.5</v>
      </c>
      <c r="M12" s="409"/>
      <c r="IR12"/>
    </row>
    <row r="13" spans="1:252" ht="37.5" customHeight="1">
      <c r="A13" s="87" t="s">
        <v>103</v>
      </c>
      <c r="B13" s="87" t="s">
        <v>104</v>
      </c>
      <c r="C13" s="87" t="s">
        <v>114</v>
      </c>
      <c r="D13" s="110" t="s">
        <v>93</v>
      </c>
      <c r="E13" s="89" t="s">
        <v>115</v>
      </c>
      <c r="F13" s="263">
        <f t="shared" si="0"/>
        <v>0</v>
      </c>
      <c r="G13" s="266"/>
      <c r="H13" s="265"/>
      <c r="I13" s="265"/>
      <c r="J13" s="265"/>
      <c r="K13" s="265"/>
      <c r="L13" s="265"/>
      <c r="M13" s="409"/>
      <c r="IR13"/>
    </row>
    <row r="14" spans="1:252" ht="22.5" customHeight="1">
      <c r="A14" s="87" t="s">
        <v>116</v>
      </c>
      <c r="B14" s="87" t="s">
        <v>117</v>
      </c>
      <c r="C14" s="87" t="s">
        <v>114</v>
      </c>
      <c r="D14" s="110" t="s">
        <v>93</v>
      </c>
      <c r="E14" s="89" t="s">
        <v>118</v>
      </c>
      <c r="F14" s="263">
        <f t="shared" si="0"/>
        <v>0</v>
      </c>
      <c r="G14" s="266"/>
      <c r="H14" s="265"/>
      <c r="I14" s="265"/>
      <c r="J14" s="265"/>
      <c r="K14" s="265"/>
      <c r="L14" s="265"/>
      <c r="M14" s="409"/>
      <c r="IR14"/>
    </row>
    <row r="15" spans="1:252" ht="22.5" customHeight="1">
      <c r="A15" s="87" t="s">
        <v>116</v>
      </c>
      <c r="B15" s="87" t="s">
        <v>119</v>
      </c>
      <c r="C15" s="87" t="s">
        <v>114</v>
      </c>
      <c r="D15" s="110" t="s">
        <v>93</v>
      </c>
      <c r="E15" s="89" t="s">
        <v>120</v>
      </c>
      <c r="F15" s="263">
        <f t="shared" si="0"/>
        <v>0</v>
      </c>
      <c r="G15" s="266"/>
      <c r="H15" s="265"/>
      <c r="I15" s="265"/>
      <c r="J15" s="265"/>
      <c r="K15" s="265"/>
      <c r="L15" s="265"/>
      <c r="M15" s="409"/>
      <c r="IR15"/>
    </row>
    <row r="16" spans="8:252" ht="22.5" customHeight="1">
      <c r="H16" s="407"/>
      <c r="I16" s="407"/>
      <c r="J16" s="407"/>
      <c r="K16" s="407"/>
      <c r="M16" s="409"/>
      <c r="IR16"/>
    </row>
    <row r="17" spans="1:252" ht="22.5" customHeight="1">
      <c r="A17"/>
      <c r="B17"/>
      <c r="C17"/>
      <c r="D17"/>
      <c r="E17"/>
      <c r="F17"/>
      <c r="G17"/>
      <c r="H17" s="407"/>
      <c r="M17" s="40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0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0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0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0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0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0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0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0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0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 topLeftCell="A1">
      <selection activeCell="E7" sqref="E7:E14"/>
    </sheetView>
  </sheetViews>
  <sheetFormatPr defaultColWidth="9.00390625" defaultRowHeight="14.25"/>
  <cols>
    <col min="1" max="3" width="5.875" style="0" customWidth="1"/>
    <col min="4" max="4" width="10.375" style="0" customWidth="1"/>
    <col min="5" max="5" width="23.375" style="0" customWidth="1"/>
    <col min="6" max="6" width="10.375" style="0" customWidth="1"/>
  </cols>
  <sheetData>
    <row r="1" ht="14.25" customHeight="1">
      <c r="K1" t="s">
        <v>230</v>
      </c>
    </row>
    <row r="2" spans="1:11" ht="27" customHeight="1">
      <c r="A2" s="79" t="s">
        <v>231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0:11" ht="14.25" customHeight="1">
      <c r="J3" s="267" t="s">
        <v>77</v>
      </c>
      <c r="K3" s="267"/>
    </row>
    <row r="4" spans="1:11" ht="33" customHeight="1">
      <c r="A4" s="262" t="s">
        <v>97</v>
      </c>
      <c r="B4" s="262"/>
      <c r="C4" s="262"/>
      <c r="D4" s="84" t="s">
        <v>215</v>
      </c>
      <c r="E4" s="84" t="s">
        <v>143</v>
      </c>
      <c r="F4" s="84" t="s">
        <v>132</v>
      </c>
      <c r="G4" s="84"/>
      <c r="H4" s="84"/>
      <c r="I4" s="84"/>
      <c r="J4" s="84"/>
      <c r="K4" s="84"/>
    </row>
    <row r="5" spans="1:11" ht="14.25" customHeight="1">
      <c r="A5" s="84" t="s">
        <v>100</v>
      </c>
      <c r="B5" s="84" t="s">
        <v>101</v>
      </c>
      <c r="C5" s="84" t="s">
        <v>102</v>
      </c>
      <c r="D5" s="84"/>
      <c r="E5" s="84"/>
      <c r="F5" s="84" t="s">
        <v>89</v>
      </c>
      <c r="G5" s="84" t="s">
        <v>232</v>
      </c>
      <c r="H5" s="84" t="s">
        <v>229</v>
      </c>
      <c r="I5" s="84" t="s">
        <v>233</v>
      </c>
      <c r="J5" s="84" t="s">
        <v>234</v>
      </c>
      <c r="K5" s="84" t="s">
        <v>235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4" customFormat="1" ht="30" customHeight="1">
      <c r="A7" s="349" t="s">
        <v>103</v>
      </c>
      <c r="B7" s="349" t="s">
        <v>104</v>
      </c>
      <c r="C7" s="349" t="s">
        <v>104</v>
      </c>
      <c r="D7" s="394" t="s">
        <v>93</v>
      </c>
      <c r="E7" s="111" t="s">
        <v>154</v>
      </c>
      <c r="F7" s="283">
        <f>SUM(G7:K7)</f>
        <v>42.1</v>
      </c>
      <c r="G7" s="302"/>
      <c r="H7" s="302"/>
      <c r="I7" s="302"/>
      <c r="J7" s="302"/>
      <c r="K7" s="283">
        <v>42.1</v>
      </c>
    </row>
    <row r="8" spans="1:11" ht="30" customHeight="1">
      <c r="A8" s="349">
        <v>208</v>
      </c>
      <c r="B8" s="349" t="s">
        <v>104</v>
      </c>
      <c r="C8" s="349" t="s">
        <v>106</v>
      </c>
      <c r="D8" s="394" t="s">
        <v>93</v>
      </c>
      <c r="E8" s="111" t="s">
        <v>155</v>
      </c>
      <c r="F8" s="283">
        <f aca="true" t="shared" si="0" ref="F8:F14">SUM(G8:K8)</f>
        <v>0</v>
      </c>
      <c r="G8" s="93"/>
      <c r="H8" s="93"/>
      <c r="I8" s="93"/>
      <c r="J8" s="93"/>
      <c r="K8" s="95"/>
    </row>
    <row r="9" spans="1:11" ht="30" customHeight="1">
      <c r="A9" s="349" t="s">
        <v>103</v>
      </c>
      <c r="B9" s="349" t="s">
        <v>104</v>
      </c>
      <c r="C9" s="349" t="s">
        <v>108</v>
      </c>
      <c r="D9" s="394" t="s">
        <v>93</v>
      </c>
      <c r="E9" s="111" t="s">
        <v>156</v>
      </c>
      <c r="F9" s="283">
        <f t="shared" si="0"/>
        <v>0</v>
      </c>
      <c r="G9" s="93"/>
      <c r="H9" s="93"/>
      <c r="I9" s="93"/>
      <c r="J9" s="93"/>
      <c r="K9" s="95"/>
    </row>
    <row r="10" spans="1:11" ht="30" customHeight="1">
      <c r="A10" s="349" t="s">
        <v>103</v>
      </c>
      <c r="B10" s="349" t="s">
        <v>104</v>
      </c>
      <c r="C10" s="349" t="s">
        <v>110</v>
      </c>
      <c r="D10" s="394" t="s">
        <v>93</v>
      </c>
      <c r="E10" s="111" t="s">
        <v>157</v>
      </c>
      <c r="F10" s="283">
        <f t="shared" si="0"/>
        <v>0</v>
      </c>
      <c r="G10" s="93"/>
      <c r="H10" s="93"/>
      <c r="I10" s="93"/>
      <c r="J10" s="93"/>
      <c r="K10" s="95"/>
    </row>
    <row r="11" spans="1:11" ht="30" customHeight="1">
      <c r="A11" s="349" t="s">
        <v>103</v>
      </c>
      <c r="B11" s="349" t="s">
        <v>104</v>
      </c>
      <c r="C11" s="349" t="s">
        <v>112</v>
      </c>
      <c r="D11" s="394" t="s">
        <v>93</v>
      </c>
      <c r="E11" s="111" t="s">
        <v>158</v>
      </c>
      <c r="F11" s="283">
        <f t="shared" si="0"/>
        <v>40.5</v>
      </c>
      <c r="G11" s="93"/>
      <c r="H11" s="93"/>
      <c r="I11" s="93"/>
      <c r="J11" s="93"/>
      <c r="K11" s="283">
        <v>40.5</v>
      </c>
    </row>
    <row r="12" spans="1:11" ht="30" customHeight="1">
      <c r="A12" s="349" t="s">
        <v>103</v>
      </c>
      <c r="B12" s="349" t="s">
        <v>104</v>
      </c>
      <c r="C12" s="349" t="s">
        <v>114</v>
      </c>
      <c r="D12" s="394" t="s">
        <v>93</v>
      </c>
      <c r="E12" s="284" t="s">
        <v>159</v>
      </c>
      <c r="F12" s="283">
        <f t="shared" si="0"/>
        <v>0</v>
      </c>
      <c r="G12" s="93"/>
      <c r="H12" s="93"/>
      <c r="I12" s="93"/>
      <c r="J12" s="93"/>
      <c r="K12" s="93"/>
    </row>
    <row r="13" spans="1:11" ht="30" customHeight="1">
      <c r="A13" s="349" t="s">
        <v>116</v>
      </c>
      <c r="B13" s="349" t="s">
        <v>117</v>
      </c>
      <c r="C13" s="349" t="s">
        <v>114</v>
      </c>
      <c r="D13" s="394" t="s">
        <v>93</v>
      </c>
      <c r="E13" s="284" t="s">
        <v>160</v>
      </c>
      <c r="F13" s="283">
        <f t="shared" si="0"/>
        <v>0</v>
      </c>
      <c r="G13" s="93"/>
      <c r="H13" s="93"/>
      <c r="I13" s="93"/>
      <c r="J13" s="93"/>
      <c r="K13" s="93"/>
    </row>
    <row r="14" spans="1:11" ht="30" customHeight="1">
      <c r="A14" s="349" t="s">
        <v>116</v>
      </c>
      <c r="B14" s="349" t="s">
        <v>119</v>
      </c>
      <c r="C14" s="349" t="s">
        <v>114</v>
      </c>
      <c r="D14" s="394" t="s">
        <v>93</v>
      </c>
      <c r="E14" s="284" t="s">
        <v>161</v>
      </c>
      <c r="F14" s="283">
        <f t="shared" si="0"/>
        <v>0</v>
      </c>
      <c r="G14" s="93"/>
      <c r="H14" s="93"/>
      <c r="I14" s="93"/>
      <c r="J14" s="93"/>
      <c r="K14" s="93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K22" sqref="K22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5"/>
      <c r="B1" s="376"/>
      <c r="C1" s="376"/>
      <c r="D1" s="376"/>
      <c r="E1" s="376"/>
      <c r="F1" s="377" t="s">
        <v>236</v>
      </c>
    </row>
    <row r="2" spans="1:6" ht="24" customHeight="1">
      <c r="A2" s="378" t="s">
        <v>237</v>
      </c>
      <c r="B2" s="378"/>
      <c r="C2" s="378"/>
      <c r="D2" s="378"/>
      <c r="E2" s="378"/>
      <c r="F2" s="378"/>
    </row>
    <row r="3" spans="1:6" ht="14.25" customHeight="1">
      <c r="A3" s="379"/>
      <c r="B3" s="379"/>
      <c r="C3" s="379"/>
      <c r="D3" s="380"/>
      <c r="E3" s="380"/>
      <c r="F3" s="381" t="s">
        <v>2</v>
      </c>
    </row>
    <row r="4" spans="1:6" ht="17.25" customHeight="1">
      <c r="A4" s="382" t="s">
        <v>3</v>
      </c>
      <c r="B4" s="382"/>
      <c r="C4" s="382" t="s">
        <v>4</v>
      </c>
      <c r="D4" s="382"/>
      <c r="E4" s="382"/>
      <c r="F4" s="382"/>
    </row>
    <row r="5" spans="1:6" ht="17.25" customHeight="1">
      <c r="A5" s="383" t="s">
        <v>5</v>
      </c>
      <c r="B5" s="383" t="s">
        <v>6</v>
      </c>
      <c r="C5" s="384" t="s">
        <v>5</v>
      </c>
      <c r="D5" s="383" t="s">
        <v>80</v>
      </c>
      <c r="E5" s="384" t="s">
        <v>238</v>
      </c>
      <c r="F5" s="383" t="s">
        <v>239</v>
      </c>
    </row>
    <row r="6" spans="1:6" s="24" customFormat="1" ht="15" customHeight="1">
      <c r="A6" s="385" t="s">
        <v>240</v>
      </c>
      <c r="B6" s="386">
        <f>SUM(B7:B8)</f>
        <v>1846.9</v>
      </c>
      <c r="C6" s="385" t="s">
        <v>11</v>
      </c>
      <c r="D6" s="387"/>
      <c r="E6" s="387"/>
      <c r="F6" s="387"/>
    </row>
    <row r="7" spans="1:6" s="24" customFormat="1" ht="15" customHeight="1">
      <c r="A7" s="385" t="s">
        <v>241</v>
      </c>
      <c r="B7" s="386">
        <v>1836.9</v>
      </c>
      <c r="C7" s="388" t="s">
        <v>15</v>
      </c>
      <c r="D7" s="387"/>
      <c r="E7" s="387"/>
      <c r="F7" s="387"/>
    </row>
    <row r="8" spans="1:6" s="24" customFormat="1" ht="15" customHeight="1">
      <c r="A8" s="385" t="s">
        <v>18</v>
      </c>
      <c r="B8" s="386">
        <v>10</v>
      </c>
      <c r="C8" s="385" t="s">
        <v>19</v>
      </c>
      <c r="D8" s="387"/>
      <c r="E8" s="387"/>
      <c r="F8" s="387"/>
    </row>
    <row r="9" spans="1:6" s="24" customFormat="1" ht="15" customHeight="1">
      <c r="A9" s="385" t="s">
        <v>242</v>
      </c>
      <c r="B9" s="389"/>
      <c r="C9" s="385" t="s">
        <v>23</v>
      </c>
      <c r="D9" s="387"/>
      <c r="E9" s="387"/>
      <c r="F9" s="387"/>
    </row>
    <row r="10" spans="1:6" s="24" customFormat="1" ht="15" customHeight="1">
      <c r="A10" s="385"/>
      <c r="B10" s="389"/>
      <c r="C10" s="385" t="s">
        <v>27</v>
      </c>
      <c r="D10" s="387"/>
      <c r="E10" s="387"/>
      <c r="F10" s="387"/>
    </row>
    <row r="11" spans="1:6" s="24" customFormat="1" ht="15" customHeight="1">
      <c r="A11" s="385"/>
      <c r="B11" s="389"/>
      <c r="C11" s="385" t="s">
        <v>31</v>
      </c>
      <c r="D11" s="387"/>
      <c r="E11" s="387"/>
      <c r="F11" s="387"/>
    </row>
    <row r="12" spans="1:6" s="24" customFormat="1" ht="15" customHeight="1">
      <c r="A12" s="385"/>
      <c r="B12" s="389"/>
      <c r="C12" s="385" t="s">
        <v>35</v>
      </c>
      <c r="D12" s="386">
        <v>1781.9</v>
      </c>
      <c r="E12" s="387">
        <v>1781.9</v>
      </c>
      <c r="F12" s="387"/>
    </row>
    <row r="13" spans="1:6" s="24" customFormat="1" ht="15" customHeight="1">
      <c r="A13" s="385"/>
      <c r="B13" s="389"/>
      <c r="C13" s="385" t="s">
        <v>39</v>
      </c>
      <c r="D13" s="386">
        <v>65</v>
      </c>
      <c r="E13" s="387">
        <v>65</v>
      </c>
      <c r="F13" s="387"/>
    </row>
    <row r="14" spans="1:6" s="24" customFormat="1" ht="15" customHeight="1">
      <c r="A14" s="390"/>
      <c r="B14" s="389"/>
      <c r="C14" s="385" t="s">
        <v>43</v>
      </c>
      <c r="D14" s="387"/>
      <c r="E14" s="387"/>
      <c r="F14" s="387"/>
    </row>
    <row r="15" spans="1:6" s="24" customFormat="1" ht="15" customHeight="1">
      <c r="A15" s="385"/>
      <c r="B15" s="389"/>
      <c r="C15" s="385" t="s">
        <v>46</v>
      </c>
      <c r="D15" s="387"/>
      <c r="E15" s="387"/>
      <c r="F15" s="387"/>
    </row>
    <row r="16" spans="1:6" s="24" customFormat="1" ht="15" customHeight="1">
      <c r="A16" s="385"/>
      <c r="B16" s="389"/>
      <c r="C16" s="385" t="s">
        <v>49</v>
      </c>
      <c r="D16" s="387"/>
      <c r="E16" s="387"/>
      <c r="F16" s="387"/>
    </row>
    <row r="17" spans="1:6" s="24" customFormat="1" ht="15" customHeight="1">
      <c r="A17" s="385"/>
      <c r="B17" s="389"/>
      <c r="C17" s="385" t="s">
        <v>52</v>
      </c>
      <c r="D17" s="387"/>
      <c r="E17" s="387"/>
      <c r="F17" s="387"/>
    </row>
    <row r="18" spans="1:6" s="24" customFormat="1" ht="15" customHeight="1">
      <c r="A18" s="385"/>
      <c r="B18" s="389"/>
      <c r="C18" s="391" t="s">
        <v>55</v>
      </c>
      <c r="D18" s="387"/>
      <c r="E18" s="387"/>
      <c r="F18" s="387"/>
    </row>
    <row r="19" spans="1:6" s="24" customFormat="1" ht="15" customHeight="1">
      <c r="A19" s="385"/>
      <c r="B19" s="389"/>
      <c r="C19" s="391" t="s">
        <v>58</v>
      </c>
      <c r="D19" s="387"/>
      <c r="E19" s="387"/>
      <c r="F19" s="387"/>
    </row>
    <row r="20" spans="1:6" s="24" customFormat="1" ht="15" customHeight="1">
      <c r="A20" s="385"/>
      <c r="B20" s="389"/>
      <c r="C20" s="391" t="s">
        <v>61</v>
      </c>
      <c r="D20" s="387"/>
      <c r="E20" s="387"/>
      <c r="F20" s="387"/>
    </row>
    <row r="21" spans="1:6" s="24" customFormat="1" ht="15" customHeight="1">
      <c r="A21" s="385"/>
      <c r="B21" s="389"/>
      <c r="C21" s="391" t="s">
        <v>64</v>
      </c>
      <c r="D21" s="387"/>
      <c r="E21" s="387"/>
      <c r="F21" s="387"/>
    </row>
    <row r="22" spans="1:6" s="24" customFormat="1" ht="15" customHeight="1">
      <c r="A22" s="385"/>
      <c r="B22" s="389"/>
      <c r="C22" s="391" t="s">
        <v>65</v>
      </c>
      <c r="D22" s="387"/>
      <c r="E22" s="387"/>
      <c r="F22" s="387"/>
    </row>
    <row r="23" spans="1:6" s="24" customFormat="1" ht="15" customHeight="1">
      <c r="A23" s="385"/>
      <c r="B23" s="389"/>
      <c r="C23" s="391" t="s">
        <v>66</v>
      </c>
      <c r="D23" s="387"/>
      <c r="E23" s="387"/>
      <c r="F23" s="387"/>
    </row>
    <row r="24" spans="1:6" s="24" customFormat="1" ht="15" customHeight="1">
      <c r="A24" s="385"/>
      <c r="B24" s="389"/>
      <c r="C24" s="391" t="s">
        <v>67</v>
      </c>
      <c r="D24" s="387"/>
      <c r="E24" s="387"/>
      <c r="F24" s="387"/>
    </row>
    <row r="25" spans="1:6" s="24" customFormat="1" ht="15" customHeight="1">
      <c r="A25" s="385"/>
      <c r="B25" s="389"/>
      <c r="C25" s="391" t="s">
        <v>68</v>
      </c>
      <c r="D25" s="387"/>
      <c r="E25" s="387"/>
      <c r="F25" s="387"/>
    </row>
    <row r="26" spans="1:6" s="24" customFormat="1" ht="15" customHeight="1">
      <c r="A26" s="392" t="s">
        <v>69</v>
      </c>
      <c r="B26" s="386">
        <v>1846.9</v>
      </c>
      <c r="C26" s="392" t="s">
        <v>70</v>
      </c>
      <c r="D26" s="387">
        <f>SUM(D12:D25)</f>
        <v>1846.9</v>
      </c>
      <c r="E26" s="387">
        <f>SUM(E12:E25)</f>
        <v>1846.9</v>
      </c>
      <c r="F26" s="387"/>
    </row>
    <row r="27" spans="1:6" ht="14.25" customHeight="1">
      <c r="A27" s="393"/>
      <c r="B27" s="393"/>
      <c r="C27" s="393"/>
      <c r="D27" s="393"/>
      <c r="E27" s="393"/>
      <c r="F27" s="39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workbookViewId="0" topLeftCell="A1">
      <selection activeCell="I14" sqref="I14"/>
    </sheetView>
  </sheetViews>
  <sheetFormatPr defaultColWidth="6.875" defaultRowHeight="18.75" customHeight="1"/>
  <cols>
    <col min="1" max="1" width="5.375" style="334" customWidth="1"/>
    <col min="2" max="2" width="5.375" style="335" customWidth="1"/>
    <col min="3" max="3" width="5.875" style="0" customWidth="1"/>
    <col min="4" max="4" width="7.625" style="336" customWidth="1"/>
    <col min="5" max="5" width="33.375" style="337" customWidth="1"/>
    <col min="6" max="13" width="8.625" style="338" customWidth="1"/>
    <col min="14" max="18" width="8.625" style="339" customWidth="1"/>
    <col min="19" max="19" width="8.625" style="340" customWidth="1"/>
    <col min="20" max="247" width="8.00390625" style="339" customWidth="1"/>
    <col min="248" max="252" width="6.875" style="340" customWidth="1"/>
    <col min="253" max="16384" width="6.875" style="340" customWidth="1"/>
  </cols>
  <sheetData>
    <row r="1" spans="1:252" ht="23.25" customHeight="1">
      <c r="A1" s="341"/>
      <c r="B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Q1" s="341"/>
      <c r="R1" s="341"/>
      <c r="S1" s="341" t="s">
        <v>243</v>
      </c>
      <c r="IN1"/>
      <c r="IO1"/>
      <c r="IP1"/>
      <c r="IQ1"/>
      <c r="IR1"/>
    </row>
    <row r="2" spans="1:252" ht="23.25" customHeight="1">
      <c r="A2" s="342" t="s">
        <v>244</v>
      </c>
      <c r="B2" s="342"/>
      <c r="C2" s="79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IN2"/>
      <c r="IO2"/>
      <c r="IP2"/>
      <c r="IQ2"/>
      <c r="IR2"/>
    </row>
    <row r="3" spans="1:252" s="332" customFormat="1" ht="23.25" customHeight="1">
      <c r="A3" s="343"/>
      <c r="B3" s="344"/>
      <c r="C3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Q3" s="341"/>
      <c r="R3" s="341"/>
      <c r="S3" s="370" t="s">
        <v>77</v>
      </c>
      <c r="IN3"/>
      <c r="IO3"/>
      <c r="IP3"/>
      <c r="IQ3"/>
      <c r="IR3"/>
    </row>
    <row r="4" spans="1:252" s="332" customFormat="1" ht="23.25" customHeight="1">
      <c r="A4" s="345" t="s">
        <v>123</v>
      </c>
      <c r="B4" s="345"/>
      <c r="C4" s="262"/>
      <c r="D4" s="161" t="s">
        <v>78</v>
      </c>
      <c r="E4" s="161" t="s">
        <v>98</v>
      </c>
      <c r="F4" s="361" t="s">
        <v>245</v>
      </c>
      <c r="G4" s="346" t="s">
        <v>125</v>
      </c>
      <c r="H4" s="346"/>
      <c r="I4" s="346"/>
      <c r="J4" s="346"/>
      <c r="K4" s="346" t="s">
        <v>126</v>
      </c>
      <c r="L4" s="346"/>
      <c r="M4" s="346"/>
      <c r="N4" s="346"/>
      <c r="O4" s="346"/>
      <c r="P4" s="346"/>
      <c r="Q4" s="346"/>
      <c r="R4" s="346"/>
      <c r="S4" s="161" t="s">
        <v>129</v>
      </c>
      <c r="IN4"/>
      <c r="IO4"/>
      <c r="IP4"/>
      <c r="IQ4"/>
      <c r="IR4"/>
    </row>
    <row r="5" spans="1:252" s="332" customFormat="1" ht="23.25" customHeight="1">
      <c r="A5" s="161" t="s">
        <v>100</v>
      </c>
      <c r="B5" s="161" t="s">
        <v>101</v>
      </c>
      <c r="C5" s="84" t="s">
        <v>102</v>
      </c>
      <c r="D5" s="161"/>
      <c r="E5" s="161"/>
      <c r="F5" s="362"/>
      <c r="G5" s="161" t="s">
        <v>80</v>
      </c>
      <c r="H5" s="161" t="s">
        <v>130</v>
      </c>
      <c r="I5" s="161" t="s">
        <v>131</v>
      </c>
      <c r="J5" s="161" t="s">
        <v>132</v>
      </c>
      <c r="K5" s="161" t="s">
        <v>80</v>
      </c>
      <c r="L5" s="161" t="s">
        <v>133</v>
      </c>
      <c r="M5" s="161" t="s">
        <v>134</v>
      </c>
      <c r="N5" s="161" t="s">
        <v>135</v>
      </c>
      <c r="O5" s="161" t="s">
        <v>136</v>
      </c>
      <c r="P5" s="161" t="s">
        <v>137</v>
      </c>
      <c r="Q5" s="161" t="s">
        <v>138</v>
      </c>
      <c r="R5" s="161" t="s">
        <v>139</v>
      </c>
      <c r="S5" s="161"/>
      <c r="IN5"/>
      <c r="IO5"/>
      <c r="IP5"/>
      <c r="IQ5"/>
      <c r="IR5"/>
    </row>
    <row r="6" spans="1:252" ht="31.5" customHeight="1">
      <c r="A6" s="161"/>
      <c r="B6" s="161"/>
      <c r="C6" s="84"/>
      <c r="D6" s="161"/>
      <c r="E6" s="161"/>
      <c r="F6" s="363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IN6"/>
      <c r="IO6"/>
      <c r="IP6"/>
      <c r="IQ6"/>
      <c r="IR6"/>
    </row>
    <row r="7" spans="1:252" ht="23.25" customHeight="1">
      <c r="A7" s="347" t="s">
        <v>92</v>
      </c>
      <c r="B7" s="348" t="s">
        <v>92</v>
      </c>
      <c r="C7" s="349" t="s">
        <v>92</v>
      </c>
      <c r="D7" s="348" t="s">
        <v>92</v>
      </c>
      <c r="E7" s="348" t="s">
        <v>92</v>
      </c>
      <c r="F7" s="348">
        <v>1</v>
      </c>
      <c r="G7" s="348">
        <v>2</v>
      </c>
      <c r="H7" s="348">
        <v>3</v>
      </c>
      <c r="I7" s="347">
        <v>4</v>
      </c>
      <c r="J7" s="359">
        <v>5</v>
      </c>
      <c r="K7" s="365">
        <v>6</v>
      </c>
      <c r="L7" s="365">
        <v>7</v>
      </c>
      <c r="M7" s="365">
        <v>8</v>
      </c>
      <c r="N7" s="359">
        <v>9</v>
      </c>
      <c r="O7" s="359">
        <v>10</v>
      </c>
      <c r="P7" s="365">
        <v>11</v>
      </c>
      <c r="Q7" s="365">
        <v>12</v>
      </c>
      <c r="R7" s="365">
        <v>13</v>
      </c>
      <c r="S7" s="371">
        <v>14</v>
      </c>
      <c r="IN7"/>
      <c r="IO7"/>
      <c r="IP7"/>
      <c r="IQ7"/>
      <c r="IR7"/>
    </row>
    <row r="8" spans="1:252" s="333" customFormat="1" ht="30" customHeight="1">
      <c r="A8" s="349" t="s">
        <v>103</v>
      </c>
      <c r="B8" s="349" t="s">
        <v>104</v>
      </c>
      <c r="C8" s="349" t="s">
        <v>104</v>
      </c>
      <c r="D8" s="349" t="s">
        <v>104</v>
      </c>
      <c r="E8" s="111" t="s">
        <v>105</v>
      </c>
      <c r="F8" s="364">
        <f>G8+K8</f>
        <v>767.2</v>
      </c>
      <c r="G8" s="364">
        <f>SUM(H8:J8)</f>
        <v>662.2</v>
      </c>
      <c r="H8" s="111">
        <v>541.4</v>
      </c>
      <c r="I8" s="111">
        <v>78.7</v>
      </c>
      <c r="J8" s="111">
        <v>42.1</v>
      </c>
      <c r="K8" s="111">
        <v>105</v>
      </c>
      <c r="L8" s="364">
        <v>105</v>
      </c>
      <c r="M8" s="364"/>
      <c r="N8" s="364"/>
      <c r="O8" s="364"/>
      <c r="P8" s="364"/>
      <c r="Q8" s="364"/>
      <c r="R8" s="364"/>
      <c r="S8" s="372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0"/>
      <c r="FP8" s="360"/>
      <c r="FQ8" s="360"/>
      <c r="FR8" s="360"/>
      <c r="FS8" s="360"/>
      <c r="FT8" s="360"/>
      <c r="FU8" s="360"/>
      <c r="FV8" s="360"/>
      <c r="FW8" s="360"/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  <c r="GR8" s="360"/>
      <c r="GS8" s="360"/>
      <c r="GT8" s="360"/>
      <c r="GU8" s="360"/>
      <c r="GV8" s="360"/>
      <c r="GW8" s="360"/>
      <c r="GX8" s="360"/>
      <c r="GY8" s="360"/>
      <c r="GZ8" s="360"/>
      <c r="HA8" s="360"/>
      <c r="HB8" s="360"/>
      <c r="HC8" s="360"/>
      <c r="HD8" s="360"/>
      <c r="HE8" s="360"/>
      <c r="HF8" s="360"/>
      <c r="HG8" s="360"/>
      <c r="HH8" s="360"/>
      <c r="HI8" s="360"/>
      <c r="HJ8" s="360"/>
      <c r="HK8" s="360"/>
      <c r="HL8" s="360"/>
      <c r="HM8" s="360"/>
      <c r="HN8" s="360"/>
      <c r="HO8" s="360"/>
      <c r="HP8" s="360"/>
      <c r="HQ8" s="360"/>
      <c r="HR8" s="360"/>
      <c r="HS8" s="360"/>
      <c r="HT8" s="360"/>
      <c r="HU8" s="360"/>
      <c r="HV8" s="360"/>
      <c r="HW8" s="360"/>
      <c r="HX8" s="360"/>
      <c r="HY8" s="360"/>
      <c r="HZ8" s="360"/>
      <c r="IA8" s="360"/>
      <c r="IB8" s="360"/>
      <c r="IC8" s="360"/>
      <c r="ID8" s="360"/>
      <c r="IE8" s="360"/>
      <c r="IF8" s="360"/>
      <c r="IG8" s="360"/>
      <c r="IH8" s="360"/>
      <c r="II8" s="360"/>
      <c r="IJ8" s="360"/>
      <c r="IK8" s="360"/>
      <c r="IL8" s="360"/>
      <c r="IM8" s="360"/>
      <c r="IN8" s="24"/>
      <c r="IO8" s="24"/>
      <c r="IP8" s="24"/>
      <c r="IQ8" s="24"/>
      <c r="IR8" s="24"/>
    </row>
    <row r="9" spans="1:252" ht="30" customHeight="1">
      <c r="A9" s="349">
        <v>208</v>
      </c>
      <c r="B9" s="349" t="s">
        <v>104</v>
      </c>
      <c r="C9" s="349" t="s">
        <v>106</v>
      </c>
      <c r="D9" s="349" t="s">
        <v>106</v>
      </c>
      <c r="E9" s="88" t="s">
        <v>107</v>
      </c>
      <c r="F9" s="364">
        <f aca="true" t="shared" si="0" ref="F9:F16">G9+K9</f>
        <v>22</v>
      </c>
      <c r="G9" s="364">
        <f aca="true" t="shared" si="1" ref="G9:G16">SUM(H9:J9)</f>
        <v>22</v>
      </c>
      <c r="H9" s="111">
        <v>22</v>
      </c>
      <c r="I9" s="111"/>
      <c r="J9" s="111"/>
      <c r="K9" s="111"/>
      <c r="L9" s="366"/>
      <c r="M9" s="367"/>
      <c r="N9" s="368"/>
      <c r="O9" s="368"/>
      <c r="P9" s="368"/>
      <c r="Q9" s="368"/>
      <c r="R9" s="368"/>
      <c r="S9" s="373"/>
      <c r="IN9"/>
      <c r="IO9"/>
      <c r="IP9"/>
      <c r="IQ9"/>
      <c r="IR9"/>
    </row>
    <row r="10" spans="1:252" ht="30" customHeight="1">
      <c r="A10" s="349" t="s">
        <v>103</v>
      </c>
      <c r="B10" s="349" t="s">
        <v>104</v>
      </c>
      <c r="C10" s="349" t="s">
        <v>108</v>
      </c>
      <c r="D10" s="349" t="s">
        <v>108</v>
      </c>
      <c r="E10" s="88" t="s">
        <v>109</v>
      </c>
      <c r="F10" s="364">
        <f t="shared" si="0"/>
        <v>40</v>
      </c>
      <c r="G10" s="364">
        <f t="shared" si="1"/>
        <v>40</v>
      </c>
      <c r="H10" s="111"/>
      <c r="I10" s="111"/>
      <c r="J10" s="111">
        <v>40</v>
      </c>
      <c r="K10" s="111"/>
      <c r="L10" s="366"/>
      <c r="M10" s="366"/>
      <c r="N10" s="368"/>
      <c r="O10" s="368"/>
      <c r="P10" s="368"/>
      <c r="Q10" s="368"/>
      <c r="R10" s="368"/>
      <c r="S10" s="373"/>
      <c r="IN10"/>
      <c r="IO10"/>
      <c r="IP10"/>
      <c r="IQ10"/>
      <c r="IR10"/>
    </row>
    <row r="11" spans="1:252" ht="30" customHeight="1">
      <c r="A11" s="349" t="s">
        <v>103</v>
      </c>
      <c r="B11" s="349" t="s">
        <v>104</v>
      </c>
      <c r="C11" s="349" t="s">
        <v>110</v>
      </c>
      <c r="D11" s="349" t="s">
        <v>110</v>
      </c>
      <c r="E11" s="88" t="s">
        <v>111</v>
      </c>
      <c r="F11" s="364">
        <f t="shared" si="0"/>
        <v>829.7</v>
      </c>
      <c r="G11" s="364">
        <f t="shared" si="1"/>
        <v>622.7</v>
      </c>
      <c r="H11" s="111">
        <v>590</v>
      </c>
      <c r="I11" s="111">
        <v>32.7</v>
      </c>
      <c r="J11" s="111"/>
      <c r="K11" s="111">
        <v>207</v>
      </c>
      <c r="L11" s="366">
        <v>207</v>
      </c>
      <c r="M11" s="366"/>
      <c r="N11" s="368"/>
      <c r="O11" s="368"/>
      <c r="P11" s="368"/>
      <c r="Q11" s="368"/>
      <c r="R11" s="368"/>
      <c r="S11" s="373"/>
      <c r="IN11"/>
      <c r="IO11"/>
      <c r="IP11"/>
      <c r="IQ11"/>
      <c r="IR11"/>
    </row>
    <row r="12" spans="1:252" ht="30" customHeight="1">
      <c r="A12" s="349" t="s">
        <v>103</v>
      </c>
      <c r="B12" s="349" t="s">
        <v>104</v>
      </c>
      <c r="C12" s="349" t="s">
        <v>112</v>
      </c>
      <c r="D12" s="349" t="s">
        <v>112</v>
      </c>
      <c r="E12" s="88" t="s">
        <v>113</v>
      </c>
      <c r="F12" s="364">
        <f t="shared" si="0"/>
        <v>43</v>
      </c>
      <c r="G12" s="364">
        <f t="shared" si="1"/>
        <v>43</v>
      </c>
      <c r="H12" s="111"/>
      <c r="I12" s="111">
        <v>42.5</v>
      </c>
      <c r="J12" s="111">
        <v>0.5</v>
      </c>
      <c r="K12" s="111"/>
      <c r="L12" s="366"/>
      <c r="M12" s="366"/>
      <c r="N12" s="368"/>
      <c r="O12" s="368"/>
      <c r="P12" s="368"/>
      <c r="Q12" s="368"/>
      <c r="R12" s="368"/>
      <c r="S12" s="374"/>
      <c r="IN12"/>
      <c r="IO12"/>
      <c r="IP12"/>
      <c r="IQ12"/>
      <c r="IR12"/>
    </row>
    <row r="13" spans="1:252" ht="30" customHeight="1">
      <c r="A13" s="349" t="s">
        <v>103</v>
      </c>
      <c r="B13" s="349" t="s">
        <v>104</v>
      </c>
      <c r="C13" s="349" t="s">
        <v>114</v>
      </c>
      <c r="D13" s="349" t="s">
        <v>114</v>
      </c>
      <c r="E13" s="89" t="s">
        <v>115</v>
      </c>
      <c r="F13" s="364">
        <f t="shared" si="0"/>
        <v>80</v>
      </c>
      <c r="G13" s="364">
        <f t="shared" si="1"/>
        <v>80</v>
      </c>
      <c r="H13" s="111">
        <v>80</v>
      </c>
      <c r="I13" s="111"/>
      <c r="J13" s="111"/>
      <c r="K13" s="111"/>
      <c r="L13" s="366"/>
      <c r="M13" s="366"/>
      <c r="N13" s="368"/>
      <c r="O13" s="368"/>
      <c r="P13" s="368"/>
      <c r="Q13" s="368"/>
      <c r="R13" s="368"/>
      <c r="S13" s="374"/>
      <c r="IN13"/>
      <c r="IO13"/>
      <c r="IP13"/>
      <c r="IQ13"/>
      <c r="IR13"/>
    </row>
    <row r="14" spans="1:252" ht="30" customHeight="1">
      <c r="A14" s="349" t="s">
        <v>116</v>
      </c>
      <c r="B14" s="349" t="s">
        <v>117</v>
      </c>
      <c r="C14" s="349" t="s">
        <v>114</v>
      </c>
      <c r="D14" s="349" t="s">
        <v>114</v>
      </c>
      <c r="E14" s="89" t="s">
        <v>118</v>
      </c>
      <c r="F14" s="364">
        <f t="shared" si="0"/>
        <v>30</v>
      </c>
      <c r="G14" s="364">
        <f t="shared" si="1"/>
        <v>30</v>
      </c>
      <c r="H14" s="111">
        <v>30</v>
      </c>
      <c r="I14" s="111"/>
      <c r="J14" s="111"/>
      <c r="K14" s="111"/>
      <c r="L14" s="358"/>
      <c r="M14" s="366"/>
      <c r="N14" s="368"/>
      <c r="O14" s="368"/>
      <c r="P14" s="368"/>
      <c r="Q14" s="368"/>
      <c r="R14" s="368"/>
      <c r="S14" s="374"/>
      <c r="IN14"/>
      <c r="IO14"/>
      <c r="IP14"/>
      <c r="IQ14"/>
      <c r="IR14"/>
    </row>
    <row r="15" spans="1:252" ht="30" customHeight="1">
      <c r="A15" s="349" t="s">
        <v>116</v>
      </c>
      <c r="B15" s="349" t="s">
        <v>119</v>
      </c>
      <c r="C15" s="349" t="s">
        <v>114</v>
      </c>
      <c r="D15" s="349" t="s">
        <v>114</v>
      </c>
      <c r="E15" s="89" t="s">
        <v>120</v>
      </c>
      <c r="F15" s="364">
        <f t="shared" si="0"/>
        <v>35</v>
      </c>
      <c r="G15" s="364">
        <f t="shared" si="1"/>
        <v>35</v>
      </c>
      <c r="H15" s="111">
        <v>35</v>
      </c>
      <c r="I15" s="111"/>
      <c r="J15" s="111"/>
      <c r="K15" s="111"/>
      <c r="L15" s="358"/>
      <c r="M15" s="366"/>
      <c r="N15" s="368"/>
      <c r="O15" s="368"/>
      <c r="P15" s="369"/>
      <c r="Q15" s="368"/>
      <c r="R15" s="368"/>
      <c r="S15" s="374"/>
      <c r="IN15"/>
      <c r="IO15"/>
      <c r="IP15"/>
      <c r="IQ15"/>
      <c r="IR15"/>
    </row>
    <row r="16" spans="1:252" ht="30" customHeight="1">
      <c r="A16" s="354" t="s">
        <v>246</v>
      </c>
      <c r="B16" s="354"/>
      <c r="C16" s="93"/>
      <c r="D16" s="354"/>
      <c r="E16" s="354"/>
      <c r="F16" s="364">
        <f t="shared" si="0"/>
        <v>1846.9</v>
      </c>
      <c r="G16" s="364">
        <f t="shared" si="1"/>
        <v>1534.9</v>
      </c>
      <c r="H16" s="111">
        <f aca="true" t="shared" si="2" ref="H16:K16">SUM(H8:H15)</f>
        <v>1298.4</v>
      </c>
      <c r="I16" s="111">
        <f t="shared" si="2"/>
        <v>153.9</v>
      </c>
      <c r="J16" s="111">
        <f t="shared" si="2"/>
        <v>82.6</v>
      </c>
      <c r="K16" s="111">
        <f t="shared" si="2"/>
        <v>312</v>
      </c>
      <c r="L16" s="358">
        <v>312</v>
      </c>
      <c r="M16" s="358"/>
      <c r="N16" s="368"/>
      <c r="O16" s="368"/>
      <c r="P16" s="369"/>
      <c r="Q16" s="368"/>
      <c r="R16" s="368"/>
      <c r="S16" s="374"/>
      <c r="IN16"/>
      <c r="IO16"/>
      <c r="IP16"/>
      <c r="IQ16"/>
      <c r="IR16"/>
    </row>
    <row r="17" spans="1:252" ht="18.75" customHeight="1">
      <c r="A17"/>
      <c r="B17"/>
      <c r="D17"/>
      <c r="E17"/>
      <c r="F17"/>
      <c r="G17"/>
      <c r="H17"/>
      <c r="I17"/>
      <c r="J17"/>
      <c r="K17"/>
      <c r="L17"/>
      <c r="M17"/>
      <c r="N17"/>
      <c r="O17"/>
      <c r="P17"/>
      <c r="Q17" s="360"/>
      <c r="R17" s="36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1">
    <mergeCell ref="A2:S2"/>
    <mergeCell ref="A16:E16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4"/>
  <sheetViews>
    <sheetView showGridLines="0" showZeros="0" workbookViewId="0" topLeftCell="A1">
      <selection activeCell="H19" sqref="H19"/>
    </sheetView>
  </sheetViews>
  <sheetFormatPr defaultColWidth="6.875" defaultRowHeight="18.75" customHeight="1"/>
  <cols>
    <col min="1" max="1" width="5.375" style="334" customWidth="1"/>
    <col min="2" max="2" width="5.375" style="335" customWidth="1"/>
    <col min="3" max="3" width="5.875" style="0" customWidth="1"/>
    <col min="4" max="4" width="7.625" style="336" customWidth="1"/>
    <col min="5" max="5" width="32.75390625" style="337" customWidth="1"/>
    <col min="6" max="8" width="8.625" style="338" customWidth="1"/>
    <col min="9" max="9" width="10.125" style="338" customWidth="1"/>
    <col min="10" max="237" width="8.00390625" style="339" customWidth="1"/>
    <col min="238" max="242" width="6.875" style="340" customWidth="1"/>
    <col min="243" max="16384" width="6.875" style="340" customWidth="1"/>
  </cols>
  <sheetData>
    <row r="1" spans="1:242" ht="23.25" customHeight="1">
      <c r="A1" s="341"/>
      <c r="B1" s="341"/>
      <c r="D1" s="341"/>
      <c r="E1" s="341"/>
      <c r="F1" s="341"/>
      <c r="G1" s="341"/>
      <c r="H1" s="341"/>
      <c r="I1" s="341" t="s">
        <v>247</v>
      </c>
      <c r="ID1"/>
      <c r="IE1"/>
      <c r="IF1"/>
      <c r="IG1"/>
      <c r="IH1"/>
    </row>
    <row r="2" spans="1:242" ht="23.25" customHeight="1">
      <c r="A2" s="342" t="s">
        <v>248</v>
      </c>
      <c r="B2" s="342"/>
      <c r="C2" s="79"/>
      <c r="D2" s="342"/>
      <c r="E2" s="342"/>
      <c r="F2" s="342"/>
      <c r="G2" s="342"/>
      <c r="H2" s="342"/>
      <c r="I2" s="342"/>
      <c r="ID2"/>
      <c r="IE2"/>
      <c r="IF2"/>
      <c r="IG2"/>
      <c r="IH2"/>
    </row>
    <row r="3" spans="1:242" s="332" customFormat="1" ht="23.25" customHeight="1">
      <c r="A3" s="343"/>
      <c r="B3" s="344"/>
      <c r="C3"/>
      <c r="D3" s="341"/>
      <c r="E3" s="341"/>
      <c r="F3" s="341"/>
      <c r="G3" s="341"/>
      <c r="H3" s="341"/>
      <c r="I3" s="341" t="s">
        <v>77</v>
      </c>
      <c r="ID3"/>
      <c r="IE3"/>
      <c r="IF3"/>
      <c r="IG3"/>
      <c r="IH3"/>
    </row>
    <row r="4" spans="1:242" s="332" customFormat="1" ht="23.25" customHeight="1">
      <c r="A4" s="345" t="s">
        <v>123</v>
      </c>
      <c r="B4" s="345"/>
      <c r="C4" s="262"/>
      <c r="D4" s="161" t="s">
        <v>78</v>
      </c>
      <c r="E4" s="161" t="s">
        <v>98</v>
      </c>
      <c r="F4" s="346" t="s">
        <v>125</v>
      </c>
      <c r="G4" s="346"/>
      <c r="H4" s="346"/>
      <c r="I4" s="346"/>
      <c r="ID4"/>
      <c r="IE4"/>
      <c r="IF4"/>
      <c r="IG4"/>
      <c r="IH4"/>
    </row>
    <row r="5" spans="1:242" s="332" customFormat="1" ht="23.25" customHeight="1">
      <c r="A5" s="161" t="s">
        <v>100</v>
      </c>
      <c r="B5" s="161" t="s">
        <v>101</v>
      </c>
      <c r="C5" s="84" t="s">
        <v>102</v>
      </c>
      <c r="D5" s="161"/>
      <c r="E5" s="161"/>
      <c r="F5" s="161" t="s">
        <v>80</v>
      </c>
      <c r="G5" s="161" t="s">
        <v>130</v>
      </c>
      <c r="H5" s="161" t="s">
        <v>131</v>
      </c>
      <c r="I5" s="161" t="s">
        <v>132</v>
      </c>
      <c r="ID5"/>
      <c r="IE5"/>
      <c r="IF5"/>
      <c r="IG5"/>
      <c r="IH5"/>
    </row>
    <row r="6" spans="1:242" ht="31.5" customHeight="1">
      <c r="A6" s="161"/>
      <c r="B6" s="161"/>
      <c r="C6" s="84"/>
      <c r="D6" s="161"/>
      <c r="E6" s="161"/>
      <c r="F6" s="161"/>
      <c r="G6" s="161"/>
      <c r="H6" s="161"/>
      <c r="I6" s="161"/>
      <c r="ID6"/>
      <c r="IE6"/>
      <c r="IF6"/>
      <c r="IG6"/>
      <c r="IH6"/>
    </row>
    <row r="7" spans="1:242" ht="23.25" customHeight="1">
      <c r="A7" s="347" t="s">
        <v>92</v>
      </c>
      <c r="B7" s="348" t="s">
        <v>92</v>
      </c>
      <c r="C7" s="349" t="s">
        <v>92</v>
      </c>
      <c r="D7" s="348" t="s">
        <v>92</v>
      </c>
      <c r="E7" s="348" t="s">
        <v>92</v>
      </c>
      <c r="F7" s="348">
        <v>2</v>
      </c>
      <c r="G7" s="348">
        <v>3</v>
      </c>
      <c r="H7" s="347">
        <v>4</v>
      </c>
      <c r="I7" s="359">
        <v>5</v>
      </c>
      <c r="ID7"/>
      <c r="IE7"/>
      <c r="IF7"/>
      <c r="IG7"/>
      <c r="IH7"/>
    </row>
    <row r="8" spans="1:242" s="333" customFormat="1" ht="30" customHeight="1">
      <c r="A8" s="349" t="s">
        <v>103</v>
      </c>
      <c r="B8" s="349" t="s">
        <v>104</v>
      </c>
      <c r="C8" s="349" t="s">
        <v>104</v>
      </c>
      <c r="D8" s="349" t="s">
        <v>104</v>
      </c>
      <c r="E8" s="111" t="s">
        <v>105</v>
      </c>
      <c r="F8" s="350">
        <f>SUM(G8:I8)</f>
        <v>662.2</v>
      </c>
      <c r="G8" s="111">
        <v>541.4</v>
      </c>
      <c r="H8" s="111">
        <v>78.7</v>
      </c>
      <c r="I8" s="111">
        <v>42.1</v>
      </c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0"/>
      <c r="FP8" s="360"/>
      <c r="FQ8" s="360"/>
      <c r="FR8" s="360"/>
      <c r="FS8" s="360"/>
      <c r="FT8" s="360"/>
      <c r="FU8" s="360"/>
      <c r="FV8" s="360"/>
      <c r="FW8" s="360"/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  <c r="GR8" s="360"/>
      <c r="GS8" s="360"/>
      <c r="GT8" s="360"/>
      <c r="GU8" s="360"/>
      <c r="GV8" s="360"/>
      <c r="GW8" s="360"/>
      <c r="GX8" s="360"/>
      <c r="GY8" s="360"/>
      <c r="GZ8" s="360"/>
      <c r="HA8" s="360"/>
      <c r="HB8" s="360"/>
      <c r="HC8" s="360"/>
      <c r="HD8" s="360"/>
      <c r="HE8" s="360"/>
      <c r="HF8" s="360"/>
      <c r="HG8" s="360"/>
      <c r="HH8" s="360"/>
      <c r="HI8" s="360"/>
      <c r="HJ8" s="360"/>
      <c r="HK8" s="360"/>
      <c r="HL8" s="360"/>
      <c r="HM8" s="360"/>
      <c r="HN8" s="360"/>
      <c r="HO8" s="360"/>
      <c r="HP8" s="360"/>
      <c r="HQ8" s="360"/>
      <c r="HR8" s="360"/>
      <c r="HS8" s="360"/>
      <c r="HT8" s="360"/>
      <c r="HU8" s="360"/>
      <c r="HV8" s="360"/>
      <c r="HW8" s="360"/>
      <c r="HX8" s="360"/>
      <c r="HY8" s="360"/>
      <c r="HZ8" s="360"/>
      <c r="IA8" s="360"/>
      <c r="IB8" s="360"/>
      <c r="IC8" s="360"/>
      <c r="ID8" s="24"/>
      <c r="IE8" s="24"/>
      <c r="IF8" s="24"/>
      <c r="IG8" s="24"/>
      <c r="IH8" s="24"/>
    </row>
    <row r="9" spans="1:242" ht="30" customHeight="1">
      <c r="A9" s="349">
        <v>208</v>
      </c>
      <c r="B9" s="349" t="s">
        <v>104</v>
      </c>
      <c r="C9" s="349" t="s">
        <v>106</v>
      </c>
      <c r="D9" s="349" t="s">
        <v>106</v>
      </c>
      <c r="E9" s="88" t="s">
        <v>107</v>
      </c>
      <c r="F9" s="350">
        <f aca="true" t="shared" si="0" ref="F9:F16">SUM(G9:I9)</f>
        <v>22</v>
      </c>
      <c r="G9" s="111">
        <v>22</v>
      </c>
      <c r="H9" s="111"/>
      <c r="I9" s="111"/>
      <c r="ID9"/>
      <c r="IE9"/>
      <c r="IF9"/>
      <c r="IG9"/>
      <c r="IH9"/>
    </row>
    <row r="10" spans="1:242" ht="30" customHeight="1">
      <c r="A10" s="349" t="s">
        <v>103</v>
      </c>
      <c r="B10" s="349" t="s">
        <v>104</v>
      </c>
      <c r="C10" s="349" t="s">
        <v>108</v>
      </c>
      <c r="D10" s="349" t="s">
        <v>108</v>
      </c>
      <c r="E10" s="88" t="s">
        <v>109</v>
      </c>
      <c r="F10" s="350">
        <f t="shared" si="0"/>
        <v>40</v>
      </c>
      <c r="G10" s="111"/>
      <c r="H10" s="111"/>
      <c r="I10" s="111">
        <v>40</v>
      </c>
      <c r="ID10"/>
      <c r="IE10"/>
      <c r="IF10"/>
      <c r="IG10"/>
      <c r="IH10"/>
    </row>
    <row r="11" spans="1:242" ht="30" customHeight="1">
      <c r="A11" s="349" t="s">
        <v>103</v>
      </c>
      <c r="B11" s="349" t="s">
        <v>104</v>
      </c>
      <c r="C11" s="349" t="s">
        <v>110</v>
      </c>
      <c r="D11" s="349" t="s">
        <v>110</v>
      </c>
      <c r="E11" s="88" t="s">
        <v>111</v>
      </c>
      <c r="F11" s="350">
        <f t="shared" si="0"/>
        <v>622.7</v>
      </c>
      <c r="G11" s="111">
        <v>590</v>
      </c>
      <c r="H11" s="111">
        <v>32.7</v>
      </c>
      <c r="I11" s="111"/>
      <c r="ID11"/>
      <c r="IE11"/>
      <c r="IF11"/>
      <c r="IG11"/>
      <c r="IH11"/>
    </row>
    <row r="12" spans="1:242" ht="30" customHeight="1">
      <c r="A12" s="349" t="s">
        <v>103</v>
      </c>
      <c r="B12" s="349" t="s">
        <v>104</v>
      </c>
      <c r="C12" s="349" t="s">
        <v>112</v>
      </c>
      <c r="D12" s="349" t="s">
        <v>112</v>
      </c>
      <c r="E12" s="88" t="s">
        <v>113</v>
      </c>
      <c r="F12" s="350">
        <f t="shared" si="0"/>
        <v>43</v>
      </c>
      <c r="G12" s="111"/>
      <c r="H12" s="111">
        <v>42.5</v>
      </c>
      <c r="I12" s="111">
        <v>0.5</v>
      </c>
      <c r="ID12"/>
      <c r="IE12"/>
      <c r="IF12"/>
      <c r="IG12"/>
      <c r="IH12"/>
    </row>
    <row r="13" spans="1:242" ht="30" customHeight="1">
      <c r="A13" s="349" t="s">
        <v>103</v>
      </c>
      <c r="B13" s="349" t="s">
        <v>104</v>
      </c>
      <c r="C13" s="349" t="s">
        <v>114</v>
      </c>
      <c r="D13" s="349" t="s">
        <v>114</v>
      </c>
      <c r="E13" s="89" t="s">
        <v>115</v>
      </c>
      <c r="F13" s="350">
        <f t="shared" si="0"/>
        <v>80</v>
      </c>
      <c r="G13" s="111">
        <v>80</v>
      </c>
      <c r="H13" s="111"/>
      <c r="I13" s="111"/>
      <c r="ID13"/>
      <c r="IE13"/>
      <c r="IF13"/>
      <c r="IG13"/>
      <c r="IH13"/>
    </row>
    <row r="14" spans="1:242" ht="30" customHeight="1">
      <c r="A14" s="349" t="s">
        <v>116</v>
      </c>
      <c r="B14" s="349" t="s">
        <v>117</v>
      </c>
      <c r="C14" s="349" t="s">
        <v>114</v>
      </c>
      <c r="D14" s="349" t="s">
        <v>114</v>
      </c>
      <c r="E14" s="89" t="s">
        <v>118</v>
      </c>
      <c r="F14" s="350">
        <f t="shared" si="0"/>
        <v>30</v>
      </c>
      <c r="G14" s="111">
        <v>30</v>
      </c>
      <c r="H14" s="111"/>
      <c r="I14" s="111"/>
      <c r="ID14"/>
      <c r="IE14"/>
      <c r="IF14"/>
      <c r="IG14"/>
      <c r="IH14"/>
    </row>
    <row r="15" spans="1:242" ht="30" customHeight="1">
      <c r="A15" s="349" t="s">
        <v>116</v>
      </c>
      <c r="B15" s="349" t="s">
        <v>119</v>
      </c>
      <c r="C15" s="349" t="s">
        <v>114</v>
      </c>
      <c r="D15" s="349" t="s">
        <v>114</v>
      </c>
      <c r="E15" s="89" t="s">
        <v>120</v>
      </c>
      <c r="F15" s="350">
        <f t="shared" si="0"/>
        <v>35</v>
      </c>
      <c r="G15" s="111">
        <v>35</v>
      </c>
      <c r="H15" s="111"/>
      <c r="I15" s="111"/>
      <c r="ID15"/>
      <c r="IE15"/>
      <c r="IF15"/>
      <c r="IG15"/>
      <c r="IH15"/>
    </row>
    <row r="16" spans="1:242" ht="31.5" customHeight="1">
      <c r="A16" s="351" t="s">
        <v>249</v>
      </c>
      <c r="B16" s="352"/>
      <c r="C16" s="93"/>
      <c r="D16" s="352"/>
      <c r="E16" s="353"/>
      <c r="F16" s="350">
        <f t="shared" si="0"/>
        <v>1534.9</v>
      </c>
      <c r="G16" s="111">
        <f aca="true" t="shared" si="1" ref="G16:I16">SUM(G8:G15)</f>
        <v>1298.4</v>
      </c>
      <c r="H16" s="111">
        <f t="shared" si="1"/>
        <v>153.9</v>
      </c>
      <c r="I16" s="111">
        <f t="shared" si="1"/>
        <v>82.6</v>
      </c>
      <c r="ID16"/>
      <c r="IE16"/>
      <c r="IF16"/>
      <c r="IG16"/>
      <c r="IH16"/>
    </row>
    <row r="17" spans="1:9" ht="18.75" customHeight="1">
      <c r="A17" s="354"/>
      <c r="B17" s="355"/>
      <c r="C17" s="93"/>
      <c r="D17" s="356"/>
      <c r="E17" s="357"/>
      <c r="F17" s="358"/>
      <c r="G17" s="358"/>
      <c r="H17" s="358"/>
      <c r="I17" s="358"/>
    </row>
    <row r="18" spans="1:9" ht="18.75" customHeight="1">
      <c r="A18" s="354"/>
      <c r="B18" s="355"/>
      <c r="C18" s="93"/>
      <c r="D18" s="356"/>
      <c r="E18" s="357"/>
      <c r="F18" s="358"/>
      <c r="G18" s="358"/>
      <c r="H18" s="358"/>
      <c r="I18" s="358"/>
    </row>
    <row r="19" spans="1:9" ht="18.75" customHeight="1">
      <c r="A19" s="354"/>
      <c r="B19" s="355"/>
      <c r="C19" s="93"/>
      <c r="D19" s="356"/>
      <c r="E19" s="357"/>
      <c r="F19" s="358"/>
      <c r="G19" s="358"/>
      <c r="H19" s="358"/>
      <c r="I19" s="358"/>
    </row>
    <row r="20" spans="1:9" ht="18.75" customHeight="1">
      <c r="A20" s="354"/>
      <c r="B20" s="355"/>
      <c r="C20" s="93"/>
      <c r="D20" s="356"/>
      <c r="E20" s="357"/>
      <c r="F20" s="358"/>
      <c r="G20" s="358"/>
      <c r="H20" s="358"/>
      <c r="I20" s="358"/>
    </row>
    <row r="21" spans="1:9" ht="18.75" customHeight="1">
      <c r="A21" s="354"/>
      <c r="B21" s="355"/>
      <c r="C21" s="93"/>
      <c r="D21" s="356"/>
      <c r="E21" s="357"/>
      <c r="F21" s="358"/>
      <c r="G21" s="358"/>
      <c r="H21" s="358"/>
      <c r="I21" s="358"/>
    </row>
    <row r="22" spans="1:9" ht="18.75" customHeight="1">
      <c r="A22" s="354"/>
      <c r="B22" s="355"/>
      <c r="C22" s="93"/>
      <c r="D22" s="356"/>
      <c r="E22" s="357"/>
      <c r="F22" s="358"/>
      <c r="G22" s="358"/>
      <c r="H22" s="358"/>
      <c r="I22" s="358"/>
    </row>
    <row r="23" spans="1:9" ht="18.75" customHeight="1">
      <c r="A23" s="354"/>
      <c r="B23" s="355"/>
      <c r="C23" s="93"/>
      <c r="D23" s="356"/>
      <c r="E23" s="357"/>
      <c r="F23" s="358"/>
      <c r="G23" s="358"/>
      <c r="H23" s="358"/>
      <c r="I23" s="358"/>
    </row>
    <row r="24" spans="1:9" ht="18.75" customHeight="1">
      <c r="A24" s="354"/>
      <c r="B24" s="355"/>
      <c r="C24" s="93"/>
      <c r="D24" s="356"/>
      <c r="E24" s="357"/>
      <c r="F24" s="358"/>
      <c r="G24" s="358"/>
      <c r="H24" s="358"/>
      <c r="I24" s="358"/>
    </row>
  </sheetData>
  <sheetProtection formatCells="0" formatColumns="0" formatRows="0"/>
  <mergeCells count="11">
    <mergeCell ref="A2:I2"/>
    <mergeCell ref="A16:E16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E8" sqref="E8:E15"/>
    </sheetView>
  </sheetViews>
  <sheetFormatPr defaultColWidth="6.75390625" defaultRowHeight="22.5" customHeight="1"/>
  <cols>
    <col min="1" max="3" width="3.625" style="306" customWidth="1"/>
    <col min="4" max="4" width="7.25390625" style="306" customWidth="1"/>
    <col min="5" max="5" width="33.75390625" style="306" customWidth="1"/>
    <col min="6" max="6" width="9.00390625" style="306" customWidth="1"/>
    <col min="7" max="7" width="8.50390625" style="306" customWidth="1"/>
    <col min="8" max="12" width="7.50390625" style="306" customWidth="1"/>
    <col min="13" max="13" width="7.50390625" style="307" customWidth="1"/>
    <col min="14" max="14" width="8.50390625" style="306" customWidth="1"/>
    <col min="15" max="23" width="7.50390625" style="306" customWidth="1"/>
    <col min="24" max="24" width="8.125" style="306" customWidth="1"/>
    <col min="25" max="27" width="7.50390625" style="306" customWidth="1"/>
    <col min="28" max="16384" width="6.75390625" style="306" customWidth="1"/>
  </cols>
  <sheetData>
    <row r="1" spans="2:28" ht="22.5" customHeight="1"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AA1" s="326" t="s">
        <v>250</v>
      </c>
      <c r="AB1" s="327"/>
    </row>
    <row r="2" spans="1:27" ht="22.5" customHeight="1">
      <c r="A2" s="309" t="s">
        <v>251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</row>
    <row r="3" spans="1:28" ht="22.5" customHeight="1">
      <c r="A3" s="310"/>
      <c r="B3" s="310"/>
      <c r="C3" s="310"/>
      <c r="D3" s="311"/>
      <c r="E3" s="311"/>
      <c r="F3" s="311"/>
      <c r="G3" s="311"/>
      <c r="H3" s="311"/>
      <c r="I3" s="311"/>
      <c r="J3" s="311"/>
      <c r="K3" s="311"/>
      <c r="L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Z3" s="328" t="s">
        <v>77</v>
      </c>
      <c r="AA3" s="328"/>
      <c r="AB3" s="329"/>
    </row>
    <row r="4" spans="1:27" ht="27" customHeight="1">
      <c r="A4" s="312" t="s">
        <v>97</v>
      </c>
      <c r="B4" s="312"/>
      <c r="C4" s="312"/>
      <c r="D4" s="313" t="s">
        <v>78</v>
      </c>
      <c r="E4" s="313" t="s">
        <v>98</v>
      </c>
      <c r="F4" s="313" t="s">
        <v>99</v>
      </c>
      <c r="G4" s="314" t="s">
        <v>164</v>
      </c>
      <c r="H4" s="314"/>
      <c r="I4" s="314"/>
      <c r="J4" s="314"/>
      <c r="K4" s="314"/>
      <c r="L4" s="314"/>
      <c r="M4" s="314"/>
      <c r="N4" s="314"/>
      <c r="O4" s="314" t="s">
        <v>165</v>
      </c>
      <c r="P4" s="314"/>
      <c r="Q4" s="314"/>
      <c r="R4" s="314"/>
      <c r="S4" s="314"/>
      <c r="T4" s="314"/>
      <c r="U4" s="314"/>
      <c r="V4" s="314"/>
      <c r="W4" s="321" t="s">
        <v>166</v>
      </c>
      <c r="X4" s="313" t="s">
        <v>167</v>
      </c>
      <c r="Y4" s="313"/>
      <c r="Z4" s="313"/>
      <c r="AA4" s="313"/>
    </row>
    <row r="5" spans="1:27" ht="27" customHeight="1">
      <c r="A5" s="313" t="s">
        <v>100</v>
      </c>
      <c r="B5" s="313" t="s">
        <v>101</v>
      </c>
      <c r="C5" s="313" t="s">
        <v>102</v>
      </c>
      <c r="D5" s="313"/>
      <c r="E5" s="313"/>
      <c r="F5" s="313"/>
      <c r="G5" s="313" t="s">
        <v>80</v>
      </c>
      <c r="H5" s="313" t="s">
        <v>168</v>
      </c>
      <c r="I5" s="313" t="s">
        <v>169</v>
      </c>
      <c r="J5" s="313" t="s">
        <v>170</v>
      </c>
      <c r="K5" s="313" t="s">
        <v>171</v>
      </c>
      <c r="L5" s="318" t="s">
        <v>172</v>
      </c>
      <c r="M5" s="313" t="s">
        <v>173</v>
      </c>
      <c r="N5" s="313" t="s">
        <v>174</v>
      </c>
      <c r="O5" s="313" t="s">
        <v>80</v>
      </c>
      <c r="P5" s="313" t="s">
        <v>175</v>
      </c>
      <c r="Q5" s="313" t="s">
        <v>176</v>
      </c>
      <c r="R5" s="313" t="s">
        <v>177</v>
      </c>
      <c r="S5" s="318" t="s">
        <v>178</v>
      </c>
      <c r="T5" s="313" t="s">
        <v>179</v>
      </c>
      <c r="U5" s="313" t="s">
        <v>180</v>
      </c>
      <c r="V5" s="313" t="s">
        <v>181</v>
      </c>
      <c r="W5" s="322"/>
      <c r="X5" s="313" t="s">
        <v>80</v>
      </c>
      <c r="Y5" s="313" t="s">
        <v>182</v>
      </c>
      <c r="Z5" s="313" t="s">
        <v>183</v>
      </c>
      <c r="AA5" s="313" t="s">
        <v>167</v>
      </c>
    </row>
    <row r="6" spans="1:27" ht="27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8"/>
      <c r="M6" s="313"/>
      <c r="N6" s="313"/>
      <c r="O6" s="313"/>
      <c r="P6" s="313"/>
      <c r="Q6" s="313"/>
      <c r="R6" s="313"/>
      <c r="S6" s="318"/>
      <c r="T6" s="313"/>
      <c r="U6" s="313"/>
      <c r="V6" s="313"/>
      <c r="W6" s="323"/>
      <c r="X6" s="313"/>
      <c r="Y6" s="313"/>
      <c r="Z6" s="313"/>
      <c r="AA6" s="313"/>
    </row>
    <row r="7" spans="1:27" ht="22.5" customHeight="1">
      <c r="A7" s="312" t="s">
        <v>92</v>
      </c>
      <c r="B7" s="312" t="s">
        <v>92</v>
      </c>
      <c r="C7" s="312" t="s">
        <v>92</v>
      </c>
      <c r="D7" s="312" t="s">
        <v>92</v>
      </c>
      <c r="E7" s="312" t="s">
        <v>92</v>
      </c>
      <c r="F7" s="312">
        <v>1</v>
      </c>
      <c r="G7" s="312">
        <v>2</v>
      </c>
      <c r="H7" s="312">
        <v>3</v>
      </c>
      <c r="I7" s="312">
        <v>4</v>
      </c>
      <c r="J7" s="312">
        <v>5</v>
      </c>
      <c r="K7" s="312">
        <v>6</v>
      </c>
      <c r="L7" s="312">
        <v>7</v>
      </c>
      <c r="M7" s="312">
        <v>8</v>
      </c>
      <c r="N7" s="312">
        <v>9</v>
      </c>
      <c r="O7" s="312">
        <v>10</v>
      </c>
      <c r="P7" s="312">
        <v>11</v>
      </c>
      <c r="Q7" s="312">
        <v>12</v>
      </c>
      <c r="R7" s="312">
        <v>13</v>
      </c>
      <c r="S7" s="312">
        <v>14</v>
      </c>
      <c r="T7" s="312">
        <v>15</v>
      </c>
      <c r="U7" s="312">
        <v>16</v>
      </c>
      <c r="V7" s="312">
        <v>17</v>
      </c>
      <c r="W7" s="312">
        <v>18</v>
      </c>
      <c r="X7" s="312">
        <v>19</v>
      </c>
      <c r="Y7" s="312">
        <v>20</v>
      </c>
      <c r="Z7" s="312">
        <v>21</v>
      </c>
      <c r="AA7" s="312">
        <v>22</v>
      </c>
    </row>
    <row r="8" spans="1:256" s="24" customFormat="1" ht="26.25" customHeight="1">
      <c r="A8" s="87" t="s">
        <v>103</v>
      </c>
      <c r="B8" s="87" t="s">
        <v>104</v>
      </c>
      <c r="C8" s="87" t="s">
        <v>104</v>
      </c>
      <c r="D8" s="87" t="s">
        <v>93</v>
      </c>
      <c r="E8" s="111" t="s">
        <v>105</v>
      </c>
      <c r="F8" s="305">
        <f aca="true" t="shared" si="0" ref="F8:F15">G8+O8+X8</f>
        <v>541.4</v>
      </c>
      <c r="G8" s="305">
        <f aca="true" t="shared" si="1" ref="G8:G15">SUM(H8:N8)</f>
        <v>398.2</v>
      </c>
      <c r="H8" s="305">
        <v>259.2</v>
      </c>
      <c r="I8" s="305"/>
      <c r="J8" s="305">
        <v>139</v>
      </c>
      <c r="K8" s="305"/>
      <c r="L8" s="305"/>
      <c r="M8" s="319"/>
      <c r="N8" s="305"/>
      <c r="O8" s="305">
        <f aca="true" t="shared" si="2" ref="O8:O13">SUM(P8:W8)</f>
        <v>143.2</v>
      </c>
      <c r="P8" s="305">
        <v>65.6</v>
      </c>
      <c r="Q8" s="305">
        <v>28.4</v>
      </c>
      <c r="R8" s="305"/>
      <c r="S8" s="305"/>
      <c r="T8" s="305">
        <v>3.8</v>
      </c>
      <c r="U8" s="305"/>
      <c r="V8" s="305"/>
      <c r="W8" s="305">
        <v>45.4</v>
      </c>
      <c r="X8" s="324"/>
      <c r="Y8" s="324"/>
      <c r="Z8" s="324"/>
      <c r="AA8" s="324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0"/>
      <c r="ES8" s="330"/>
      <c r="ET8" s="330"/>
      <c r="EU8" s="330"/>
      <c r="EV8" s="330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0"/>
      <c r="FK8" s="330"/>
      <c r="FL8" s="330"/>
      <c r="FM8" s="330"/>
      <c r="FN8" s="330"/>
      <c r="FO8" s="330"/>
      <c r="FP8" s="330"/>
      <c r="FQ8" s="330"/>
      <c r="FR8" s="330"/>
      <c r="FS8" s="330"/>
      <c r="FT8" s="330"/>
      <c r="FU8" s="330"/>
      <c r="FV8" s="330"/>
      <c r="FW8" s="330"/>
      <c r="FX8" s="330"/>
      <c r="FY8" s="330"/>
      <c r="FZ8" s="330"/>
      <c r="GA8" s="330"/>
      <c r="GB8" s="330"/>
      <c r="GC8" s="330"/>
      <c r="GD8" s="330"/>
      <c r="GE8" s="330"/>
      <c r="GF8" s="330"/>
      <c r="GG8" s="330"/>
      <c r="GH8" s="330"/>
      <c r="GI8" s="330"/>
      <c r="GJ8" s="330"/>
      <c r="GK8" s="330"/>
      <c r="GL8" s="330"/>
      <c r="GM8" s="330"/>
      <c r="GN8" s="330"/>
      <c r="GO8" s="330"/>
      <c r="GP8" s="330"/>
      <c r="GQ8" s="330"/>
      <c r="GR8" s="330"/>
      <c r="GS8" s="330"/>
      <c r="GT8" s="330"/>
      <c r="GU8" s="330"/>
      <c r="GV8" s="330"/>
      <c r="GW8" s="330"/>
      <c r="GX8" s="330"/>
      <c r="GY8" s="330"/>
      <c r="GZ8" s="330"/>
      <c r="HA8" s="330"/>
      <c r="HB8" s="330"/>
      <c r="HC8" s="330"/>
      <c r="HD8" s="330"/>
      <c r="HE8" s="330"/>
      <c r="HF8" s="330"/>
      <c r="HG8" s="330"/>
      <c r="HH8" s="330"/>
      <c r="HI8" s="330"/>
      <c r="HJ8" s="330"/>
      <c r="HK8" s="330"/>
      <c r="HL8" s="330"/>
      <c r="HM8" s="330"/>
      <c r="HN8" s="330"/>
      <c r="HO8" s="330"/>
      <c r="HP8" s="330"/>
      <c r="HQ8" s="330"/>
      <c r="HR8" s="330"/>
      <c r="HS8" s="330"/>
      <c r="HT8" s="330"/>
      <c r="HU8" s="330"/>
      <c r="HV8" s="330"/>
      <c r="HW8" s="330"/>
      <c r="HX8" s="330"/>
      <c r="HY8" s="330"/>
      <c r="HZ8" s="330"/>
      <c r="IA8" s="330"/>
      <c r="IB8" s="330"/>
      <c r="IC8" s="330"/>
      <c r="ID8" s="330"/>
      <c r="IE8" s="330"/>
      <c r="IF8" s="330"/>
      <c r="IG8" s="330"/>
      <c r="IH8" s="330"/>
      <c r="II8" s="330"/>
      <c r="IJ8" s="330"/>
      <c r="IK8" s="330"/>
      <c r="IL8" s="330"/>
      <c r="IM8" s="330"/>
      <c r="IN8" s="330"/>
      <c r="IO8" s="330"/>
      <c r="IP8" s="330"/>
      <c r="IQ8" s="330"/>
      <c r="IR8" s="330"/>
      <c r="IS8" s="330"/>
      <c r="IT8" s="330"/>
      <c r="IU8" s="330"/>
      <c r="IV8" s="330"/>
    </row>
    <row r="9" spans="1:28" ht="22.5" customHeight="1">
      <c r="A9" s="87">
        <v>208</v>
      </c>
      <c r="B9" s="87" t="s">
        <v>104</v>
      </c>
      <c r="C9" s="87" t="s">
        <v>106</v>
      </c>
      <c r="D9" s="87" t="s">
        <v>93</v>
      </c>
      <c r="E9" s="88" t="s">
        <v>107</v>
      </c>
      <c r="F9" s="305">
        <f t="shared" si="0"/>
        <v>0</v>
      </c>
      <c r="G9" s="305">
        <f t="shared" si="1"/>
        <v>0</v>
      </c>
      <c r="H9" s="305"/>
      <c r="I9" s="305"/>
      <c r="J9" s="305"/>
      <c r="K9" s="305"/>
      <c r="L9" s="305"/>
      <c r="M9" s="319"/>
      <c r="N9" s="305"/>
      <c r="O9" s="305">
        <f t="shared" si="2"/>
        <v>0</v>
      </c>
      <c r="P9" s="305"/>
      <c r="Q9" s="305"/>
      <c r="R9" s="305"/>
      <c r="S9" s="305"/>
      <c r="T9" s="305"/>
      <c r="U9" s="305"/>
      <c r="V9" s="305"/>
      <c r="W9" s="305"/>
      <c r="X9" s="325"/>
      <c r="Y9" s="325"/>
      <c r="Z9" s="325"/>
      <c r="AA9" s="325"/>
      <c r="AB9" s="331"/>
    </row>
    <row r="10" spans="1:28" ht="22.5" customHeight="1">
      <c r="A10" s="87" t="s">
        <v>103</v>
      </c>
      <c r="B10" s="87" t="s">
        <v>104</v>
      </c>
      <c r="C10" s="87" t="s">
        <v>108</v>
      </c>
      <c r="D10" s="87" t="s">
        <v>93</v>
      </c>
      <c r="E10" s="88" t="s">
        <v>109</v>
      </c>
      <c r="F10" s="305">
        <f t="shared" si="0"/>
        <v>22</v>
      </c>
      <c r="G10" s="305">
        <f t="shared" si="1"/>
        <v>22</v>
      </c>
      <c r="H10" s="305">
        <v>22</v>
      </c>
      <c r="I10" s="305"/>
      <c r="J10" s="305"/>
      <c r="K10" s="305"/>
      <c r="L10" s="305"/>
      <c r="M10" s="319"/>
      <c r="N10" s="305"/>
      <c r="O10" s="305">
        <f t="shared" si="2"/>
        <v>0</v>
      </c>
      <c r="P10" s="305"/>
      <c r="Q10" s="305"/>
      <c r="R10" s="305"/>
      <c r="S10" s="305"/>
      <c r="T10" s="305"/>
      <c r="U10" s="305"/>
      <c r="V10" s="305"/>
      <c r="W10" s="305"/>
      <c r="X10" s="325"/>
      <c r="Y10" s="325"/>
      <c r="Z10" s="325"/>
      <c r="AA10" s="325"/>
      <c r="AB10" s="331"/>
    </row>
    <row r="11" spans="1:27" ht="22.5" customHeight="1">
      <c r="A11" s="87" t="s">
        <v>103</v>
      </c>
      <c r="B11" s="87" t="s">
        <v>104</v>
      </c>
      <c r="C11" s="87" t="s">
        <v>110</v>
      </c>
      <c r="D11" s="87" t="s">
        <v>93</v>
      </c>
      <c r="E11" s="88" t="s">
        <v>111</v>
      </c>
      <c r="F11" s="305">
        <f t="shared" si="0"/>
        <v>590</v>
      </c>
      <c r="G11" s="305">
        <f t="shared" si="1"/>
        <v>469.8</v>
      </c>
      <c r="H11" s="305">
        <v>269.6</v>
      </c>
      <c r="I11" s="305"/>
      <c r="J11" s="305">
        <v>200.2</v>
      </c>
      <c r="K11" s="305"/>
      <c r="L11" s="305"/>
      <c r="M11" s="319"/>
      <c r="N11" s="305"/>
      <c r="O11" s="305">
        <f t="shared" si="2"/>
        <v>120.19999999999999</v>
      </c>
      <c r="P11" s="305">
        <v>11.7</v>
      </c>
      <c r="Q11" s="305">
        <v>39.9</v>
      </c>
      <c r="R11" s="305"/>
      <c r="S11" s="305"/>
      <c r="T11" s="305">
        <v>5.2</v>
      </c>
      <c r="U11" s="305"/>
      <c r="V11" s="305"/>
      <c r="W11" s="305">
        <v>63.4</v>
      </c>
      <c r="X11" s="325"/>
      <c r="Y11" s="325"/>
      <c r="Z11" s="325"/>
      <c r="AA11" s="325"/>
    </row>
    <row r="12" spans="1:27" ht="22.5" customHeight="1">
      <c r="A12" s="87" t="s">
        <v>103</v>
      </c>
      <c r="B12" s="87" t="s">
        <v>104</v>
      </c>
      <c r="C12" s="87" t="s">
        <v>112</v>
      </c>
      <c r="D12" s="87" t="s">
        <v>93</v>
      </c>
      <c r="E12" s="88" t="s">
        <v>113</v>
      </c>
      <c r="F12" s="305">
        <f t="shared" si="0"/>
        <v>0</v>
      </c>
      <c r="G12" s="305">
        <f t="shared" si="1"/>
        <v>0</v>
      </c>
      <c r="H12" s="305"/>
      <c r="I12" s="305"/>
      <c r="J12" s="305"/>
      <c r="K12" s="305"/>
      <c r="L12" s="305"/>
      <c r="M12" s="319"/>
      <c r="N12" s="305"/>
      <c r="O12" s="305">
        <f t="shared" si="2"/>
        <v>0</v>
      </c>
      <c r="P12" s="305"/>
      <c r="Q12" s="305"/>
      <c r="R12" s="305"/>
      <c r="S12" s="305"/>
      <c r="T12" s="305"/>
      <c r="U12" s="305"/>
      <c r="V12" s="305"/>
      <c r="W12" s="305"/>
      <c r="X12" s="325"/>
      <c r="Y12" s="325"/>
      <c r="Z12" s="325"/>
      <c r="AA12" s="325"/>
    </row>
    <row r="13" spans="1:27" ht="31.5" customHeight="1">
      <c r="A13" s="87" t="s">
        <v>103</v>
      </c>
      <c r="B13" s="87" t="s">
        <v>104</v>
      </c>
      <c r="C13" s="87" t="s">
        <v>114</v>
      </c>
      <c r="D13" s="87" t="s">
        <v>93</v>
      </c>
      <c r="E13" s="89" t="s">
        <v>115</v>
      </c>
      <c r="F13" s="305">
        <f t="shared" si="0"/>
        <v>80</v>
      </c>
      <c r="G13" s="305">
        <f t="shared" si="1"/>
        <v>0</v>
      </c>
      <c r="H13" s="305"/>
      <c r="I13" s="305"/>
      <c r="J13" s="305"/>
      <c r="K13" s="305"/>
      <c r="L13" s="305"/>
      <c r="M13" s="319"/>
      <c r="N13" s="305"/>
      <c r="O13" s="305">
        <f t="shared" si="2"/>
        <v>80</v>
      </c>
      <c r="P13" s="305">
        <v>80</v>
      </c>
      <c r="Q13" s="305"/>
      <c r="R13" s="305"/>
      <c r="S13" s="305"/>
      <c r="T13" s="305"/>
      <c r="U13" s="305"/>
      <c r="V13" s="305"/>
      <c r="W13" s="305"/>
      <c r="X13" s="325"/>
      <c r="Y13" s="325"/>
      <c r="Z13" s="325"/>
      <c r="AA13" s="317"/>
    </row>
    <row r="14" spans="1:27" ht="22.5" customHeight="1">
      <c r="A14" s="87" t="s">
        <v>116</v>
      </c>
      <c r="B14" s="87" t="s">
        <v>117</v>
      </c>
      <c r="C14" s="87" t="s">
        <v>114</v>
      </c>
      <c r="D14" s="87" t="s">
        <v>93</v>
      </c>
      <c r="E14" s="89" t="s">
        <v>118</v>
      </c>
      <c r="F14" s="305">
        <f t="shared" si="0"/>
        <v>30</v>
      </c>
      <c r="G14" s="305">
        <f t="shared" si="1"/>
        <v>30</v>
      </c>
      <c r="H14" s="305">
        <v>30</v>
      </c>
      <c r="I14" s="305"/>
      <c r="J14" s="305"/>
      <c r="K14" s="305"/>
      <c r="L14" s="305"/>
      <c r="M14" s="319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25"/>
      <c r="Y14" s="325"/>
      <c r="Z14" s="317"/>
      <c r="AA14" s="317"/>
    </row>
    <row r="15" spans="1:27" ht="22.5" customHeight="1">
      <c r="A15" s="87" t="s">
        <v>116</v>
      </c>
      <c r="B15" s="87" t="s">
        <v>119</v>
      </c>
      <c r="C15" s="87" t="s">
        <v>114</v>
      </c>
      <c r="D15" s="87" t="s">
        <v>93</v>
      </c>
      <c r="E15" s="89" t="s">
        <v>120</v>
      </c>
      <c r="F15" s="305">
        <f t="shared" si="0"/>
        <v>35</v>
      </c>
      <c r="G15" s="305">
        <f t="shared" si="1"/>
        <v>35</v>
      </c>
      <c r="H15" s="305">
        <v>35</v>
      </c>
      <c r="I15" s="305"/>
      <c r="J15" s="305"/>
      <c r="K15" s="305"/>
      <c r="L15" s="305"/>
      <c r="M15" s="319"/>
      <c r="N15" s="305"/>
      <c r="O15" s="305">
        <f>SUM(P15:W15)</f>
        <v>0</v>
      </c>
      <c r="P15" s="305"/>
      <c r="Q15" s="305"/>
      <c r="R15" s="305"/>
      <c r="S15" s="305"/>
      <c r="T15" s="305"/>
      <c r="U15" s="305"/>
      <c r="V15" s="305"/>
      <c r="W15" s="305"/>
      <c r="X15" s="325"/>
      <c r="Y15" s="317"/>
      <c r="Z15" s="317"/>
      <c r="AA15" s="317"/>
    </row>
    <row r="16" spans="1:27" ht="22.5" customHeight="1">
      <c r="A16" s="315"/>
      <c r="B16" s="315"/>
      <c r="C16" s="315"/>
      <c r="D16" s="316"/>
      <c r="E16" s="316"/>
      <c r="F16" s="305">
        <f aca="true" t="shared" si="3" ref="F16:W16">SUM(F8:F15)</f>
        <v>1298.4</v>
      </c>
      <c r="G16" s="305">
        <f t="shared" si="3"/>
        <v>955</v>
      </c>
      <c r="H16" s="305">
        <f t="shared" si="3"/>
        <v>615.8</v>
      </c>
      <c r="I16" s="305">
        <f t="shared" si="3"/>
        <v>0</v>
      </c>
      <c r="J16" s="305">
        <f t="shared" si="3"/>
        <v>339.2</v>
      </c>
      <c r="K16" s="305">
        <f t="shared" si="3"/>
        <v>0</v>
      </c>
      <c r="L16" s="305">
        <f t="shared" si="3"/>
        <v>0</v>
      </c>
      <c r="M16" s="305">
        <f t="shared" si="3"/>
        <v>0</v>
      </c>
      <c r="N16" s="305">
        <f t="shared" si="3"/>
        <v>0</v>
      </c>
      <c r="O16" s="305">
        <f t="shared" si="3"/>
        <v>343.4</v>
      </c>
      <c r="P16" s="305">
        <f t="shared" si="3"/>
        <v>157.3</v>
      </c>
      <c r="Q16" s="305">
        <f t="shared" si="3"/>
        <v>68.3</v>
      </c>
      <c r="R16" s="305">
        <f t="shared" si="3"/>
        <v>0</v>
      </c>
      <c r="S16" s="305">
        <f t="shared" si="3"/>
        <v>0</v>
      </c>
      <c r="T16" s="305">
        <f t="shared" si="3"/>
        <v>9</v>
      </c>
      <c r="U16" s="305">
        <f t="shared" si="3"/>
        <v>0</v>
      </c>
      <c r="V16" s="305">
        <f t="shared" si="3"/>
        <v>0</v>
      </c>
      <c r="W16" s="305">
        <f t="shared" si="3"/>
        <v>108.8</v>
      </c>
      <c r="X16" s="317"/>
      <c r="Y16" s="317"/>
      <c r="Z16" s="317"/>
      <c r="AA16" s="317"/>
    </row>
    <row r="17" spans="1:27" ht="22.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17"/>
      <c r="Q17" s="317"/>
      <c r="R17" s="93"/>
      <c r="S17" s="93"/>
      <c r="T17" s="93"/>
      <c r="U17" s="93"/>
      <c r="V17" s="93"/>
      <c r="W17" s="93"/>
      <c r="X17" s="93"/>
      <c r="Y17" s="93"/>
      <c r="Z17" s="93"/>
      <c r="AA17" s="93"/>
    </row>
    <row r="18" spans="1:27" ht="22.5" customHeight="1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20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</row>
    <row r="19" spans="1:27" ht="22.5" customHeight="1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20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</row>
    <row r="20" spans="1:27" ht="22.5" customHeight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20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</row>
    <row r="21" spans="1:27" ht="22.5" customHeight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20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</row>
    <row r="22" spans="1:27" ht="22.5" customHeight="1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20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1">
      <selection activeCell="G16" sqref="G16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252</v>
      </c>
    </row>
    <row r="2" spans="1:14" ht="33" customHeight="1">
      <c r="A2" s="301" t="s">
        <v>253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3:14" ht="14.25" customHeight="1">
      <c r="M3" s="267" t="s">
        <v>77</v>
      </c>
      <c r="N3" s="267"/>
    </row>
    <row r="4" spans="1:14" ht="22.5" customHeight="1">
      <c r="A4" s="262" t="s">
        <v>97</v>
      </c>
      <c r="B4" s="262"/>
      <c r="C4" s="262"/>
      <c r="D4" s="84" t="s">
        <v>142</v>
      </c>
      <c r="E4" s="84" t="s">
        <v>79</v>
      </c>
      <c r="F4" s="84" t="s">
        <v>80</v>
      </c>
      <c r="G4" s="84" t="s">
        <v>144</v>
      </c>
      <c r="H4" s="84"/>
      <c r="I4" s="84"/>
      <c r="J4" s="84"/>
      <c r="K4" s="84"/>
      <c r="L4" s="84" t="s">
        <v>148</v>
      </c>
      <c r="M4" s="84"/>
      <c r="N4" s="84"/>
    </row>
    <row r="5" spans="1:14" ht="17.25" customHeight="1">
      <c r="A5" s="84" t="s">
        <v>100</v>
      </c>
      <c r="B5" s="129" t="s">
        <v>101</v>
      </c>
      <c r="C5" s="84" t="s">
        <v>102</v>
      </c>
      <c r="D5" s="84"/>
      <c r="E5" s="84"/>
      <c r="F5" s="84"/>
      <c r="G5" s="84" t="s">
        <v>187</v>
      </c>
      <c r="H5" s="84" t="s">
        <v>188</v>
      </c>
      <c r="I5" s="84" t="s">
        <v>165</v>
      </c>
      <c r="J5" s="84" t="s">
        <v>166</v>
      </c>
      <c r="K5" s="84" t="s">
        <v>167</v>
      </c>
      <c r="L5" s="84" t="s">
        <v>187</v>
      </c>
      <c r="M5" s="84" t="s">
        <v>130</v>
      </c>
      <c r="N5" s="84" t="s">
        <v>189</v>
      </c>
    </row>
    <row r="6" spans="1:14" ht="20.25" customHeight="1">
      <c r="A6" s="84"/>
      <c r="B6" s="129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24" customFormat="1" ht="34.5" customHeight="1">
      <c r="A7" s="87" t="s">
        <v>103</v>
      </c>
      <c r="B7" s="87" t="s">
        <v>104</v>
      </c>
      <c r="C7" s="87" t="s">
        <v>104</v>
      </c>
      <c r="D7" s="87" t="s">
        <v>93</v>
      </c>
      <c r="E7" s="88" t="s">
        <v>154</v>
      </c>
      <c r="F7" s="302">
        <f aca="true" t="shared" si="0" ref="F7:F14">G7+L7</f>
        <v>541.4</v>
      </c>
      <c r="G7" s="302">
        <f aca="true" t="shared" si="1" ref="G7:G14">SUM(H7:K7)</f>
        <v>541.4</v>
      </c>
      <c r="H7" s="302">
        <v>398.2</v>
      </c>
      <c r="I7" s="302">
        <v>97.8</v>
      </c>
      <c r="J7" s="305">
        <v>45.4</v>
      </c>
      <c r="K7" s="302"/>
      <c r="L7" s="302"/>
      <c r="M7" s="302"/>
      <c r="N7" s="302"/>
    </row>
    <row r="8" spans="1:14" ht="34.5" customHeight="1">
      <c r="A8" s="87">
        <v>208</v>
      </c>
      <c r="B8" s="87" t="s">
        <v>104</v>
      </c>
      <c r="C8" s="87" t="s">
        <v>106</v>
      </c>
      <c r="D8" s="87" t="s">
        <v>93</v>
      </c>
      <c r="E8" s="88" t="s">
        <v>155</v>
      </c>
      <c r="F8" s="302">
        <f t="shared" si="0"/>
        <v>0</v>
      </c>
      <c r="G8" s="302">
        <f t="shared" si="1"/>
        <v>0</v>
      </c>
      <c r="H8" s="302">
        <v>0</v>
      </c>
      <c r="I8" s="302"/>
      <c r="J8" s="305"/>
      <c r="K8" s="93"/>
      <c r="L8" s="93"/>
      <c r="M8" s="93"/>
      <c r="N8" s="93"/>
    </row>
    <row r="9" spans="1:14" ht="34.5" customHeight="1">
      <c r="A9" s="87" t="s">
        <v>103</v>
      </c>
      <c r="B9" s="87" t="s">
        <v>104</v>
      </c>
      <c r="C9" s="87" t="s">
        <v>108</v>
      </c>
      <c r="D9" s="87" t="s">
        <v>93</v>
      </c>
      <c r="E9" s="88" t="s">
        <v>156</v>
      </c>
      <c r="F9" s="302">
        <f t="shared" si="0"/>
        <v>22</v>
      </c>
      <c r="G9" s="302">
        <f t="shared" si="1"/>
        <v>22</v>
      </c>
      <c r="H9" s="302">
        <v>22</v>
      </c>
      <c r="I9" s="302"/>
      <c r="J9" s="305"/>
      <c r="K9" s="93"/>
      <c r="L9" s="93"/>
      <c r="M9" s="93"/>
      <c r="N9" s="93"/>
    </row>
    <row r="10" spans="1:14" ht="34.5" customHeight="1">
      <c r="A10" s="87" t="s">
        <v>103</v>
      </c>
      <c r="B10" s="87" t="s">
        <v>104</v>
      </c>
      <c r="C10" s="87" t="s">
        <v>110</v>
      </c>
      <c r="D10" s="87" t="s">
        <v>93</v>
      </c>
      <c r="E10" s="88" t="s">
        <v>157</v>
      </c>
      <c r="F10" s="302">
        <f t="shared" si="0"/>
        <v>590</v>
      </c>
      <c r="G10" s="302">
        <f t="shared" si="1"/>
        <v>590</v>
      </c>
      <c r="H10" s="302">
        <v>469.8</v>
      </c>
      <c r="I10" s="302">
        <v>56.8</v>
      </c>
      <c r="J10" s="305">
        <v>63.4</v>
      </c>
      <c r="K10" s="93"/>
      <c r="L10" s="93"/>
      <c r="M10" s="93"/>
      <c r="N10" s="93"/>
    </row>
    <row r="11" spans="1:14" ht="34.5" customHeight="1">
      <c r="A11" s="87" t="s">
        <v>103</v>
      </c>
      <c r="B11" s="87" t="s">
        <v>104</v>
      </c>
      <c r="C11" s="87" t="s">
        <v>112</v>
      </c>
      <c r="D11" s="87" t="s">
        <v>93</v>
      </c>
      <c r="E11" s="88" t="s">
        <v>158</v>
      </c>
      <c r="F11" s="302">
        <f t="shared" si="0"/>
        <v>0</v>
      </c>
      <c r="G11" s="302">
        <f t="shared" si="1"/>
        <v>0</v>
      </c>
      <c r="H11" s="302">
        <v>0</v>
      </c>
      <c r="I11" s="302"/>
      <c r="J11" s="302"/>
      <c r="K11" s="93"/>
      <c r="L11" s="93"/>
      <c r="M11" s="93"/>
      <c r="N11" s="93"/>
    </row>
    <row r="12" spans="1:14" ht="34.5" customHeight="1">
      <c r="A12" s="87" t="s">
        <v>103</v>
      </c>
      <c r="B12" s="87" t="s">
        <v>104</v>
      </c>
      <c r="C12" s="87" t="s">
        <v>114</v>
      </c>
      <c r="D12" s="87" t="s">
        <v>93</v>
      </c>
      <c r="E12" s="89" t="s">
        <v>159</v>
      </c>
      <c r="F12" s="302">
        <f t="shared" si="0"/>
        <v>80</v>
      </c>
      <c r="G12" s="302">
        <f t="shared" si="1"/>
        <v>80</v>
      </c>
      <c r="H12" s="302">
        <v>0</v>
      </c>
      <c r="I12" s="302">
        <v>80</v>
      </c>
      <c r="J12" s="302"/>
      <c r="K12" s="93"/>
      <c r="L12" s="93"/>
      <c r="M12" s="93"/>
      <c r="N12" s="93"/>
    </row>
    <row r="13" spans="1:14" ht="34.5" customHeight="1">
      <c r="A13" s="87" t="s">
        <v>116</v>
      </c>
      <c r="B13" s="87" t="s">
        <v>117</v>
      </c>
      <c r="C13" s="87" t="s">
        <v>114</v>
      </c>
      <c r="D13" s="87" t="s">
        <v>93</v>
      </c>
      <c r="E13" s="89" t="s">
        <v>160</v>
      </c>
      <c r="F13" s="302">
        <f t="shared" si="0"/>
        <v>30</v>
      </c>
      <c r="G13" s="302">
        <f t="shared" si="1"/>
        <v>30</v>
      </c>
      <c r="H13" s="302">
        <v>30</v>
      </c>
      <c r="I13" s="302"/>
      <c r="J13" s="302"/>
      <c r="K13" s="93"/>
      <c r="L13" s="93"/>
      <c r="M13" s="93"/>
      <c r="N13" s="93"/>
    </row>
    <row r="14" spans="1:14" ht="34.5" customHeight="1">
      <c r="A14" s="87" t="s">
        <v>116</v>
      </c>
      <c r="B14" s="87" t="s">
        <v>119</v>
      </c>
      <c r="C14" s="87" t="s">
        <v>114</v>
      </c>
      <c r="D14" s="87" t="s">
        <v>93</v>
      </c>
      <c r="E14" s="89" t="s">
        <v>161</v>
      </c>
      <c r="F14" s="302">
        <f t="shared" si="0"/>
        <v>35</v>
      </c>
      <c r="G14" s="302">
        <f t="shared" si="1"/>
        <v>35</v>
      </c>
      <c r="H14" s="302">
        <v>35</v>
      </c>
      <c r="I14" s="302"/>
      <c r="J14" s="302"/>
      <c r="K14" s="93"/>
      <c r="L14" s="93"/>
      <c r="M14" s="93"/>
      <c r="N14" s="93"/>
    </row>
    <row r="15" spans="1:14" ht="34.5" customHeight="1">
      <c r="A15" s="303"/>
      <c r="B15" s="303"/>
      <c r="C15" s="303"/>
      <c r="D15" s="303"/>
      <c r="E15" s="304"/>
      <c r="F15" s="302">
        <f aca="true" t="shared" si="2" ref="F15:J15">SUM(F7:F14)</f>
        <v>1298.4</v>
      </c>
      <c r="G15" s="302">
        <f t="shared" si="2"/>
        <v>1298.4</v>
      </c>
      <c r="H15" s="302">
        <f t="shared" si="2"/>
        <v>955</v>
      </c>
      <c r="I15" s="302">
        <f t="shared" si="2"/>
        <v>234.6</v>
      </c>
      <c r="J15" s="302">
        <f t="shared" si="2"/>
        <v>108.8</v>
      </c>
      <c r="K15" s="93"/>
      <c r="L15" s="93"/>
      <c r="M15" s="93"/>
      <c r="N15" s="93"/>
    </row>
    <row r="16" spans="1:14" ht="14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14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4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1:14" ht="14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1:14" ht="14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14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2" spans="1:14" ht="14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</row>
    <row r="23" spans="1:14" ht="14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1:14" ht="14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1:14" ht="14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14" ht="14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1:14" ht="14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4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1:14" ht="14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ht="14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ht="14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ht="14.2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showZeros="0" workbookViewId="0" topLeftCell="A1">
      <selection activeCell="F21" sqref="F21"/>
    </sheetView>
  </sheetViews>
  <sheetFormatPr defaultColWidth="6.75390625" defaultRowHeight="22.5" customHeight="1"/>
  <cols>
    <col min="1" max="3" width="4.00390625" style="288" customWidth="1"/>
    <col min="4" max="4" width="9.625" style="288" customWidth="1"/>
    <col min="5" max="5" width="34.75390625" style="288" customWidth="1"/>
    <col min="6" max="6" width="8.625" style="288" customWidth="1"/>
    <col min="7" max="14" width="7.25390625" style="288" customWidth="1"/>
    <col min="15" max="15" width="7.00390625" style="288" customWidth="1"/>
    <col min="16" max="24" width="7.25390625" style="288" customWidth="1"/>
    <col min="25" max="25" width="6.875" style="288" customWidth="1"/>
    <col min="26" max="26" width="7.25390625" style="288" customWidth="1"/>
    <col min="27" max="16384" width="6.75390625" style="288" customWidth="1"/>
  </cols>
  <sheetData>
    <row r="1" spans="2:26" ht="22.5" customHeight="1"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X1" s="297" t="s">
        <v>254</v>
      </c>
      <c r="Y1" s="297"/>
      <c r="Z1" s="297"/>
    </row>
    <row r="2" spans="1:26" ht="22.5" customHeight="1">
      <c r="A2" s="290" t="s">
        <v>255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22.5" customHeight="1">
      <c r="A3" s="291"/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X3" s="298" t="s">
        <v>77</v>
      </c>
      <c r="Y3" s="298"/>
      <c r="Z3" s="298"/>
    </row>
    <row r="4" spans="1:26" ht="22.5" customHeight="1">
      <c r="A4" s="293" t="s">
        <v>97</v>
      </c>
      <c r="B4" s="293"/>
      <c r="C4" s="293"/>
      <c r="D4" s="294" t="s">
        <v>78</v>
      </c>
      <c r="E4" s="294" t="s">
        <v>98</v>
      </c>
      <c r="F4" s="294" t="s">
        <v>192</v>
      </c>
      <c r="G4" s="294" t="s">
        <v>193</v>
      </c>
      <c r="H4" s="294" t="s">
        <v>194</v>
      </c>
      <c r="I4" s="294" t="s">
        <v>195</v>
      </c>
      <c r="J4" s="294" t="s">
        <v>196</v>
      </c>
      <c r="K4" s="294" t="s">
        <v>197</v>
      </c>
      <c r="L4" s="294" t="s">
        <v>198</v>
      </c>
      <c r="M4" s="294" t="s">
        <v>199</v>
      </c>
      <c r="N4" s="294" t="s">
        <v>200</v>
      </c>
      <c r="O4" s="294" t="s">
        <v>201</v>
      </c>
      <c r="P4" s="294" t="s">
        <v>202</v>
      </c>
      <c r="Q4" s="294" t="s">
        <v>203</v>
      </c>
      <c r="R4" s="294" t="s">
        <v>204</v>
      </c>
      <c r="S4" s="294" t="s">
        <v>205</v>
      </c>
      <c r="T4" s="294" t="s">
        <v>206</v>
      </c>
      <c r="U4" s="294" t="s">
        <v>207</v>
      </c>
      <c r="V4" s="294" t="s">
        <v>208</v>
      </c>
      <c r="W4" s="294" t="s">
        <v>209</v>
      </c>
      <c r="X4" s="294" t="s">
        <v>210</v>
      </c>
      <c r="Y4" s="294" t="s">
        <v>211</v>
      </c>
      <c r="Z4" s="294" t="s">
        <v>212</v>
      </c>
    </row>
    <row r="5" spans="1:26" ht="22.5" customHeight="1">
      <c r="A5" s="294" t="s">
        <v>100</v>
      </c>
      <c r="B5" s="294" t="s">
        <v>101</v>
      </c>
      <c r="C5" s="294" t="s">
        <v>102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</row>
    <row r="6" spans="1:26" ht="22.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ht="22.5" customHeight="1">
      <c r="A7" s="293" t="s">
        <v>92</v>
      </c>
      <c r="B7" s="293" t="s">
        <v>92</v>
      </c>
      <c r="C7" s="293" t="s">
        <v>92</v>
      </c>
      <c r="D7" s="293" t="s">
        <v>92</v>
      </c>
      <c r="E7" s="293" t="s">
        <v>92</v>
      </c>
      <c r="F7" s="293">
        <v>1</v>
      </c>
      <c r="G7" s="293">
        <v>2</v>
      </c>
      <c r="H7" s="293">
        <v>3</v>
      </c>
      <c r="I7" s="293">
        <v>4</v>
      </c>
      <c r="J7" s="293">
        <v>5</v>
      </c>
      <c r="K7" s="293">
        <v>6</v>
      </c>
      <c r="L7" s="293">
        <v>7</v>
      </c>
      <c r="M7" s="293">
        <v>8</v>
      </c>
      <c r="N7" s="293">
        <v>9</v>
      </c>
      <c r="O7" s="293">
        <v>10</v>
      </c>
      <c r="P7" s="293">
        <v>11</v>
      </c>
      <c r="Q7" s="293">
        <v>12</v>
      </c>
      <c r="R7" s="293">
        <v>13</v>
      </c>
      <c r="S7" s="293">
        <v>14</v>
      </c>
      <c r="T7" s="293">
        <v>15</v>
      </c>
      <c r="U7" s="293">
        <v>16</v>
      </c>
      <c r="V7" s="293">
        <v>17</v>
      </c>
      <c r="W7" s="293">
        <v>18</v>
      </c>
      <c r="X7" s="293">
        <v>19</v>
      </c>
      <c r="Y7" s="293">
        <v>20</v>
      </c>
      <c r="Z7" s="293">
        <v>21</v>
      </c>
    </row>
    <row r="8" spans="1:26" s="287" customFormat="1" ht="22.5" customHeight="1">
      <c r="A8" s="87" t="s">
        <v>103</v>
      </c>
      <c r="B8" s="87" t="s">
        <v>104</v>
      </c>
      <c r="C8" s="87" t="s">
        <v>104</v>
      </c>
      <c r="D8" s="110" t="s">
        <v>93</v>
      </c>
      <c r="E8" s="111" t="s">
        <v>105</v>
      </c>
      <c r="F8" s="285">
        <f aca="true" t="shared" si="0" ref="F8:F15">SUM(G8:Z8)</f>
        <v>78.7</v>
      </c>
      <c r="G8" s="295">
        <v>7.5</v>
      </c>
      <c r="H8" s="295">
        <v>1.2</v>
      </c>
      <c r="I8" s="295">
        <v>0.9</v>
      </c>
      <c r="J8" s="295">
        <v>3.6</v>
      </c>
      <c r="K8" s="295">
        <v>8.1</v>
      </c>
      <c r="L8" s="295">
        <v>4.3</v>
      </c>
      <c r="M8" s="295">
        <v>9.3</v>
      </c>
      <c r="N8" s="295"/>
      <c r="O8" s="295">
        <v>1.2</v>
      </c>
      <c r="P8" s="295"/>
      <c r="Q8" s="295">
        <v>2.1</v>
      </c>
      <c r="R8" s="295">
        <v>7.3</v>
      </c>
      <c r="S8" s="295"/>
      <c r="T8" s="295"/>
      <c r="U8" s="299"/>
      <c r="V8" s="300">
        <v>32</v>
      </c>
      <c r="W8" s="300"/>
      <c r="X8" s="299"/>
      <c r="Y8" s="299"/>
      <c r="Z8" s="300">
        <v>1.2</v>
      </c>
    </row>
    <row r="9" spans="1:26" ht="28.5" customHeight="1">
      <c r="A9" s="87">
        <v>208</v>
      </c>
      <c r="B9" s="87" t="s">
        <v>104</v>
      </c>
      <c r="C9" s="87" t="s">
        <v>106</v>
      </c>
      <c r="D9" s="110" t="s">
        <v>93</v>
      </c>
      <c r="E9" s="88" t="s">
        <v>107</v>
      </c>
      <c r="F9" s="285">
        <f t="shared" si="0"/>
        <v>22</v>
      </c>
      <c r="G9" s="295">
        <v>6.4</v>
      </c>
      <c r="H9" s="295">
        <v>1.9</v>
      </c>
      <c r="I9" s="295">
        <v>1.4</v>
      </c>
      <c r="J9" s="295">
        <v>5</v>
      </c>
      <c r="K9" s="295">
        <v>7.3</v>
      </c>
      <c r="L9" s="295"/>
      <c r="M9" s="295"/>
      <c r="N9" s="295"/>
      <c r="O9" s="295"/>
      <c r="P9" s="295"/>
      <c r="Q9" s="295"/>
      <c r="R9" s="295"/>
      <c r="S9" s="295"/>
      <c r="T9" s="295"/>
      <c r="U9" s="299"/>
      <c r="V9" s="300"/>
      <c r="W9" s="300"/>
      <c r="X9" s="299"/>
      <c r="Y9" s="299"/>
      <c r="Z9" s="300"/>
    </row>
    <row r="10" spans="1:26" ht="22.5" customHeight="1">
      <c r="A10" s="87" t="s">
        <v>103</v>
      </c>
      <c r="B10" s="87" t="s">
        <v>104</v>
      </c>
      <c r="C10" s="87" t="s">
        <v>108</v>
      </c>
      <c r="D10" s="110" t="s">
        <v>93</v>
      </c>
      <c r="E10" s="88" t="s">
        <v>109</v>
      </c>
      <c r="F10" s="285">
        <f t="shared" si="0"/>
        <v>17.999999999999996</v>
      </c>
      <c r="G10" s="295"/>
      <c r="H10" s="295"/>
      <c r="I10" s="295"/>
      <c r="J10" s="295">
        <v>0.6</v>
      </c>
      <c r="K10" s="295"/>
      <c r="L10" s="295">
        <v>6.3</v>
      </c>
      <c r="M10" s="295">
        <v>9.2</v>
      </c>
      <c r="N10" s="295"/>
      <c r="O10" s="295">
        <v>1.9</v>
      </c>
      <c r="P10" s="295"/>
      <c r="Q10" s="295"/>
      <c r="R10" s="295"/>
      <c r="S10" s="295"/>
      <c r="T10" s="295"/>
      <c r="U10" s="299"/>
      <c r="V10" s="300"/>
      <c r="W10" s="300"/>
      <c r="X10" s="299"/>
      <c r="Y10" s="299"/>
      <c r="Z10" s="300"/>
    </row>
    <row r="11" spans="1:26" ht="22.5" customHeight="1">
      <c r="A11" s="87" t="s">
        <v>103</v>
      </c>
      <c r="B11" s="87" t="s">
        <v>104</v>
      </c>
      <c r="C11" s="87" t="s">
        <v>110</v>
      </c>
      <c r="D11" s="110" t="s">
        <v>93</v>
      </c>
      <c r="E11" s="88" t="s">
        <v>111</v>
      </c>
      <c r="F11" s="285">
        <f t="shared" si="0"/>
        <v>32.7</v>
      </c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>
        <v>1.2</v>
      </c>
      <c r="R11" s="295"/>
      <c r="S11" s="295"/>
      <c r="T11" s="295"/>
      <c r="U11" s="299"/>
      <c r="V11" s="300">
        <v>29.6</v>
      </c>
      <c r="W11" s="300"/>
      <c r="X11" s="299"/>
      <c r="Y11" s="299"/>
      <c r="Z11" s="300">
        <v>1.9</v>
      </c>
    </row>
    <row r="12" spans="1:26" ht="22.5" customHeight="1">
      <c r="A12" s="87" t="s">
        <v>103</v>
      </c>
      <c r="B12" s="87" t="s">
        <v>104</v>
      </c>
      <c r="C12" s="87" t="s">
        <v>112</v>
      </c>
      <c r="D12" s="110" t="s">
        <v>93</v>
      </c>
      <c r="E12" s="88" t="s">
        <v>113</v>
      </c>
      <c r="F12" s="285">
        <f t="shared" si="0"/>
        <v>2.5</v>
      </c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>
        <v>2.1</v>
      </c>
      <c r="R12" s="295">
        <v>0.4</v>
      </c>
      <c r="S12" s="295"/>
      <c r="T12" s="295"/>
      <c r="U12" s="299"/>
      <c r="V12" s="300"/>
      <c r="W12" s="300"/>
      <c r="X12" s="299"/>
      <c r="Y12" s="299"/>
      <c r="Z12" s="300"/>
    </row>
    <row r="13" spans="1:26" ht="30" customHeight="1">
      <c r="A13" s="87" t="s">
        <v>103</v>
      </c>
      <c r="B13" s="87" t="s">
        <v>104</v>
      </c>
      <c r="C13" s="87" t="s">
        <v>114</v>
      </c>
      <c r="D13" s="110" t="s">
        <v>93</v>
      </c>
      <c r="E13" s="89" t="s">
        <v>115</v>
      </c>
      <c r="F13" s="285">
        <f t="shared" si="0"/>
        <v>0</v>
      </c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9"/>
      <c r="V13" s="300"/>
      <c r="W13" s="300"/>
      <c r="X13" s="299"/>
      <c r="Y13" s="299"/>
      <c r="Z13" s="300"/>
    </row>
    <row r="14" spans="1:26" ht="22.5" customHeight="1">
      <c r="A14" s="87" t="s">
        <v>116</v>
      </c>
      <c r="B14" s="87" t="s">
        <v>117</v>
      </c>
      <c r="C14" s="87" t="s">
        <v>114</v>
      </c>
      <c r="D14" s="110" t="s">
        <v>93</v>
      </c>
      <c r="E14" s="89" t="s">
        <v>118</v>
      </c>
      <c r="F14" s="285">
        <f t="shared" si="0"/>
        <v>0</v>
      </c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9"/>
      <c r="V14" s="300"/>
      <c r="W14" s="300"/>
      <c r="X14" s="299"/>
      <c r="Y14" s="299"/>
      <c r="Z14" s="300"/>
    </row>
    <row r="15" spans="1:26" ht="22.5" customHeight="1">
      <c r="A15" s="87" t="s">
        <v>116</v>
      </c>
      <c r="B15" s="87" t="s">
        <v>119</v>
      </c>
      <c r="C15" s="87" t="s">
        <v>114</v>
      </c>
      <c r="D15" s="110" t="s">
        <v>93</v>
      </c>
      <c r="E15" s="89" t="s">
        <v>120</v>
      </c>
      <c r="F15" s="285">
        <f t="shared" si="0"/>
        <v>0</v>
      </c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9"/>
      <c r="V15" s="300"/>
      <c r="W15" s="300"/>
      <c r="X15" s="299"/>
      <c r="Y15" s="299"/>
      <c r="Z15" s="300"/>
    </row>
    <row r="16" spans="1:26" ht="22.5" customHeight="1">
      <c r="A16" s="296"/>
      <c r="B16" s="296"/>
      <c r="C16" s="296"/>
      <c r="D16" s="296"/>
      <c r="E16" s="296"/>
      <c r="F16" s="117">
        <f aca="true" t="shared" si="1" ref="F16:Z16">SUM(F8:F15)</f>
        <v>153.9</v>
      </c>
      <c r="G16" s="117">
        <f t="shared" si="1"/>
        <v>13.9</v>
      </c>
      <c r="H16" s="117">
        <f t="shared" si="1"/>
        <v>3.0999999999999996</v>
      </c>
      <c r="I16" s="117">
        <f t="shared" si="1"/>
        <v>2.3</v>
      </c>
      <c r="J16" s="117">
        <f t="shared" si="1"/>
        <v>9.2</v>
      </c>
      <c r="K16" s="117">
        <f t="shared" si="1"/>
        <v>15.399999999999999</v>
      </c>
      <c r="L16" s="117">
        <f t="shared" si="1"/>
        <v>10.6</v>
      </c>
      <c r="M16" s="117">
        <f t="shared" si="1"/>
        <v>18.5</v>
      </c>
      <c r="N16" s="117">
        <f t="shared" si="1"/>
        <v>0</v>
      </c>
      <c r="O16" s="117">
        <f t="shared" si="1"/>
        <v>3.0999999999999996</v>
      </c>
      <c r="P16" s="117">
        <f t="shared" si="1"/>
        <v>0</v>
      </c>
      <c r="Q16" s="117">
        <f t="shared" si="1"/>
        <v>5.4</v>
      </c>
      <c r="R16" s="117">
        <f t="shared" si="1"/>
        <v>7.7</v>
      </c>
      <c r="S16" s="117">
        <f t="shared" si="1"/>
        <v>0</v>
      </c>
      <c r="T16" s="117">
        <f t="shared" si="1"/>
        <v>0</v>
      </c>
      <c r="U16" s="117">
        <f t="shared" si="1"/>
        <v>0</v>
      </c>
      <c r="V16" s="117">
        <f t="shared" si="1"/>
        <v>61.6</v>
      </c>
      <c r="W16" s="117">
        <f t="shared" si="1"/>
        <v>0</v>
      </c>
      <c r="X16" s="117">
        <f t="shared" si="1"/>
        <v>0</v>
      </c>
      <c r="Y16" s="117">
        <f t="shared" si="1"/>
        <v>0</v>
      </c>
      <c r="Z16" s="117">
        <f t="shared" si="1"/>
        <v>3.0999999999999996</v>
      </c>
    </row>
    <row r="17" spans="1:26" ht="22.5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</row>
    <row r="18" spans="1:26" ht="22.5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</row>
    <row r="19" spans="1:26" ht="22.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</row>
    <row r="20" spans="1:26" ht="22.5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</row>
    <row r="21" spans="1:26" ht="22.5" customHeight="1">
      <c r="A21" s="296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</row>
    <row r="22" spans="1:26" ht="22.5" customHeight="1">
      <c r="A22" s="296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</row>
    <row r="23" spans="1:26" ht="22.5" customHeight="1">
      <c r="A23" s="296"/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</row>
    <row r="24" spans="1:26" ht="22.5" customHeight="1">
      <c r="A24" s="296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showZeros="0" workbookViewId="0" topLeftCell="A1">
      <selection activeCell="I8" sqref="I8"/>
    </sheetView>
  </sheetViews>
  <sheetFormatPr defaultColWidth="9.00390625" defaultRowHeight="14.25"/>
  <cols>
    <col min="1" max="3" width="5.75390625" style="0" customWidth="1"/>
    <col min="5" max="5" width="20.1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256</v>
      </c>
    </row>
    <row r="2" spans="1:20" ht="33.75" customHeight="1">
      <c r="A2" s="79" t="s">
        <v>257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9:20" ht="14.25" customHeight="1">
      <c r="S3" s="267" t="s">
        <v>77</v>
      </c>
      <c r="T3" s="267"/>
    </row>
    <row r="4" spans="1:20" ht="22.5" customHeight="1">
      <c r="A4" s="282" t="s">
        <v>97</v>
      </c>
      <c r="B4" s="282"/>
      <c r="C4" s="282"/>
      <c r="D4" s="84" t="s">
        <v>215</v>
      </c>
      <c r="E4" s="84" t="s">
        <v>143</v>
      </c>
      <c r="F4" s="83" t="s">
        <v>192</v>
      </c>
      <c r="G4" s="84" t="s">
        <v>145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148</v>
      </c>
      <c r="S4" s="84"/>
      <c r="T4" s="84"/>
    </row>
    <row r="5" spans="1:20" ht="14.25" customHeight="1">
      <c r="A5" s="282"/>
      <c r="B5" s="282"/>
      <c r="C5" s="282"/>
      <c r="D5" s="84"/>
      <c r="E5" s="84"/>
      <c r="F5" s="85"/>
      <c r="G5" s="84" t="s">
        <v>89</v>
      </c>
      <c r="H5" s="84" t="s">
        <v>216</v>
      </c>
      <c r="I5" s="84" t="s">
        <v>202</v>
      </c>
      <c r="J5" s="84" t="s">
        <v>203</v>
      </c>
      <c r="K5" s="84" t="s">
        <v>217</v>
      </c>
      <c r="L5" s="84" t="s">
        <v>218</v>
      </c>
      <c r="M5" s="84" t="s">
        <v>204</v>
      </c>
      <c r="N5" s="84" t="s">
        <v>219</v>
      </c>
      <c r="O5" s="84" t="s">
        <v>207</v>
      </c>
      <c r="P5" s="84" t="s">
        <v>220</v>
      </c>
      <c r="Q5" s="84" t="s">
        <v>221</v>
      </c>
      <c r="R5" s="84" t="s">
        <v>89</v>
      </c>
      <c r="S5" s="84" t="s">
        <v>222</v>
      </c>
      <c r="T5" s="84" t="s">
        <v>189</v>
      </c>
    </row>
    <row r="6" spans="1:20" ht="42.75" customHeight="1">
      <c r="A6" s="84" t="s">
        <v>100</v>
      </c>
      <c r="B6" s="84" t="s">
        <v>101</v>
      </c>
      <c r="C6" s="84" t="s">
        <v>102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24" customFormat="1" ht="34.5" customHeight="1">
      <c r="A7" s="87" t="s">
        <v>103</v>
      </c>
      <c r="B7" s="87" t="s">
        <v>104</v>
      </c>
      <c r="C7" s="87" t="s">
        <v>104</v>
      </c>
      <c r="D7" s="110" t="s">
        <v>93</v>
      </c>
      <c r="E7" s="111" t="s">
        <v>154</v>
      </c>
      <c r="F7" s="283">
        <f aca="true" t="shared" si="0" ref="F7:F15">G7+R7</f>
        <v>78.7</v>
      </c>
      <c r="G7" s="283">
        <f aca="true" t="shared" si="1" ref="G7:G15">SUM(H7:Q7)</f>
        <v>78.7</v>
      </c>
      <c r="H7" s="283">
        <v>66.9</v>
      </c>
      <c r="I7" s="283"/>
      <c r="J7" s="285">
        <v>2.1</v>
      </c>
      <c r="K7" s="283"/>
      <c r="L7" s="283"/>
      <c r="M7" s="285">
        <v>7.3</v>
      </c>
      <c r="N7" s="283"/>
      <c r="O7" s="283"/>
      <c r="P7" s="285">
        <v>1.2</v>
      </c>
      <c r="Q7" s="286">
        <v>1.2</v>
      </c>
      <c r="R7" s="283"/>
      <c r="S7" s="283"/>
      <c r="T7" s="283"/>
    </row>
    <row r="8" spans="1:20" ht="34.5" customHeight="1">
      <c r="A8" s="87">
        <v>208</v>
      </c>
      <c r="B8" s="87" t="s">
        <v>104</v>
      </c>
      <c r="C8" s="87" t="s">
        <v>106</v>
      </c>
      <c r="D8" s="110" t="s">
        <v>93</v>
      </c>
      <c r="E8" s="111" t="s">
        <v>155</v>
      </c>
      <c r="F8" s="283">
        <f t="shared" si="0"/>
        <v>22</v>
      </c>
      <c r="G8" s="283">
        <f t="shared" si="1"/>
        <v>22</v>
      </c>
      <c r="H8" s="283">
        <v>22</v>
      </c>
      <c r="I8" s="283"/>
      <c r="J8" s="285"/>
      <c r="K8" s="283"/>
      <c r="L8" s="283"/>
      <c r="M8" s="285"/>
      <c r="N8" s="283"/>
      <c r="O8" s="283"/>
      <c r="P8" s="285"/>
      <c r="Q8" s="286"/>
      <c r="R8" s="95"/>
      <c r="S8" s="95"/>
      <c r="T8" s="95"/>
    </row>
    <row r="9" spans="1:20" ht="34.5" customHeight="1">
      <c r="A9" s="87" t="s">
        <v>103</v>
      </c>
      <c r="B9" s="87" t="s">
        <v>104</v>
      </c>
      <c r="C9" s="87" t="s">
        <v>108</v>
      </c>
      <c r="D9" s="110" t="s">
        <v>93</v>
      </c>
      <c r="E9" s="111" t="s">
        <v>156</v>
      </c>
      <c r="F9" s="283">
        <f t="shared" si="0"/>
        <v>18</v>
      </c>
      <c r="G9" s="283">
        <f t="shared" si="1"/>
        <v>18</v>
      </c>
      <c r="H9" s="283">
        <v>16.1</v>
      </c>
      <c r="I9" s="283"/>
      <c r="J9" s="285"/>
      <c r="K9" s="283"/>
      <c r="L9" s="283"/>
      <c r="M9" s="285"/>
      <c r="N9" s="283"/>
      <c r="O9" s="283"/>
      <c r="P9" s="285">
        <v>1.9</v>
      </c>
      <c r="Q9" s="286"/>
      <c r="R9" s="95"/>
      <c r="S9" s="95"/>
      <c r="T9" s="95"/>
    </row>
    <row r="10" spans="1:20" ht="34.5" customHeight="1">
      <c r="A10" s="87" t="s">
        <v>103</v>
      </c>
      <c r="B10" s="87" t="s">
        <v>104</v>
      </c>
      <c r="C10" s="87" t="s">
        <v>110</v>
      </c>
      <c r="D10" s="110" t="s">
        <v>93</v>
      </c>
      <c r="E10" s="111" t="s">
        <v>157</v>
      </c>
      <c r="F10" s="283">
        <f t="shared" si="0"/>
        <v>32.7</v>
      </c>
      <c r="G10" s="283">
        <f t="shared" si="1"/>
        <v>32.7</v>
      </c>
      <c r="H10" s="283">
        <v>29.6</v>
      </c>
      <c r="I10" s="283"/>
      <c r="J10" s="285">
        <v>1.2</v>
      </c>
      <c r="K10" s="283"/>
      <c r="L10" s="283"/>
      <c r="M10" s="285"/>
      <c r="N10" s="283"/>
      <c r="O10" s="283"/>
      <c r="P10" s="285"/>
      <c r="Q10" s="286">
        <v>1.9</v>
      </c>
      <c r="R10" s="95"/>
      <c r="S10" s="95"/>
      <c r="T10" s="95"/>
    </row>
    <row r="11" spans="1:20" ht="34.5" customHeight="1">
      <c r="A11" s="87" t="s">
        <v>103</v>
      </c>
      <c r="B11" s="87" t="s">
        <v>104</v>
      </c>
      <c r="C11" s="87" t="s">
        <v>112</v>
      </c>
      <c r="D11" s="110" t="s">
        <v>93</v>
      </c>
      <c r="E11" s="111" t="s">
        <v>158</v>
      </c>
      <c r="F11" s="283">
        <f t="shared" si="0"/>
        <v>2.5</v>
      </c>
      <c r="G11" s="283">
        <f t="shared" si="1"/>
        <v>2.5</v>
      </c>
      <c r="H11" s="283"/>
      <c r="I11" s="283"/>
      <c r="J11" s="285">
        <v>2.1</v>
      </c>
      <c r="K11" s="283"/>
      <c r="L11" s="283"/>
      <c r="M11" s="285">
        <v>0.4</v>
      </c>
      <c r="N11" s="283"/>
      <c r="O11" s="283"/>
      <c r="P11" s="285"/>
      <c r="Q11" s="286"/>
      <c r="R11" s="95"/>
      <c r="S11" s="95"/>
      <c r="T11" s="95"/>
    </row>
    <row r="12" spans="1:20" ht="34.5" customHeight="1">
      <c r="A12" s="87" t="s">
        <v>103</v>
      </c>
      <c r="B12" s="87" t="s">
        <v>104</v>
      </c>
      <c r="C12" s="87" t="s">
        <v>114</v>
      </c>
      <c r="D12" s="110" t="s">
        <v>93</v>
      </c>
      <c r="E12" s="284" t="s">
        <v>159</v>
      </c>
      <c r="F12" s="283">
        <f t="shared" si="0"/>
        <v>0</v>
      </c>
      <c r="G12" s="283">
        <f t="shared" si="1"/>
        <v>0</v>
      </c>
      <c r="H12" s="283"/>
      <c r="I12" s="283"/>
      <c r="J12" s="285"/>
      <c r="K12" s="283"/>
      <c r="L12" s="283"/>
      <c r="M12" s="285"/>
      <c r="N12" s="283"/>
      <c r="O12" s="283"/>
      <c r="P12" s="285"/>
      <c r="Q12" s="286"/>
      <c r="R12" s="95"/>
      <c r="S12" s="95"/>
      <c r="T12" s="95"/>
    </row>
    <row r="13" spans="1:20" ht="34.5" customHeight="1">
      <c r="A13" s="87" t="s">
        <v>116</v>
      </c>
      <c r="B13" s="87" t="s">
        <v>117</v>
      </c>
      <c r="C13" s="87" t="s">
        <v>114</v>
      </c>
      <c r="D13" s="110" t="s">
        <v>93</v>
      </c>
      <c r="E13" s="284" t="s">
        <v>160</v>
      </c>
      <c r="F13" s="283">
        <f t="shared" si="0"/>
        <v>0</v>
      </c>
      <c r="G13" s="283">
        <f t="shared" si="1"/>
        <v>0</v>
      </c>
      <c r="H13" s="283"/>
      <c r="I13" s="283"/>
      <c r="J13" s="285"/>
      <c r="K13" s="283"/>
      <c r="L13" s="283"/>
      <c r="M13" s="285"/>
      <c r="N13" s="283"/>
      <c r="O13" s="283"/>
      <c r="P13" s="285"/>
      <c r="Q13" s="286"/>
      <c r="R13" s="95"/>
      <c r="S13" s="95"/>
      <c r="T13" s="95"/>
    </row>
    <row r="14" spans="1:20" ht="34.5" customHeight="1">
      <c r="A14" s="87" t="s">
        <v>116</v>
      </c>
      <c r="B14" s="87" t="s">
        <v>119</v>
      </c>
      <c r="C14" s="87" t="s">
        <v>114</v>
      </c>
      <c r="D14" s="110" t="s">
        <v>93</v>
      </c>
      <c r="E14" s="284" t="s">
        <v>161</v>
      </c>
      <c r="F14" s="283">
        <f t="shared" si="0"/>
        <v>0</v>
      </c>
      <c r="G14" s="283">
        <f t="shared" si="1"/>
        <v>0</v>
      </c>
      <c r="H14" s="283"/>
      <c r="I14" s="283"/>
      <c r="J14" s="285"/>
      <c r="K14" s="283"/>
      <c r="L14" s="283"/>
      <c r="M14" s="285"/>
      <c r="N14" s="283"/>
      <c r="O14" s="283"/>
      <c r="P14" s="285"/>
      <c r="Q14" s="286"/>
      <c r="R14" s="95"/>
      <c r="S14" s="95"/>
      <c r="T14" s="95"/>
    </row>
    <row r="15" spans="1:20" ht="34.5" customHeight="1">
      <c r="A15" s="95"/>
      <c r="B15" s="95"/>
      <c r="C15" s="95"/>
      <c r="D15" s="95"/>
      <c r="E15" s="95"/>
      <c r="F15" s="283">
        <f t="shared" si="0"/>
        <v>153.89999999999998</v>
      </c>
      <c r="G15" s="283">
        <f t="shared" si="1"/>
        <v>153.89999999999998</v>
      </c>
      <c r="H15" s="283">
        <f aca="true" t="shared" si="2" ref="H15:N15">SUM(H7:H14)</f>
        <v>134.6</v>
      </c>
      <c r="I15" s="283">
        <f t="shared" si="2"/>
        <v>0</v>
      </c>
      <c r="J15" s="117">
        <f t="shared" si="2"/>
        <v>5.4</v>
      </c>
      <c r="K15" s="283">
        <f t="shared" si="2"/>
        <v>0</v>
      </c>
      <c r="L15" s="283">
        <f t="shared" si="2"/>
        <v>0</v>
      </c>
      <c r="M15" s="117">
        <f t="shared" si="2"/>
        <v>7.7</v>
      </c>
      <c r="N15" s="283">
        <f t="shared" si="2"/>
        <v>0</v>
      </c>
      <c r="O15" s="283"/>
      <c r="P15" s="117">
        <f>SUM(P7:P14)</f>
        <v>3.0999999999999996</v>
      </c>
      <c r="Q15" s="117">
        <f>SUM(Q7:Q14)</f>
        <v>3.0999999999999996</v>
      </c>
      <c r="R15" s="95"/>
      <c r="S15" s="95"/>
      <c r="T15" s="95"/>
    </row>
    <row r="16" spans="1:20" ht="14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ht="14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1:20" ht="14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1:20" ht="14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4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4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4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4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4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4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ht="14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pans="1:20" ht="14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1:20" ht="14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1:20" ht="14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1:20" ht="14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  <row r="31" spans="1:20" ht="14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"/>
  <sheetViews>
    <sheetView showGridLines="0" showZeros="0" workbookViewId="0" topLeftCell="A1">
      <selection activeCell="F20" sqref="F20"/>
    </sheetView>
  </sheetViews>
  <sheetFormatPr defaultColWidth="6.875" defaultRowHeight="22.5" customHeight="1"/>
  <cols>
    <col min="1" max="3" width="4.00390625" style="269" customWidth="1"/>
    <col min="4" max="4" width="11.125" style="269" customWidth="1"/>
    <col min="5" max="5" width="34.375" style="269" customWidth="1"/>
    <col min="6" max="6" width="11.375" style="269" customWidth="1"/>
    <col min="7" max="12" width="10.375" style="269" customWidth="1"/>
    <col min="13" max="246" width="6.75390625" style="269" customWidth="1"/>
    <col min="247" max="252" width="6.75390625" style="270" customWidth="1"/>
    <col min="253" max="253" width="6.875" style="271" customWidth="1"/>
    <col min="254" max="16384" width="6.875" style="271" customWidth="1"/>
  </cols>
  <sheetData>
    <row r="1" spans="12:253" ht="22.5" customHeight="1">
      <c r="L1" s="269" t="s">
        <v>258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72" t="s">
        <v>259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73"/>
      <c r="H3" s="273"/>
      <c r="J3" s="279" t="s">
        <v>77</v>
      </c>
      <c r="K3" s="279"/>
      <c r="L3" s="27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74" t="s">
        <v>97</v>
      </c>
      <c r="B4" s="274"/>
      <c r="C4" s="274"/>
      <c r="D4" s="275" t="s">
        <v>142</v>
      </c>
      <c r="E4" s="275" t="s">
        <v>98</v>
      </c>
      <c r="F4" s="275" t="s">
        <v>192</v>
      </c>
      <c r="G4" s="276" t="s">
        <v>225</v>
      </c>
      <c r="H4" s="275" t="s">
        <v>226</v>
      </c>
      <c r="I4" s="275" t="s">
        <v>227</v>
      </c>
      <c r="J4" s="275" t="s">
        <v>228</v>
      </c>
      <c r="K4" s="275" t="s">
        <v>229</v>
      </c>
      <c r="L4" s="275" t="s">
        <v>212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75" t="s">
        <v>100</v>
      </c>
      <c r="B5" s="275" t="s">
        <v>101</v>
      </c>
      <c r="C5" s="275" t="s">
        <v>102</v>
      </c>
      <c r="D5" s="275"/>
      <c r="E5" s="275"/>
      <c r="F5" s="275"/>
      <c r="G5" s="276"/>
      <c r="H5" s="275"/>
      <c r="I5" s="275"/>
      <c r="J5" s="275"/>
      <c r="K5" s="275"/>
      <c r="L5" s="27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75"/>
      <c r="B6" s="275"/>
      <c r="C6" s="275"/>
      <c r="D6" s="275"/>
      <c r="E6" s="275"/>
      <c r="F6" s="275"/>
      <c r="G6" s="276"/>
      <c r="H6" s="275"/>
      <c r="I6" s="275"/>
      <c r="J6" s="275"/>
      <c r="K6" s="275"/>
      <c r="L6" s="27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7" t="s">
        <v>92</v>
      </c>
      <c r="B7" s="277" t="s">
        <v>92</v>
      </c>
      <c r="C7" s="277" t="s">
        <v>92</v>
      </c>
      <c r="D7" s="277" t="s">
        <v>92</v>
      </c>
      <c r="E7" s="277" t="s">
        <v>92</v>
      </c>
      <c r="F7" s="277">
        <v>1</v>
      </c>
      <c r="G7" s="274">
        <v>2</v>
      </c>
      <c r="H7" s="274">
        <v>3</v>
      </c>
      <c r="I7" s="274">
        <v>4</v>
      </c>
      <c r="J7" s="277">
        <v>5</v>
      </c>
      <c r="K7" s="277"/>
      <c r="L7" s="277">
        <v>6</v>
      </c>
      <c r="M7" s="27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68" customFormat="1" ht="22.5" customHeight="1">
      <c r="A8" s="87" t="s">
        <v>103</v>
      </c>
      <c r="B8" s="87" t="s">
        <v>104</v>
      </c>
      <c r="C8" s="87" t="s">
        <v>104</v>
      </c>
      <c r="D8" s="110" t="s">
        <v>93</v>
      </c>
      <c r="E8" s="111" t="s">
        <v>105</v>
      </c>
      <c r="F8" s="263">
        <f aca="true" t="shared" si="0" ref="F8:F15">SUM(G8:L8)</f>
        <v>42.1</v>
      </c>
      <c r="G8" s="264"/>
      <c r="H8" s="264"/>
      <c r="I8" s="264"/>
      <c r="J8" s="264"/>
      <c r="K8" s="264"/>
      <c r="L8" s="263">
        <v>42.1</v>
      </c>
      <c r="M8" s="280"/>
      <c r="N8" s="273"/>
      <c r="O8" s="27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ht="26.25" customHeight="1">
      <c r="A9" s="87">
        <v>208</v>
      </c>
      <c r="B9" s="87" t="s">
        <v>104</v>
      </c>
      <c r="C9" s="87" t="s">
        <v>106</v>
      </c>
      <c r="D9" s="110" t="s">
        <v>93</v>
      </c>
      <c r="E9" s="88" t="s">
        <v>107</v>
      </c>
      <c r="F9" s="263">
        <f t="shared" si="0"/>
        <v>0</v>
      </c>
      <c r="G9" s="265"/>
      <c r="H9" s="265"/>
      <c r="I9" s="265"/>
      <c r="J9" s="265"/>
      <c r="K9" s="265"/>
      <c r="L9" s="26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87" t="s">
        <v>103</v>
      </c>
      <c r="B10" s="87" t="s">
        <v>104</v>
      </c>
      <c r="C10" s="87" t="s">
        <v>108</v>
      </c>
      <c r="D10" s="110" t="s">
        <v>93</v>
      </c>
      <c r="E10" s="88" t="s">
        <v>109</v>
      </c>
      <c r="F10" s="263">
        <f t="shared" si="0"/>
        <v>0</v>
      </c>
      <c r="G10" s="266"/>
      <c r="H10" s="265"/>
      <c r="I10" s="265"/>
      <c r="J10" s="265"/>
      <c r="K10" s="265"/>
      <c r="L10" s="265"/>
      <c r="M10" s="28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 s="87" t="s">
        <v>103</v>
      </c>
      <c r="B11" s="87" t="s">
        <v>104</v>
      </c>
      <c r="C11" s="87" t="s">
        <v>110</v>
      </c>
      <c r="D11" s="110" t="s">
        <v>93</v>
      </c>
      <c r="E11" s="88" t="s">
        <v>111</v>
      </c>
      <c r="F11" s="263">
        <f t="shared" si="0"/>
        <v>0</v>
      </c>
      <c r="G11" s="266"/>
      <c r="H11" s="265"/>
      <c r="I11" s="265"/>
      <c r="J11" s="265"/>
      <c r="K11" s="265"/>
      <c r="L11" s="265"/>
      <c r="M11" s="28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2.5" customHeight="1">
      <c r="A12" s="87" t="s">
        <v>103</v>
      </c>
      <c r="B12" s="87" t="s">
        <v>104</v>
      </c>
      <c r="C12" s="87" t="s">
        <v>112</v>
      </c>
      <c r="D12" s="110" t="s">
        <v>93</v>
      </c>
      <c r="E12" s="88" t="s">
        <v>113</v>
      </c>
      <c r="F12" s="263">
        <f t="shared" si="0"/>
        <v>40.5</v>
      </c>
      <c r="G12" s="266"/>
      <c r="H12" s="265"/>
      <c r="I12" s="265"/>
      <c r="J12" s="265"/>
      <c r="K12" s="265"/>
      <c r="L12" s="265">
        <v>40.5</v>
      </c>
      <c r="M12" s="28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33" customHeight="1">
      <c r="A13" s="87" t="s">
        <v>103</v>
      </c>
      <c r="B13" s="87" t="s">
        <v>104</v>
      </c>
      <c r="C13" s="87" t="s">
        <v>114</v>
      </c>
      <c r="D13" s="110" t="s">
        <v>93</v>
      </c>
      <c r="E13" s="89" t="s">
        <v>115</v>
      </c>
      <c r="F13" s="263">
        <f t="shared" si="0"/>
        <v>0</v>
      </c>
      <c r="G13" s="266"/>
      <c r="H13" s="265"/>
      <c r="I13" s="265"/>
      <c r="J13" s="265"/>
      <c r="K13" s="265"/>
      <c r="L13" s="265"/>
      <c r="M13" s="28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2.5" customHeight="1">
      <c r="A14" s="87" t="s">
        <v>116</v>
      </c>
      <c r="B14" s="87" t="s">
        <v>117</v>
      </c>
      <c r="C14" s="87" t="s">
        <v>114</v>
      </c>
      <c r="D14" s="110" t="s">
        <v>93</v>
      </c>
      <c r="E14" s="89" t="s">
        <v>118</v>
      </c>
      <c r="F14" s="263">
        <f t="shared" si="0"/>
        <v>0</v>
      </c>
      <c r="G14" s="266"/>
      <c r="H14" s="265"/>
      <c r="I14" s="265"/>
      <c r="J14" s="265"/>
      <c r="K14" s="265"/>
      <c r="L14" s="265"/>
      <c r="M14" s="28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2.5" customHeight="1">
      <c r="A15" s="87" t="s">
        <v>116</v>
      </c>
      <c r="B15" s="87" t="s">
        <v>119</v>
      </c>
      <c r="C15" s="87" t="s">
        <v>114</v>
      </c>
      <c r="D15" s="110" t="s">
        <v>93</v>
      </c>
      <c r="E15" s="89" t="s">
        <v>120</v>
      </c>
      <c r="F15" s="263">
        <f t="shared" si="0"/>
        <v>0</v>
      </c>
      <c r="G15" s="266"/>
      <c r="H15" s="265"/>
      <c r="I15" s="265"/>
      <c r="J15" s="265"/>
      <c r="K15" s="265"/>
      <c r="L15" s="265"/>
      <c r="M15" s="28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2.5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8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28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28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28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12" ht="22.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F11" sqref="F11"/>
    </sheetView>
  </sheetViews>
  <sheetFormatPr defaultColWidth="6.875" defaultRowHeight="22.5" customHeight="1"/>
  <cols>
    <col min="1" max="1" width="8.375" style="543" customWidth="1"/>
    <col min="2" max="2" width="25.50390625" style="543" customWidth="1"/>
    <col min="3" max="13" width="9.875" style="543" customWidth="1"/>
    <col min="14" max="255" width="6.75390625" style="543" customWidth="1"/>
    <col min="256" max="256" width="6.875" style="544" customWidth="1"/>
  </cols>
  <sheetData>
    <row r="1" spans="2:255" ht="22.5" customHeight="1">
      <c r="B1" s="545"/>
      <c r="C1" s="545"/>
      <c r="D1" s="545"/>
      <c r="E1" s="545"/>
      <c r="F1" s="545"/>
      <c r="G1" s="545"/>
      <c r="H1" s="545"/>
      <c r="I1" s="545"/>
      <c r="J1" s="545"/>
      <c r="M1" s="561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46" t="s">
        <v>76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47"/>
      <c r="C3" s="547"/>
      <c r="D3" s="548"/>
      <c r="E3" s="548"/>
      <c r="F3" s="548"/>
      <c r="G3" s="547"/>
      <c r="H3" s="547"/>
      <c r="I3" s="547"/>
      <c r="J3" s="547"/>
      <c r="L3" s="562" t="s">
        <v>77</v>
      </c>
      <c r="M3" s="56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49" t="s">
        <v>78</v>
      </c>
      <c r="B4" s="549" t="s">
        <v>79</v>
      </c>
      <c r="C4" s="550" t="s">
        <v>80</v>
      </c>
      <c r="D4" s="551" t="s">
        <v>81</v>
      </c>
      <c r="E4" s="551"/>
      <c r="F4" s="551"/>
      <c r="G4" s="549" t="s">
        <v>82</v>
      </c>
      <c r="H4" s="549" t="s">
        <v>83</v>
      </c>
      <c r="I4" s="549" t="s">
        <v>84</v>
      </c>
      <c r="J4" s="549" t="s">
        <v>85</v>
      </c>
      <c r="K4" s="549" t="s">
        <v>86</v>
      </c>
      <c r="L4" s="563" t="s">
        <v>87</v>
      </c>
      <c r="M4" s="564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49"/>
      <c r="B5" s="549"/>
      <c r="C5" s="549"/>
      <c r="D5" s="549" t="s">
        <v>89</v>
      </c>
      <c r="E5" s="549" t="s">
        <v>90</v>
      </c>
      <c r="F5" s="549" t="s">
        <v>91</v>
      </c>
      <c r="G5" s="549"/>
      <c r="H5" s="549"/>
      <c r="I5" s="549"/>
      <c r="J5" s="549"/>
      <c r="K5" s="549"/>
      <c r="L5" s="549"/>
      <c r="M5" s="56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52" t="s">
        <v>92</v>
      </c>
      <c r="B6" s="552" t="s">
        <v>92</v>
      </c>
      <c r="C6" s="552">
        <v>1</v>
      </c>
      <c r="D6" s="552">
        <v>2</v>
      </c>
      <c r="E6" s="552">
        <v>3</v>
      </c>
      <c r="F6" s="552">
        <v>4</v>
      </c>
      <c r="G6" s="552">
        <v>5</v>
      </c>
      <c r="H6" s="552">
        <v>6</v>
      </c>
      <c r="I6" s="552">
        <v>7</v>
      </c>
      <c r="J6" s="552">
        <v>8</v>
      </c>
      <c r="K6" s="552">
        <v>9</v>
      </c>
      <c r="L6" s="552">
        <v>10</v>
      </c>
      <c r="M6" s="566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42" customFormat="1" ht="23.25" customHeight="1">
      <c r="A7" s="553" t="s">
        <v>93</v>
      </c>
      <c r="B7" s="554" t="s">
        <v>94</v>
      </c>
      <c r="C7" s="555">
        <v>1846.9</v>
      </c>
      <c r="D7" s="556">
        <v>1846.9</v>
      </c>
      <c r="E7" s="557">
        <v>1836.9</v>
      </c>
      <c r="F7" s="555">
        <v>10</v>
      </c>
      <c r="G7" s="558"/>
      <c r="H7" s="558"/>
      <c r="I7" s="558"/>
      <c r="J7" s="558"/>
      <c r="K7" s="558"/>
      <c r="L7" s="558"/>
      <c r="M7" s="56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ht="29.25" customHeight="1">
      <c r="A8" s="559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59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59"/>
      <c r="B10" s="559"/>
      <c r="C10" s="560"/>
      <c r="D10" s="559"/>
      <c r="E10" s="559"/>
      <c r="F10" s="559"/>
      <c r="G10" s="559"/>
      <c r="H10" s="559"/>
      <c r="I10" s="559"/>
      <c r="J10" s="559"/>
      <c r="K10" s="559"/>
      <c r="L10" s="55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59"/>
      <c r="D12" s="559"/>
      <c r="G12" s="559"/>
      <c r="H12" s="559"/>
      <c r="I12" s="559"/>
      <c r="J12" s="559"/>
      <c r="K12" s="559"/>
      <c r="L12" s="55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59"/>
      <c r="I13" s="559"/>
      <c r="J13" s="55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5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5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5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workbookViewId="0" topLeftCell="A1">
      <selection activeCell="I9" sqref="I9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260</v>
      </c>
    </row>
    <row r="2" spans="1:11" ht="31.5" customHeight="1">
      <c r="A2" s="79" t="s">
        <v>261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0:11" ht="14.25" customHeight="1">
      <c r="J3" s="267" t="s">
        <v>77</v>
      </c>
      <c r="K3" s="267"/>
    </row>
    <row r="4" spans="1:11" ht="33" customHeight="1">
      <c r="A4" s="262" t="s">
        <v>97</v>
      </c>
      <c r="B4" s="262"/>
      <c r="C4" s="262"/>
      <c r="D4" s="84" t="s">
        <v>215</v>
      </c>
      <c r="E4" s="84" t="s">
        <v>143</v>
      </c>
      <c r="F4" s="84" t="s">
        <v>132</v>
      </c>
      <c r="G4" s="84"/>
      <c r="H4" s="84"/>
      <c r="I4" s="84"/>
      <c r="J4" s="84"/>
      <c r="K4" s="84"/>
    </row>
    <row r="5" spans="1:11" ht="14.25" customHeight="1">
      <c r="A5" s="84" t="s">
        <v>100</v>
      </c>
      <c r="B5" s="84" t="s">
        <v>101</v>
      </c>
      <c r="C5" s="84" t="s">
        <v>102</v>
      </c>
      <c r="D5" s="84"/>
      <c r="E5" s="84"/>
      <c r="F5" s="84" t="s">
        <v>89</v>
      </c>
      <c r="G5" s="84" t="s">
        <v>232</v>
      </c>
      <c r="H5" s="84" t="s">
        <v>229</v>
      </c>
      <c r="I5" s="84" t="s">
        <v>233</v>
      </c>
      <c r="J5" s="84" t="s">
        <v>234</v>
      </c>
      <c r="K5" s="84" t="s">
        <v>235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24" customFormat="1" ht="34.5" customHeight="1">
      <c r="A7" s="87" t="s">
        <v>103</v>
      </c>
      <c r="B7" s="87" t="s">
        <v>104</v>
      </c>
      <c r="C7" s="87" t="s">
        <v>104</v>
      </c>
      <c r="D7" s="110" t="s">
        <v>93</v>
      </c>
      <c r="E7" s="88" t="s">
        <v>154</v>
      </c>
      <c r="F7" s="263">
        <f aca="true" t="shared" si="0" ref="F7:F14">SUM(G7:K7)</f>
        <v>42.1</v>
      </c>
      <c r="G7" s="264"/>
      <c r="H7" s="264"/>
      <c r="I7" s="264"/>
      <c r="J7" s="264"/>
      <c r="K7" s="263">
        <v>42.1</v>
      </c>
    </row>
    <row r="8" spans="1:11" ht="34.5" customHeight="1">
      <c r="A8" s="87">
        <v>208</v>
      </c>
      <c r="B8" s="87" t="s">
        <v>104</v>
      </c>
      <c r="C8" s="87" t="s">
        <v>106</v>
      </c>
      <c r="D8" s="110" t="s">
        <v>93</v>
      </c>
      <c r="E8" s="88" t="s">
        <v>155</v>
      </c>
      <c r="F8" s="263">
        <f t="shared" si="0"/>
        <v>0</v>
      </c>
      <c r="G8" s="265"/>
      <c r="H8" s="265"/>
      <c r="I8" s="265"/>
      <c r="J8" s="265"/>
      <c r="K8" s="265"/>
    </row>
    <row r="9" spans="1:11" ht="34.5" customHeight="1">
      <c r="A9" s="87" t="s">
        <v>103</v>
      </c>
      <c r="B9" s="87" t="s">
        <v>104</v>
      </c>
      <c r="C9" s="87" t="s">
        <v>108</v>
      </c>
      <c r="D9" s="110" t="s">
        <v>93</v>
      </c>
      <c r="E9" s="88" t="s">
        <v>156</v>
      </c>
      <c r="F9" s="263">
        <f t="shared" si="0"/>
        <v>0</v>
      </c>
      <c r="G9" s="266"/>
      <c r="H9" s="265"/>
      <c r="I9" s="265"/>
      <c r="J9" s="265"/>
      <c r="K9" s="265"/>
    </row>
    <row r="10" spans="1:11" ht="34.5" customHeight="1">
      <c r="A10" s="87" t="s">
        <v>103</v>
      </c>
      <c r="B10" s="87" t="s">
        <v>104</v>
      </c>
      <c r="C10" s="87" t="s">
        <v>110</v>
      </c>
      <c r="D10" s="110" t="s">
        <v>93</v>
      </c>
      <c r="E10" s="88" t="s">
        <v>157</v>
      </c>
      <c r="F10" s="263">
        <f t="shared" si="0"/>
        <v>0</v>
      </c>
      <c r="G10" s="266"/>
      <c r="H10" s="265"/>
      <c r="I10" s="265"/>
      <c r="J10" s="265"/>
      <c r="K10" s="265"/>
    </row>
    <row r="11" spans="1:11" ht="34.5" customHeight="1">
      <c r="A11" s="87" t="s">
        <v>103</v>
      </c>
      <c r="B11" s="87" t="s">
        <v>104</v>
      </c>
      <c r="C11" s="87" t="s">
        <v>112</v>
      </c>
      <c r="D11" s="110" t="s">
        <v>93</v>
      </c>
      <c r="E11" s="88" t="s">
        <v>158</v>
      </c>
      <c r="F11" s="263">
        <f t="shared" si="0"/>
        <v>40.5</v>
      </c>
      <c r="G11" s="266"/>
      <c r="H11" s="265"/>
      <c r="I11" s="265"/>
      <c r="J11" s="265"/>
      <c r="K11" s="265">
        <v>40.5</v>
      </c>
    </row>
    <row r="12" spans="1:11" ht="34.5" customHeight="1">
      <c r="A12" s="87" t="s">
        <v>103</v>
      </c>
      <c r="B12" s="87" t="s">
        <v>104</v>
      </c>
      <c r="C12" s="87" t="s">
        <v>114</v>
      </c>
      <c r="D12" s="110" t="s">
        <v>93</v>
      </c>
      <c r="E12" s="89" t="s">
        <v>159</v>
      </c>
      <c r="F12" s="263">
        <f t="shared" si="0"/>
        <v>0</v>
      </c>
      <c r="G12" s="266"/>
      <c r="H12" s="265"/>
      <c r="I12" s="265"/>
      <c r="J12" s="265"/>
      <c r="K12" s="265"/>
    </row>
    <row r="13" spans="1:11" ht="34.5" customHeight="1">
      <c r="A13" s="87" t="s">
        <v>116</v>
      </c>
      <c r="B13" s="87" t="s">
        <v>117</v>
      </c>
      <c r="C13" s="87" t="s">
        <v>114</v>
      </c>
      <c r="D13" s="110" t="s">
        <v>93</v>
      </c>
      <c r="E13" s="89" t="s">
        <v>160</v>
      </c>
      <c r="F13" s="263">
        <f t="shared" si="0"/>
        <v>0</v>
      </c>
      <c r="G13" s="266"/>
      <c r="H13" s="265"/>
      <c r="I13" s="265"/>
      <c r="J13" s="265"/>
      <c r="K13" s="265"/>
    </row>
    <row r="14" spans="1:11" ht="34.5" customHeight="1">
      <c r="A14" s="87" t="s">
        <v>116</v>
      </c>
      <c r="B14" s="87" t="s">
        <v>119</v>
      </c>
      <c r="C14" s="87" t="s">
        <v>114</v>
      </c>
      <c r="D14" s="110" t="s">
        <v>93</v>
      </c>
      <c r="E14" s="89" t="s">
        <v>161</v>
      </c>
      <c r="F14" s="263">
        <f t="shared" si="0"/>
        <v>0</v>
      </c>
      <c r="G14" s="266"/>
      <c r="H14" s="265"/>
      <c r="I14" s="265"/>
      <c r="J14" s="265"/>
      <c r="K14" s="265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"/>
  <sheetViews>
    <sheetView showGridLines="0" showZeros="0" workbookViewId="0" topLeftCell="A1">
      <selection activeCell="I13" sqref="I13"/>
    </sheetView>
  </sheetViews>
  <sheetFormatPr defaultColWidth="6.875" defaultRowHeight="12.75" customHeight="1"/>
  <cols>
    <col min="1" max="1" width="8.75390625" style="224" customWidth="1"/>
    <col min="2" max="2" width="18.50390625" style="224" customWidth="1"/>
    <col min="3" max="3" width="38.125" style="224" customWidth="1"/>
    <col min="4" max="5" width="11.125" style="224" customWidth="1"/>
    <col min="6" max="14" width="10.125" style="224" customWidth="1"/>
    <col min="15" max="256" width="6.875" style="224" customWidth="1"/>
  </cols>
  <sheetData>
    <row r="1" spans="1:255" ht="22.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49"/>
      <c r="L1" s="250"/>
      <c r="N1" s="251" t="s">
        <v>262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6" t="s">
        <v>263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7"/>
      <c r="B3" s="228"/>
      <c r="C3" s="228"/>
      <c r="D3" s="227"/>
      <c r="E3" s="228"/>
      <c r="F3" s="228"/>
      <c r="G3" s="228"/>
      <c r="H3" s="227"/>
      <c r="I3" s="227"/>
      <c r="J3" s="227"/>
      <c r="K3" s="249"/>
      <c r="L3" s="252"/>
      <c r="N3" s="253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9" t="s">
        <v>264</v>
      </c>
      <c r="B4" s="229" t="s">
        <v>143</v>
      </c>
      <c r="C4" s="230" t="s">
        <v>265</v>
      </c>
      <c r="D4" s="231" t="s">
        <v>99</v>
      </c>
      <c r="E4" s="232" t="s">
        <v>81</v>
      </c>
      <c r="F4" s="232"/>
      <c r="G4" s="232"/>
      <c r="H4" s="233" t="s">
        <v>82</v>
      </c>
      <c r="I4" s="229" t="s">
        <v>83</v>
      </c>
      <c r="J4" s="229" t="s">
        <v>84</v>
      </c>
      <c r="K4" s="229" t="s">
        <v>85</v>
      </c>
      <c r="L4" s="254" t="s">
        <v>86</v>
      </c>
      <c r="M4" s="255" t="s">
        <v>87</v>
      </c>
      <c r="N4" s="256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9"/>
      <c r="B5" s="229"/>
      <c r="C5" s="230"/>
      <c r="D5" s="229"/>
      <c r="E5" s="234" t="s">
        <v>89</v>
      </c>
      <c r="F5" s="234" t="s">
        <v>90</v>
      </c>
      <c r="G5" s="234" t="s">
        <v>91</v>
      </c>
      <c r="H5" s="229"/>
      <c r="I5" s="229"/>
      <c r="J5" s="229"/>
      <c r="K5" s="229"/>
      <c r="L5" s="231"/>
      <c r="M5" s="255"/>
      <c r="N5" s="25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5" t="s">
        <v>92</v>
      </c>
      <c r="B6" s="235" t="s">
        <v>92</v>
      </c>
      <c r="C6" s="235" t="s">
        <v>92</v>
      </c>
      <c r="D6" s="235">
        <v>1</v>
      </c>
      <c r="E6" s="235">
        <v>2</v>
      </c>
      <c r="F6" s="235">
        <v>3</v>
      </c>
      <c r="G6" s="235">
        <v>4</v>
      </c>
      <c r="H6" s="235">
        <v>5</v>
      </c>
      <c r="I6" s="235">
        <v>6</v>
      </c>
      <c r="J6" s="235">
        <v>7</v>
      </c>
      <c r="K6" s="235">
        <v>8</v>
      </c>
      <c r="L6" s="235">
        <v>9</v>
      </c>
      <c r="M6" s="257">
        <v>10</v>
      </c>
      <c r="N6" s="258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23" customFormat="1" ht="23.25" customHeight="1">
      <c r="A7" s="236">
        <v>2080101</v>
      </c>
      <c r="B7" s="237" t="s">
        <v>154</v>
      </c>
      <c r="C7" s="238" t="s">
        <v>266</v>
      </c>
      <c r="D7" s="239">
        <v>3</v>
      </c>
      <c r="E7" s="239">
        <v>3</v>
      </c>
      <c r="F7" s="239">
        <v>3</v>
      </c>
      <c r="G7" s="240"/>
      <c r="H7" s="240"/>
      <c r="I7" s="240"/>
      <c r="J7" s="240"/>
      <c r="K7" s="240"/>
      <c r="L7" s="240"/>
      <c r="M7" s="259"/>
      <c r="N7" s="240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s="223" customFormat="1" ht="23.25" customHeight="1">
      <c r="A8" s="236">
        <v>2080101</v>
      </c>
      <c r="B8" s="237" t="s">
        <v>154</v>
      </c>
      <c r="C8" s="241" t="s">
        <v>267</v>
      </c>
      <c r="D8" s="239">
        <v>40</v>
      </c>
      <c r="E8" s="239">
        <v>40</v>
      </c>
      <c r="F8" s="239">
        <v>40</v>
      </c>
      <c r="G8" s="242"/>
      <c r="H8" s="242"/>
      <c r="I8" s="242"/>
      <c r="J8" s="242"/>
      <c r="K8" s="242"/>
      <c r="L8" s="242"/>
      <c r="M8" s="260"/>
      <c r="N8" s="24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23" customFormat="1" ht="23.25" customHeight="1">
      <c r="A9" s="236">
        <v>2080101</v>
      </c>
      <c r="B9" s="237" t="s">
        <v>154</v>
      </c>
      <c r="C9" s="241" t="s">
        <v>268</v>
      </c>
      <c r="D9" s="239">
        <v>20</v>
      </c>
      <c r="E9" s="239">
        <v>20</v>
      </c>
      <c r="F9" s="239">
        <v>20</v>
      </c>
      <c r="G9" s="242"/>
      <c r="H9" s="242"/>
      <c r="I9" s="242"/>
      <c r="J9" s="242"/>
      <c r="K9" s="242"/>
      <c r="L9" s="242"/>
      <c r="M9" s="260"/>
      <c r="N9" s="24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23" customFormat="1" ht="23.25" customHeight="1">
      <c r="A10" s="236">
        <v>2080101</v>
      </c>
      <c r="B10" s="237" t="s">
        <v>154</v>
      </c>
      <c r="C10" s="241" t="s">
        <v>269</v>
      </c>
      <c r="D10" s="239">
        <v>20</v>
      </c>
      <c r="E10" s="239">
        <v>20</v>
      </c>
      <c r="F10" s="239">
        <v>20</v>
      </c>
      <c r="G10" s="242"/>
      <c r="H10" s="242"/>
      <c r="I10" s="242"/>
      <c r="J10" s="242"/>
      <c r="K10" s="242"/>
      <c r="L10" s="242"/>
      <c r="M10" s="260"/>
      <c r="N10" s="24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23" customFormat="1" ht="23.25" customHeight="1">
      <c r="A11" s="236">
        <v>2080101</v>
      </c>
      <c r="B11" s="237" t="s">
        <v>154</v>
      </c>
      <c r="C11" s="241" t="s">
        <v>270</v>
      </c>
      <c r="D11" s="239">
        <v>22</v>
      </c>
      <c r="E11" s="239">
        <v>22</v>
      </c>
      <c r="F11" s="239">
        <v>22</v>
      </c>
      <c r="G11" s="242"/>
      <c r="H11" s="242"/>
      <c r="I11" s="242"/>
      <c r="J11" s="242"/>
      <c r="K11" s="242"/>
      <c r="L11" s="242"/>
      <c r="M11" s="260"/>
      <c r="N11" s="24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ht="22.5" customHeight="1">
      <c r="A12" s="243">
        <v>2080107</v>
      </c>
      <c r="B12" s="88" t="s">
        <v>157</v>
      </c>
      <c r="C12" s="238" t="s">
        <v>271</v>
      </c>
      <c r="D12" s="236">
        <v>40</v>
      </c>
      <c r="E12" s="236">
        <v>40</v>
      </c>
      <c r="F12" s="236">
        <v>40</v>
      </c>
      <c r="G12" s="238"/>
      <c r="H12" s="238"/>
      <c r="I12" s="238"/>
      <c r="J12" s="238"/>
      <c r="K12" s="238"/>
      <c r="L12" s="238"/>
      <c r="M12" s="238"/>
      <c r="N12" s="23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43">
        <v>2080107</v>
      </c>
      <c r="B13" s="88" t="s">
        <v>157</v>
      </c>
      <c r="C13" s="238" t="s">
        <v>272</v>
      </c>
      <c r="D13" s="236">
        <v>20</v>
      </c>
      <c r="E13" s="236">
        <v>20</v>
      </c>
      <c r="F13" s="236">
        <v>20</v>
      </c>
      <c r="G13" s="238"/>
      <c r="H13" s="238"/>
      <c r="I13" s="238"/>
      <c r="J13" s="238"/>
      <c r="K13" s="238"/>
      <c r="L13" s="238"/>
      <c r="M13" s="238"/>
      <c r="N13" s="23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43">
        <v>2080107</v>
      </c>
      <c r="B14" s="88" t="s">
        <v>157</v>
      </c>
      <c r="C14" s="238" t="s">
        <v>273</v>
      </c>
      <c r="D14" s="236">
        <v>22</v>
      </c>
      <c r="E14" s="236">
        <v>22</v>
      </c>
      <c r="F14" s="236">
        <v>22</v>
      </c>
      <c r="G14" s="238"/>
      <c r="H14" s="238"/>
      <c r="I14" s="238"/>
      <c r="J14" s="238"/>
      <c r="K14" s="238"/>
      <c r="L14" s="238"/>
      <c r="M14" s="238"/>
      <c r="N14" s="23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3">
        <v>2080107</v>
      </c>
      <c r="B15" s="88" t="s">
        <v>157</v>
      </c>
      <c r="C15" s="238" t="s">
        <v>274</v>
      </c>
      <c r="D15" s="236">
        <v>20</v>
      </c>
      <c r="E15" s="236">
        <v>20</v>
      </c>
      <c r="F15" s="236">
        <v>20</v>
      </c>
      <c r="G15" s="238"/>
      <c r="H15" s="238"/>
      <c r="I15" s="238"/>
      <c r="J15" s="238"/>
      <c r="K15" s="238"/>
      <c r="L15" s="238"/>
      <c r="M15" s="238"/>
      <c r="N15" s="23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3">
        <v>2080107</v>
      </c>
      <c r="B16" s="88" t="s">
        <v>157</v>
      </c>
      <c r="C16" s="238" t="s">
        <v>275</v>
      </c>
      <c r="D16" s="236">
        <v>27</v>
      </c>
      <c r="E16" s="236">
        <v>27</v>
      </c>
      <c r="F16" s="236">
        <v>27</v>
      </c>
      <c r="G16" s="238"/>
      <c r="H16" s="238"/>
      <c r="I16" s="238"/>
      <c r="J16" s="238"/>
      <c r="K16" s="238"/>
      <c r="L16" s="238"/>
      <c r="M16" s="238"/>
      <c r="N16" s="23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43">
        <v>2080107</v>
      </c>
      <c r="B17" s="88" t="s">
        <v>157</v>
      </c>
      <c r="C17" s="238" t="s">
        <v>276</v>
      </c>
      <c r="D17" s="236">
        <v>42</v>
      </c>
      <c r="E17" s="236">
        <v>42</v>
      </c>
      <c r="F17" s="236">
        <v>42</v>
      </c>
      <c r="G17" s="238"/>
      <c r="H17" s="238"/>
      <c r="I17" s="238"/>
      <c r="J17" s="238"/>
      <c r="K17" s="238"/>
      <c r="L17" s="238"/>
      <c r="M17" s="238"/>
      <c r="N17" s="23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43">
        <v>2080107</v>
      </c>
      <c r="B18" s="88" t="s">
        <v>157</v>
      </c>
      <c r="C18" s="238" t="s">
        <v>277</v>
      </c>
      <c r="D18" s="236">
        <v>16</v>
      </c>
      <c r="E18" s="236">
        <v>16</v>
      </c>
      <c r="F18" s="236">
        <v>16</v>
      </c>
      <c r="G18" s="238"/>
      <c r="H18" s="238"/>
      <c r="I18" s="238"/>
      <c r="J18" s="238"/>
      <c r="K18" s="238"/>
      <c r="L18" s="238"/>
      <c r="M18" s="238"/>
      <c r="N18" s="23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43">
        <v>2080107</v>
      </c>
      <c r="B19" s="88" t="s">
        <v>157</v>
      </c>
      <c r="C19" s="238" t="s">
        <v>278</v>
      </c>
      <c r="D19" s="236">
        <v>20</v>
      </c>
      <c r="E19" s="236">
        <v>20</v>
      </c>
      <c r="F19" s="236">
        <v>20</v>
      </c>
      <c r="G19" s="238"/>
      <c r="H19" s="238"/>
      <c r="I19" s="238"/>
      <c r="J19" s="238"/>
      <c r="K19" s="238"/>
      <c r="L19" s="238"/>
      <c r="M19" s="238"/>
      <c r="N19" s="23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44" t="s">
        <v>249</v>
      </c>
      <c r="B20" s="245"/>
      <c r="C20" s="246"/>
      <c r="D20" s="237">
        <v>312</v>
      </c>
      <c r="E20" s="237">
        <v>312</v>
      </c>
      <c r="F20" s="237">
        <v>312</v>
      </c>
      <c r="G20" s="238"/>
      <c r="H20" s="238"/>
      <c r="I20" s="238"/>
      <c r="J20" s="238"/>
      <c r="K20" s="238"/>
      <c r="L20" s="238"/>
      <c r="M20" s="238"/>
      <c r="N20" s="23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47"/>
      <c r="B21" s="24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247"/>
      <c r="B22" s="247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 s="248"/>
      <c r="B23" s="248"/>
      <c r="C23" s="248"/>
      <c r="D23" s="248"/>
      <c r="E23" s="248"/>
      <c r="F23" s="248"/>
      <c r="G23" s="248"/>
      <c r="H23" s="248"/>
      <c r="I23" s="261"/>
      <c r="J23" s="248"/>
      <c r="K23" s="248"/>
      <c r="L23" s="248"/>
      <c r="M23" s="248"/>
      <c r="N23" s="24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14" ht="12.7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</row>
    <row r="25" spans="1:14" ht="12.75" customHeight="1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</row>
    <row r="26" spans="1:14" ht="12.7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</row>
    <row r="27" spans="1:14" ht="12.75" customHeight="1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</row>
    <row r="28" spans="1:14" ht="12.7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</row>
    <row r="29" spans="1:14" ht="12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</row>
    <row r="30" spans="1:14" ht="12.7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</row>
  </sheetData>
  <sheetProtection formatCells="0" formatColumns="0" formatRows="0"/>
  <mergeCells count="14">
    <mergeCell ref="A2:N2"/>
    <mergeCell ref="E4:G4"/>
    <mergeCell ref="A20:C20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O13" sqref="O13"/>
    </sheetView>
  </sheetViews>
  <sheetFormatPr defaultColWidth="6.875" defaultRowHeight="12.75" customHeight="1"/>
  <cols>
    <col min="1" max="3" width="4.00390625" style="177" customWidth="1"/>
    <col min="4" max="4" width="9.625" style="177" customWidth="1"/>
    <col min="5" max="5" width="23.125" style="177" customWidth="1"/>
    <col min="6" max="6" width="8.875" style="177" customWidth="1"/>
    <col min="7" max="7" width="8.125" style="177" customWidth="1"/>
    <col min="8" max="10" width="7.125" style="177" customWidth="1"/>
    <col min="11" max="11" width="7.75390625" style="177" customWidth="1"/>
    <col min="12" max="19" width="7.125" style="177" customWidth="1"/>
    <col min="20" max="21" width="7.25390625" style="177" customWidth="1"/>
    <col min="22" max="16384" width="6.875" style="177" customWidth="1"/>
  </cols>
  <sheetData>
    <row r="1" spans="1:21" ht="24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202"/>
      <c r="R1" s="202"/>
      <c r="S1" s="208"/>
      <c r="T1" s="208"/>
      <c r="U1" s="178" t="s">
        <v>279</v>
      </c>
    </row>
    <row r="2" spans="1:21" ht="24.75" customHeight="1">
      <c r="A2" s="179" t="s">
        <v>280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2" ht="24.75" customHeight="1">
      <c r="A3" s="180"/>
      <c r="B3" s="181"/>
      <c r="C3" s="182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09"/>
      <c r="R3" s="209"/>
      <c r="S3" s="210"/>
      <c r="T3" s="211" t="s">
        <v>77</v>
      </c>
      <c r="U3" s="211"/>
      <c r="V3" s="212"/>
    </row>
    <row r="4" spans="1:22" ht="24.75" customHeight="1">
      <c r="A4" s="183" t="s">
        <v>123</v>
      </c>
      <c r="B4" s="183"/>
      <c r="C4" s="184"/>
      <c r="D4" s="185" t="s">
        <v>78</v>
      </c>
      <c r="E4" s="185" t="s">
        <v>98</v>
      </c>
      <c r="F4" s="186" t="s">
        <v>124</v>
      </c>
      <c r="G4" s="187" t="s">
        <v>125</v>
      </c>
      <c r="H4" s="183"/>
      <c r="I4" s="183"/>
      <c r="J4" s="184"/>
      <c r="K4" s="188" t="s">
        <v>126</v>
      </c>
      <c r="L4" s="205"/>
      <c r="M4" s="205"/>
      <c r="N4" s="205"/>
      <c r="O4" s="205"/>
      <c r="P4" s="205"/>
      <c r="Q4" s="205"/>
      <c r="R4" s="213"/>
      <c r="S4" s="214" t="s">
        <v>127</v>
      </c>
      <c r="T4" s="215" t="s">
        <v>128</v>
      </c>
      <c r="U4" s="215" t="s">
        <v>129</v>
      </c>
      <c r="V4" s="212"/>
    </row>
    <row r="5" spans="1:22" ht="24.75" customHeight="1">
      <c r="A5" s="188" t="s">
        <v>100</v>
      </c>
      <c r="B5" s="185" t="s">
        <v>101</v>
      </c>
      <c r="C5" s="185" t="s">
        <v>102</v>
      </c>
      <c r="D5" s="185"/>
      <c r="E5" s="185"/>
      <c r="F5" s="186"/>
      <c r="G5" s="185" t="s">
        <v>80</v>
      </c>
      <c r="H5" s="185" t="s">
        <v>130</v>
      </c>
      <c r="I5" s="185" t="s">
        <v>131</v>
      </c>
      <c r="J5" s="186" t="s">
        <v>132</v>
      </c>
      <c r="K5" s="206" t="s">
        <v>80</v>
      </c>
      <c r="L5" s="161" t="s">
        <v>133</v>
      </c>
      <c r="M5" s="161" t="s">
        <v>134</v>
      </c>
      <c r="N5" s="161" t="s">
        <v>135</v>
      </c>
      <c r="O5" s="161" t="s">
        <v>136</v>
      </c>
      <c r="P5" s="161" t="s">
        <v>137</v>
      </c>
      <c r="Q5" s="161" t="s">
        <v>138</v>
      </c>
      <c r="R5" s="161" t="s">
        <v>139</v>
      </c>
      <c r="S5" s="216"/>
      <c r="T5" s="215"/>
      <c r="U5" s="215"/>
      <c r="V5" s="212"/>
    </row>
    <row r="6" spans="1:21" ht="30.75" customHeight="1">
      <c r="A6" s="188"/>
      <c r="B6" s="185"/>
      <c r="C6" s="185"/>
      <c r="D6" s="185"/>
      <c r="E6" s="186"/>
      <c r="F6" s="189" t="s">
        <v>99</v>
      </c>
      <c r="G6" s="185"/>
      <c r="H6" s="185"/>
      <c r="I6" s="185"/>
      <c r="J6" s="186"/>
      <c r="K6" s="207"/>
      <c r="L6" s="161"/>
      <c r="M6" s="161"/>
      <c r="N6" s="161"/>
      <c r="O6" s="161"/>
      <c r="P6" s="161"/>
      <c r="Q6" s="161"/>
      <c r="R6" s="161"/>
      <c r="S6" s="217"/>
      <c r="T6" s="215"/>
      <c r="U6" s="215"/>
    </row>
    <row r="7" spans="1:21" ht="24.75" customHeight="1">
      <c r="A7" s="190" t="s">
        <v>92</v>
      </c>
      <c r="B7" s="190" t="s">
        <v>92</v>
      </c>
      <c r="C7" s="190" t="s">
        <v>92</v>
      </c>
      <c r="D7" s="190" t="s">
        <v>92</v>
      </c>
      <c r="E7" s="190" t="s">
        <v>92</v>
      </c>
      <c r="F7" s="191">
        <v>1</v>
      </c>
      <c r="G7" s="190">
        <v>2</v>
      </c>
      <c r="H7" s="190">
        <v>3</v>
      </c>
      <c r="I7" s="190">
        <v>4</v>
      </c>
      <c r="J7" s="190">
        <v>5</v>
      </c>
      <c r="K7" s="190">
        <v>6</v>
      </c>
      <c r="L7" s="190">
        <v>7</v>
      </c>
      <c r="M7" s="190">
        <v>8</v>
      </c>
      <c r="N7" s="190">
        <v>9</v>
      </c>
      <c r="O7" s="190">
        <v>10</v>
      </c>
      <c r="P7" s="190">
        <v>11</v>
      </c>
      <c r="Q7" s="190">
        <v>12</v>
      </c>
      <c r="R7" s="190">
        <v>13</v>
      </c>
      <c r="S7" s="190">
        <v>14</v>
      </c>
      <c r="T7" s="191">
        <v>15</v>
      </c>
      <c r="U7" s="191">
        <v>16</v>
      </c>
    </row>
    <row r="8" spans="1:21" s="176" customFormat="1" ht="24.75" customHeight="1">
      <c r="A8" s="192"/>
      <c r="B8" s="192"/>
      <c r="C8" s="193"/>
      <c r="D8" s="194"/>
      <c r="E8" s="195"/>
      <c r="F8" s="196"/>
      <c r="G8" s="197" t="s">
        <v>281</v>
      </c>
      <c r="H8" s="198"/>
      <c r="I8" s="198"/>
      <c r="J8" s="198"/>
      <c r="K8" s="198"/>
      <c r="L8" s="198"/>
      <c r="M8" s="198"/>
      <c r="N8" s="198"/>
      <c r="O8" s="198"/>
      <c r="P8" s="198"/>
      <c r="Q8" s="218"/>
      <c r="R8" s="218"/>
      <c r="S8" s="219"/>
      <c r="T8" s="219"/>
      <c r="U8" s="220"/>
    </row>
    <row r="9" spans="1:21" ht="24.75" customHeight="1">
      <c r="A9" s="199"/>
      <c r="B9" s="199"/>
      <c r="C9" s="199"/>
      <c r="D9" s="199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21"/>
      <c r="T9" s="221"/>
      <c r="U9" s="221"/>
    </row>
    <row r="10" spans="1:21" ht="18.75" customHeight="1">
      <c r="A10" s="199"/>
      <c r="B10" s="199"/>
      <c r="C10" s="199"/>
      <c r="D10" s="199"/>
      <c r="E10" s="200"/>
      <c r="F10" s="201"/>
      <c r="G10" s="202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21"/>
      <c r="T10" s="221"/>
      <c r="U10" s="221"/>
    </row>
    <row r="11" spans="1:21" ht="18.75" customHeight="1">
      <c r="A11" s="203"/>
      <c r="B11" s="199"/>
      <c r="C11" s="199"/>
      <c r="D11" s="199"/>
      <c r="E11" s="200"/>
      <c r="F11" s="201"/>
      <c r="G11" s="202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21"/>
      <c r="T11" s="221"/>
      <c r="U11" s="221"/>
    </row>
    <row r="12" spans="1:21" ht="18.75" customHeight="1">
      <c r="A12" s="203"/>
      <c r="B12" s="199"/>
      <c r="C12" s="199"/>
      <c r="D12" s="199"/>
      <c r="E12" s="200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21"/>
      <c r="T12" s="221"/>
      <c r="U12" s="222"/>
    </row>
    <row r="13" spans="1:21" ht="18.75" customHeight="1">
      <c r="A13" s="203"/>
      <c r="B13" s="203"/>
      <c r="C13" s="199"/>
      <c r="D13" s="199"/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21"/>
      <c r="T13" s="221"/>
      <c r="U13" s="222"/>
    </row>
    <row r="14" spans="1:21" ht="18.75" customHeight="1">
      <c r="A14" s="203"/>
      <c r="B14" s="203"/>
      <c r="C14" s="203"/>
      <c r="D14" s="199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21"/>
      <c r="T14" s="221"/>
      <c r="U14" s="222"/>
    </row>
    <row r="15" spans="1:21" ht="18.75" customHeight="1">
      <c r="A15" s="203"/>
      <c r="B15" s="203"/>
      <c r="C15" s="203"/>
      <c r="D15" s="199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21"/>
      <c r="T15" s="222"/>
      <c r="U15" s="222"/>
    </row>
    <row r="16" spans="1:21" ht="18.75" customHeight="1">
      <c r="A16" s="203"/>
      <c r="B16" s="203"/>
      <c r="C16" s="203"/>
      <c r="D16" s="203"/>
      <c r="E16" s="204"/>
      <c r="F16" s="201"/>
      <c r="G16" s="202"/>
      <c r="H16" s="202"/>
      <c r="I16" s="202"/>
      <c r="J16" s="202"/>
      <c r="K16" s="202"/>
      <c r="L16" s="202"/>
      <c r="M16" s="202"/>
      <c r="N16" s="202"/>
      <c r="O16" s="202"/>
      <c r="P16" s="201"/>
      <c r="Q16" s="201"/>
      <c r="R16" s="201"/>
      <c r="S16" s="222"/>
      <c r="T16" s="222"/>
      <c r="U16" s="222"/>
    </row>
  </sheetData>
  <sheetProtection formatCells="0" formatColumns="0" formatRows="0"/>
  <mergeCells count="25">
    <mergeCell ref="A2:U2"/>
    <mergeCell ref="T3:U3"/>
    <mergeCell ref="K4:R4"/>
    <mergeCell ref="G8:P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H7" sqref="H7:N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6" t="s">
        <v>282</v>
      </c>
    </row>
    <row r="2" spans="1:21" ht="24.75" customHeight="1">
      <c r="A2" s="79" t="s">
        <v>283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7" t="s">
        <v>77</v>
      </c>
      <c r="U3" s="97"/>
    </row>
    <row r="4" spans="1:21" ht="27.75" customHeight="1">
      <c r="A4" s="80" t="s">
        <v>123</v>
      </c>
      <c r="B4" s="81"/>
      <c r="C4" s="82"/>
      <c r="D4" s="83" t="s">
        <v>142</v>
      </c>
      <c r="E4" s="83" t="s">
        <v>143</v>
      </c>
      <c r="F4" s="83" t="s">
        <v>99</v>
      </c>
      <c r="G4" s="84" t="s">
        <v>144</v>
      </c>
      <c r="H4" s="84" t="s">
        <v>145</v>
      </c>
      <c r="I4" s="84" t="s">
        <v>146</v>
      </c>
      <c r="J4" s="84" t="s">
        <v>147</v>
      </c>
      <c r="K4" s="84" t="s">
        <v>148</v>
      </c>
      <c r="L4" s="84" t="s">
        <v>149</v>
      </c>
      <c r="M4" s="84" t="s">
        <v>134</v>
      </c>
      <c r="N4" s="84" t="s">
        <v>150</v>
      </c>
      <c r="O4" s="84" t="s">
        <v>132</v>
      </c>
      <c r="P4" s="84" t="s">
        <v>136</v>
      </c>
      <c r="Q4" s="84" t="s">
        <v>135</v>
      </c>
      <c r="R4" s="84" t="s">
        <v>151</v>
      </c>
      <c r="S4" s="84" t="s">
        <v>152</v>
      </c>
      <c r="T4" s="84" t="s">
        <v>153</v>
      </c>
      <c r="U4" s="84" t="s">
        <v>139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4" customFormat="1" ht="29.25" customHeight="1">
      <c r="A7" s="128"/>
      <c r="B7" s="128"/>
      <c r="C7" s="128"/>
      <c r="D7" s="128"/>
      <c r="E7" s="129"/>
      <c r="F7" s="175"/>
      <c r="G7" s="94"/>
      <c r="H7" s="130" t="s">
        <v>281</v>
      </c>
      <c r="I7" s="131"/>
      <c r="J7" s="131"/>
      <c r="K7" s="131"/>
      <c r="L7" s="131"/>
      <c r="M7" s="131"/>
      <c r="N7" s="132"/>
      <c r="O7" s="94"/>
      <c r="P7" s="94"/>
      <c r="Q7" s="94"/>
      <c r="R7" s="94"/>
      <c r="S7" s="94"/>
      <c r="T7" s="94"/>
      <c r="U7" s="94"/>
    </row>
  </sheetData>
  <sheetProtection formatCells="0" formatColumns="0" formatRows="0"/>
  <mergeCells count="25">
    <mergeCell ref="A2:U2"/>
    <mergeCell ref="T3:U3"/>
    <mergeCell ref="A4:C4"/>
    <mergeCell ref="H7:N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I12" sqref="I12"/>
    </sheetView>
  </sheetViews>
  <sheetFormatPr defaultColWidth="6.875" defaultRowHeight="12.75" customHeight="1"/>
  <cols>
    <col min="1" max="3" width="4.00390625" style="134" customWidth="1"/>
    <col min="4" max="4" width="9.625" style="134" customWidth="1"/>
    <col min="5" max="5" width="22.50390625" style="134" customWidth="1"/>
    <col min="6" max="7" width="8.50390625" style="134" customWidth="1"/>
    <col min="8" max="10" width="7.25390625" style="134" customWidth="1"/>
    <col min="11" max="11" width="8.50390625" style="134" customWidth="1"/>
    <col min="12" max="19" width="7.25390625" style="134" customWidth="1"/>
    <col min="20" max="21" width="7.75390625" style="134" customWidth="1"/>
    <col min="22" max="16384" width="6.875" style="134" customWidth="1"/>
  </cols>
  <sheetData>
    <row r="1" spans="1:21" ht="24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57"/>
      <c r="R1" s="157"/>
      <c r="S1" s="163"/>
      <c r="T1" s="163"/>
      <c r="U1" s="135" t="s">
        <v>284</v>
      </c>
    </row>
    <row r="2" spans="1:21" ht="24.75" customHeight="1">
      <c r="A2" s="136" t="s">
        <v>285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2" ht="24.75" customHeight="1">
      <c r="A3" s="137"/>
      <c r="B3" s="138"/>
      <c r="C3" s="139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64"/>
      <c r="R3" s="164"/>
      <c r="S3" s="165"/>
      <c r="T3" s="166" t="s">
        <v>77</v>
      </c>
      <c r="U3" s="166"/>
      <c r="V3" s="167"/>
    </row>
    <row r="4" spans="1:22" ht="24.75" customHeight="1">
      <c r="A4" s="140" t="s">
        <v>123</v>
      </c>
      <c r="B4" s="140"/>
      <c r="C4" s="140"/>
      <c r="D4" s="141" t="s">
        <v>78</v>
      </c>
      <c r="E4" s="142" t="s">
        <v>98</v>
      </c>
      <c r="F4" s="142" t="s">
        <v>124</v>
      </c>
      <c r="G4" s="140" t="s">
        <v>125</v>
      </c>
      <c r="H4" s="140"/>
      <c r="I4" s="140"/>
      <c r="J4" s="142"/>
      <c r="K4" s="142" t="s">
        <v>126</v>
      </c>
      <c r="L4" s="141"/>
      <c r="M4" s="141"/>
      <c r="N4" s="141"/>
      <c r="O4" s="141"/>
      <c r="P4" s="141"/>
      <c r="Q4" s="141"/>
      <c r="R4" s="168"/>
      <c r="S4" s="169" t="s">
        <v>127</v>
      </c>
      <c r="T4" s="170" t="s">
        <v>128</v>
      </c>
      <c r="U4" s="170" t="s">
        <v>129</v>
      </c>
      <c r="V4" s="167"/>
    </row>
    <row r="5" spans="1:22" ht="24.75" customHeight="1">
      <c r="A5" s="143" t="s">
        <v>100</v>
      </c>
      <c r="B5" s="143" t="s">
        <v>101</v>
      </c>
      <c r="C5" s="143" t="s">
        <v>102</v>
      </c>
      <c r="D5" s="142"/>
      <c r="E5" s="142"/>
      <c r="F5" s="140"/>
      <c r="G5" s="143" t="s">
        <v>80</v>
      </c>
      <c r="H5" s="143" t="s">
        <v>130</v>
      </c>
      <c r="I5" s="143" t="s">
        <v>131</v>
      </c>
      <c r="J5" s="159" t="s">
        <v>132</v>
      </c>
      <c r="K5" s="160" t="s">
        <v>80</v>
      </c>
      <c r="L5" s="161" t="s">
        <v>133</v>
      </c>
      <c r="M5" s="161" t="s">
        <v>134</v>
      </c>
      <c r="N5" s="161" t="s">
        <v>135</v>
      </c>
      <c r="O5" s="161" t="s">
        <v>136</v>
      </c>
      <c r="P5" s="161" t="s">
        <v>137</v>
      </c>
      <c r="Q5" s="161" t="s">
        <v>138</v>
      </c>
      <c r="R5" s="161" t="s">
        <v>139</v>
      </c>
      <c r="S5" s="170"/>
      <c r="T5" s="170"/>
      <c r="U5" s="170"/>
      <c r="V5" s="167"/>
    </row>
    <row r="6" spans="1:21" ht="30.75" customHeight="1">
      <c r="A6" s="142"/>
      <c r="B6" s="142"/>
      <c r="C6" s="142"/>
      <c r="D6" s="142"/>
      <c r="E6" s="140"/>
      <c r="F6" s="144" t="s">
        <v>99</v>
      </c>
      <c r="G6" s="142"/>
      <c r="H6" s="142"/>
      <c r="I6" s="142"/>
      <c r="J6" s="140"/>
      <c r="K6" s="141"/>
      <c r="L6" s="161"/>
      <c r="M6" s="161"/>
      <c r="N6" s="161"/>
      <c r="O6" s="161"/>
      <c r="P6" s="161"/>
      <c r="Q6" s="161"/>
      <c r="R6" s="161"/>
      <c r="S6" s="170"/>
      <c r="T6" s="170"/>
      <c r="U6" s="170"/>
    </row>
    <row r="7" spans="1:21" ht="24.75" customHeight="1">
      <c r="A7" s="145" t="s">
        <v>92</v>
      </c>
      <c r="B7" s="145" t="s">
        <v>92</v>
      </c>
      <c r="C7" s="145" t="s">
        <v>92</v>
      </c>
      <c r="D7" s="145" t="s">
        <v>92</v>
      </c>
      <c r="E7" s="145" t="s">
        <v>92</v>
      </c>
      <c r="F7" s="146">
        <v>1</v>
      </c>
      <c r="G7" s="145">
        <v>2</v>
      </c>
      <c r="H7" s="145">
        <v>3</v>
      </c>
      <c r="I7" s="145">
        <v>4</v>
      </c>
      <c r="J7" s="145">
        <v>5</v>
      </c>
      <c r="K7" s="145">
        <v>6</v>
      </c>
      <c r="L7" s="145">
        <v>7</v>
      </c>
      <c r="M7" s="145">
        <v>8</v>
      </c>
      <c r="N7" s="145">
        <v>9</v>
      </c>
      <c r="O7" s="145">
        <v>10</v>
      </c>
      <c r="P7" s="145">
        <v>11</v>
      </c>
      <c r="Q7" s="145">
        <v>12</v>
      </c>
      <c r="R7" s="145">
        <v>13</v>
      </c>
      <c r="S7" s="145">
        <v>14</v>
      </c>
      <c r="T7" s="146">
        <v>15</v>
      </c>
      <c r="U7" s="146">
        <v>16</v>
      </c>
    </row>
    <row r="8" spans="1:21" s="133" customFormat="1" ht="24.75" customHeight="1">
      <c r="A8" s="147"/>
      <c r="B8" s="147"/>
      <c r="C8" s="148"/>
      <c r="D8" s="149"/>
      <c r="E8" s="150"/>
      <c r="F8" s="151"/>
      <c r="G8" s="152" t="s">
        <v>281</v>
      </c>
      <c r="H8" s="152"/>
      <c r="I8" s="152"/>
      <c r="J8" s="152"/>
      <c r="K8" s="152"/>
      <c r="L8" s="152"/>
      <c r="M8" s="152"/>
      <c r="N8" s="162"/>
      <c r="O8" s="162"/>
      <c r="P8" s="162"/>
      <c r="Q8" s="162"/>
      <c r="R8" s="162"/>
      <c r="S8" s="171"/>
      <c r="T8" s="171"/>
      <c r="U8" s="172"/>
    </row>
    <row r="9" spans="1:21" ht="27" customHeight="1">
      <c r="A9" s="153"/>
      <c r="B9" s="153"/>
      <c r="C9" s="153"/>
      <c r="D9" s="153"/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73"/>
      <c r="T9" s="173"/>
      <c r="U9" s="173"/>
    </row>
    <row r="10" spans="1:21" ht="18.75" customHeight="1">
      <c r="A10" s="153"/>
      <c r="B10" s="153"/>
      <c r="C10" s="153"/>
      <c r="D10" s="153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73"/>
      <c r="T10" s="173"/>
      <c r="U10" s="173"/>
    </row>
    <row r="11" spans="1:21" ht="18.75" customHeight="1">
      <c r="A11" s="153"/>
      <c r="B11" s="153"/>
      <c r="C11" s="153"/>
      <c r="D11" s="153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73"/>
      <c r="T11" s="173"/>
      <c r="U11" s="173"/>
    </row>
    <row r="12" spans="1:21" ht="18.75" customHeight="1">
      <c r="A12" s="153"/>
      <c r="B12" s="153"/>
      <c r="C12" s="153"/>
      <c r="D12" s="153"/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73"/>
      <c r="T12" s="173"/>
      <c r="U12" s="173"/>
    </row>
    <row r="13" spans="1:21" ht="18.75" customHeight="1">
      <c r="A13" s="153"/>
      <c r="B13" s="153"/>
      <c r="C13" s="153"/>
      <c r="D13" s="153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73"/>
      <c r="T13" s="173"/>
      <c r="U13" s="174"/>
    </row>
    <row r="14" spans="1:21" ht="18.75" customHeight="1">
      <c r="A14" s="156"/>
      <c r="B14" s="156"/>
      <c r="C14" s="156"/>
      <c r="D14" s="153"/>
      <c r="E14" s="154"/>
      <c r="F14" s="155"/>
      <c r="G14" s="157"/>
      <c r="H14" s="155"/>
      <c r="I14" s="155"/>
      <c r="J14" s="155"/>
      <c r="K14" s="157"/>
      <c r="L14" s="155"/>
      <c r="M14" s="155"/>
      <c r="N14" s="155"/>
      <c r="O14" s="155"/>
      <c r="P14" s="155"/>
      <c r="Q14" s="155"/>
      <c r="R14" s="155"/>
      <c r="S14" s="173"/>
      <c r="T14" s="173"/>
      <c r="U14" s="174"/>
    </row>
    <row r="15" spans="1:21" ht="18.75" customHeight="1">
      <c r="A15" s="156"/>
      <c r="B15" s="156"/>
      <c r="C15" s="156"/>
      <c r="D15" s="156"/>
      <c r="E15" s="158"/>
      <c r="F15" s="155"/>
      <c r="G15" s="157"/>
      <c r="H15" s="157"/>
      <c r="I15" s="157"/>
      <c r="J15" s="157"/>
      <c r="K15" s="157"/>
      <c r="L15" s="157"/>
      <c r="M15" s="155"/>
      <c r="N15" s="155"/>
      <c r="O15" s="155"/>
      <c r="P15" s="155"/>
      <c r="Q15" s="155"/>
      <c r="R15" s="155"/>
      <c r="S15" s="173"/>
      <c r="T15" s="174"/>
      <c r="U15" s="174"/>
    </row>
    <row r="16" spans="1:21" ht="18.75" customHeight="1">
      <c r="A16" s="156"/>
      <c r="B16" s="156"/>
      <c r="C16" s="156"/>
      <c r="D16" s="156"/>
      <c r="E16" s="158"/>
      <c r="F16" s="155"/>
      <c r="G16" s="157"/>
      <c r="H16" s="157"/>
      <c r="I16" s="157"/>
      <c r="J16" s="157"/>
      <c r="K16" s="157"/>
      <c r="L16" s="157"/>
      <c r="M16" s="155"/>
      <c r="N16" s="155"/>
      <c r="O16" s="155"/>
      <c r="P16" s="155"/>
      <c r="Q16" s="155"/>
      <c r="R16" s="155"/>
      <c r="S16" s="174"/>
      <c r="T16" s="174"/>
      <c r="U16" s="174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3"/>
      <c r="M17" s="133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G8:M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H7" sqref="H7:M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6" t="s">
        <v>286</v>
      </c>
    </row>
    <row r="2" spans="1:21" ht="24.75" customHeight="1">
      <c r="A2" s="79" t="s">
        <v>287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7" t="s">
        <v>77</v>
      </c>
      <c r="U3" s="97"/>
    </row>
    <row r="4" spans="1:21" ht="27.75" customHeight="1">
      <c r="A4" s="80" t="s">
        <v>123</v>
      </c>
      <c r="B4" s="81"/>
      <c r="C4" s="82"/>
      <c r="D4" s="83" t="s">
        <v>142</v>
      </c>
      <c r="E4" s="83" t="s">
        <v>143</v>
      </c>
      <c r="F4" s="83" t="s">
        <v>99</v>
      </c>
      <c r="G4" s="84" t="s">
        <v>144</v>
      </c>
      <c r="H4" s="84" t="s">
        <v>145</v>
      </c>
      <c r="I4" s="84" t="s">
        <v>146</v>
      </c>
      <c r="J4" s="84" t="s">
        <v>147</v>
      </c>
      <c r="K4" s="84" t="s">
        <v>148</v>
      </c>
      <c r="L4" s="84" t="s">
        <v>149</v>
      </c>
      <c r="M4" s="84" t="s">
        <v>134</v>
      </c>
      <c r="N4" s="84" t="s">
        <v>150</v>
      </c>
      <c r="O4" s="84" t="s">
        <v>132</v>
      </c>
      <c r="P4" s="84" t="s">
        <v>136</v>
      </c>
      <c r="Q4" s="84" t="s">
        <v>135</v>
      </c>
      <c r="R4" s="84" t="s">
        <v>151</v>
      </c>
      <c r="S4" s="84" t="s">
        <v>152</v>
      </c>
      <c r="T4" s="84" t="s">
        <v>153</v>
      </c>
      <c r="U4" s="84" t="s">
        <v>139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4" customFormat="1" ht="29.25" customHeight="1">
      <c r="A7" s="128"/>
      <c r="B7" s="128"/>
      <c r="C7" s="128"/>
      <c r="D7" s="128"/>
      <c r="E7" s="129"/>
      <c r="F7" s="94"/>
      <c r="G7" s="94"/>
      <c r="H7" s="130" t="s">
        <v>281</v>
      </c>
      <c r="I7" s="131"/>
      <c r="J7" s="131"/>
      <c r="K7" s="131"/>
      <c r="L7" s="131"/>
      <c r="M7" s="132"/>
      <c r="N7" s="94"/>
      <c r="O7" s="94"/>
      <c r="P7" s="94"/>
      <c r="Q7" s="94"/>
      <c r="R7" s="94"/>
      <c r="S7" s="94"/>
      <c r="T7" s="94"/>
      <c r="U7" s="94"/>
    </row>
  </sheetData>
  <sheetProtection formatCells="0" formatColumns="0" formatRows="0"/>
  <mergeCells count="25">
    <mergeCell ref="A2:U2"/>
    <mergeCell ref="T3:U3"/>
    <mergeCell ref="A4:C4"/>
    <mergeCell ref="H7:M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A2" sqref="A2:V2"/>
    </sheetView>
  </sheetViews>
  <sheetFormatPr defaultColWidth="6.875" defaultRowHeight="12.75" customHeight="1"/>
  <cols>
    <col min="1" max="3" width="3.625" style="100" customWidth="1"/>
    <col min="4" max="4" width="6.875" style="100" customWidth="1"/>
    <col min="5" max="5" width="27.125" style="100" customWidth="1"/>
    <col min="6" max="6" width="9.375" style="100" customWidth="1"/>
    <col min="7" max="7" width="8.625" style="100" customWidth="1"/>
    <col min="8" max="8" width="8.50390625" style="100" customWidth="1"/>
    <col min="9" max="10" width="7.50390625" style="100" customWidth="1"/>
    <col min="11" max="11" width="8.375" style="100" customWidth="1"/>
    <col min="12" max="21" width="7.50390625" style="100" customWidth="1"/>
    <col min="22" max="41" width="6.875" style="100" customWidth="1"/>
    <col min="42" max="42" width="6.625" style="100" customWidth="1"/>
    <col min="43" max="253" width="6.875" style="100" customWidth="1"/>
    <col min="254" max="256" width="6.875" style="101" customWidth="1"/>
  </cols>
  <sheetData>
    <row r="1" spans="22:255" ht="27" customHeight="1">
      <c r="V1" s="122" t="s">
        <v>288</v>
      </c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IT1"/>
      <c r="IU1"/>
    </row>
    <row r="2" spans="1:255" ht="33" customHeight="1">
      <c r="A2" s="102" t="s">
        <v>289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IT2"/>
      <c r="IU2"/>
    </row>
    <row r="3" spans="1:255" ht="18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23"/>
      <c r="U3" s="124" t="s">
        <v>77</v>
      </c>
      <c r="V3" s="123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IT3"/>
      <c r="IU3"/>
    </row>
    <row r="4" spans="1:255" s="98" customFormat="1" ht="23.25" customHeight="1">
      <c r="A4" s="104" t="s">
        <v>123</v>
      </c>
      <c r="B4" s="104"/>
      <c r="C4" s="104"/>
      <c r="D4" s="105" t="s">
        <v>78</v>
      </c>
      <c r="E4" s="106" t="s">
        <v>98</v>
      </c>
      <c r="F4" s="105" t="s">
        <v>124</v>
      </c>
      <c r="G4" s="107" t="s">
        <v>125</v>
      </c>
      <c r="H4" s="107"/>
      <c r="I4" s="107"/>
      <c r="J4" s="107"/>
      <c r="K4" s="107" t="s">
        <v>126</v>
      </c>
      <c r="L4" s="107"/>
      <c r="M4" s="107"/>
      <c r="N4" s="107"/>
      <c r="O4" s="107"/>
      <c r="P4" s="107"/>
      <c r="Q4" s="107"/>
      <c r="R4" s="107"/>
      <c r="S4" s="108" t="s">
        <v>290</v>
      </c>
      <c r="T4" s="108"/>
      <c r="U4" s="108"/>
      <c r="V4" s="108"/>
      <c r="IT4"/>
      <c r="IU4"/>
    </row>
    <row r="5" spans="1:255" s="98" customFormat="1" ht="23.25" customHeight="1">
      <c r="A5" s="108" t="s">
        <v>100</v>
      </c>
      <c r="B5" s="105" t="s">
        <v>101</v>
      </c>
      <c r="C5" s="105" t="s">
        <v>102</v>
      </c>
      <c r="D5" s="105"/>
      <c r="E5" s="106"/>
      <c r="F5" s="105"/>
      <c r="G5" s="105" t="s">
        <v>80</v>
      </c>
      <c r="H5" s="105" t="s">
        <v>130</v>
      </c>
      <c r="I5" s="105" t="s">
        <v>131</v>
      </c>
      <c r="J5" s="105" t="s">
        <v>132</v>
      </c>
      <c r="K5" s="105" t="s">
        <v>80</v>
      </c>
      <c r="L5" s="105" t="s">
        <v>133</v>
      </c>
      <c r="M5" s="105" t="s">
        <v>134</v>
      </c>
      <c r="N5" s="105" t="s">
        <v>135</v>
      </c>
      <c r="O5" s="105" t="s">
        <v>136</v>
      </c>
      <c r="P5" s="105" t="s">
        <v>137</v>
      </c>
      <c r="Q5" s="105" t="s">
        <v>138</v>
      </c>
      <c r="R5" s="105" t="s">
        <v>139</v>
      </c>
      <c r="S5" s="108" t="s">
        <v>80</v>
      </c>
      <c r="T5" s="108" t="s">
        <v>291</v>
      </c>
      <c r="U5" s="108" t="s">
        <v>292</v>
      </c>
      <c r="V5" s="108" t="s">
        <v>293</v>
      </c>
      <c r="IT5"/>
      <c r="IU5"/>
    </row>
    <row r="6" spans="1:255" ht="31.5" customHeight="1">
      <c r="A6" s="108"/>
      <c r="B6" s="105"/>
      <c r="C6" s="105"/>
      <c r="D6" s="105"/>
      <c r="E6" s="106"/>
      <c r="F6" s="109" t="s">
        <v>99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8"/>
      <c r="T6" s="108"/>
      <c r="U6" s="108"/>
      <c r="V6" s="108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01"/>
      <c r="IR6" s="101"/>
      <c r="IS6" s="101"/>
      <c r="IT6"/>
      <c r="IU6"/>
    </row>
    <row r="7" spans="1:255" ht="23.25" customHeight="1">
      <c r="A7" s="109" t="s">
        <v>92</v>
      </c>
      <c r="B7" s="109" t="s">
        <v>92</v>
      </c>
      <c r="C7" s="109" t="s">
        <v>92</v>
      </c>
      <c r="D7" s="109" t="s">
        <v>92</v>
      </c>
      <c r="E7" s="109" t="s">
        <v>92</v>
      </c>
      <c r="F7" s="109">
        <v>1</v>
      </c>
      <c r="G7" s="109">
        <v>2</v>
      </c>
      <c r="H7" s="109">
        <v>3</v>
      </c>
      <c r="I7" s="118">
        <v>4</v>
      </c>
      <c r="J7" s="118">
        <v>5</v>
      </c>
      <c r="K7" s="109">
        <v>6</v>
      </c>
      <c r="L7" s="109">
        <v>7</v>
      </c>
      <c r="M7" s="109">
        <v>8</v>
      </c>
      <c r="N7" s="118">
        <v>9</v>
      </c>
      <c r="O7" s="118">
        <v>10</v>
      </c>
      <c r="P7" s="109">
        <v>11</v>
      </c>
      <c r="Q7" s="109">
        <v>12</v>
      </c>
      <c r="R7" s="109">
        <v>13</v>
      </c>
      <c r="S7" s="109">
        <v>14</v>
      </c>
      <c r="T7" s="109">
        <v>15</v>
      </c>
      <c r="U7" s="109">
        <v>16</v>
      </c>
      <c r="V7" s="109">
        <v>17</v>
      </c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01"/>
      <c r="IR7" s="101"/>
      <c r="IS7" s="101"/>
      <c r="IT7"/>
      <c r="IU7"/>
    </row>
    <row r="8" spans="1:255" s="99" customFormat="1" ht="34.5" customHeight="1">
      <c r="A8" s="87" t="s">
        <v>103</v>
      </c>
      <c r="B8" s="87" t="s">
        <v>104</v>
      </c>
      <c r="C8" s="87" t="s">
        <v>104</v>
      </c>
      <c r="D8" s="110" t="s">
        <v>93</v>
      </c>
      <c r="E8" s="111" t="s">
        <v>105</v>
      </c>
      <c r="F8" s="112">
        <f aca="true" t="shared" si="0" ref="F8:F15">G8+K8</f>
        <v>767.2</v>
      </c>
      <c r="G8" s="88">
        <f aca="true" t="shared" si="1" ref="G8:G15">SUM(H8:J8)</f>
        <v>662.2</v>
      </c>
      <c r="H8" s="88">
        <v>541.4</v>
      </c>
      <c r="I8" s="88">
        <v>78.7</v>
      </c>
      <c r="J8" s="88">
        <v>42.1</v>
      </c>
      <c r="K8" s="88">
        <v>105</v>
      </c>
      <c r="L8" s="88">
        <v>105</v>
      </c>
      <c r="M8" s="119"/>
      <c r="N8" s="119"/>
      <c r="O8" s="119"/>
      <c r="P8" s="119"/>
      <c r="Q8" s="119"/>
      <c r="R8" s="119"/>
      <c r="S8" s="119"/>
      <c r="T8" s="119"/>
      <c r="U8" s="119"/>
      <c r="V8" s="126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24"/>
      <c r="IU8" s="24"/>
    </row>
    <row r="9" spans="1:255" ht="34.5" customHeight="1">
      <c r="A9" s="87">
        <v>208</v>
      </c>
      <c r="B9" s="87" t="s">
        <v>104</v>
      </c>
      <c r="C9" s="87" t="s">
        <v>106</v>
      </c>
      <c r="D9" s="110" t="s">
        <v>93</v>
      </c>
      <c r="E9" s="88" t="s">
        <v>107</v>
      </c>
      <c r="F9" s="112">
        <f t="shared" si="0"/>
        <v>22</v>
      </c>
      <c r="G9" s="88">
        <f t="shared" si="1"/>
        <v>22</v>
      </c>
      <c r="H9" s="88"/>
      <c r="I9" s="88">
        <v>22</v>
      </c>
      <c r="J9" s="88"/>
      <c r="K9" s="88"/>
      <c r="L9" s="88"/>
      <c r="M9" s="120"/>
      <c r="N9" s="120"/>
      <c r="O9" s="120"/>
      <c r="P9" s="120"/>
      <c r="Q9" s="120"/>
      <c r="R9" s="120"/>
      <c r="S9" s="120"/>
      <c r="T9" s="120"/>
      <c r="U9" s="120"/>
      <c r="V9" s="121"/>
      <c r="IT9"/>
      <c r="IU9"/>
    </row>
    <row r="10" spans="1:255" ht="34.5" customHeight="1">
      <c r="A10" s="87" t="s">
        <v>103</v>
      </c>
      <c r="B10" s="87" t="s">
        <v>104</v>
      </c>
      <c r="C10" s="87" t="s">
        <v>108</v>
      </c>
      <c r="D10" s="110" t="s">
        <v>93</v>
      </c>
      <c r="E10" s="88" t="s">
        <v>109</v>
      </c>
      <c r="F10" s="112">
        <f t="shared" si="0"/>
        <v>40</v>
      </c>
      <c r="G10" s="88">
        <f t="shared" si="1"/>
        <v>40</v>
      </c>
      <c r="H10" s="88">
        <v>22</v>
      </c>
      <c r="I10" s="88">
        <v>18</v>
      </c>
      <c r="J10" s="88"/>
      <c r="K10" s="88"/>
      <c r="L10" s="88"/>
      <c r="M10" s="120"/>
      <c r="N10" s="120"/>
      <c r="O10" s="120"/>
      <c r="P10" s="120"/>
      <c r="Q10" s="121"/>
      <c r="R10" s="121"/>
      <c r="S10" s="121"/>
      <c r="T10" s="121"/>
      <c r="U10" s="121"/>
      <c r="V10" s="121"/>
      <c r="IT10"/>
      <c r="IU10"/>
    </row>
    <row r="11" spans="1:255" ht="34.5" customHeight="1">
      <c r="A11" s="87" t="s">
        <v>103</v>
      </c>
      <c r="B11" s="87" t="s">
        <v>104</v>
      </c>
      <c r="C11" s="87" t="s">
        <v>110</v>
      </c>
      <c r="D11" s="110" t="s">
        <v>93</v>
      </c>
      <c r="E11" s="88" t="s">
        <v>111</v>
      </c>
      <c r="F11" s="112">
        <f t="shared" si="0"/>
        <v>829.7</v>
      </c>
      <c r="G11" s="88">
        <f t="shared" si="1"/>
        <v>622.7</v>
      </c>
      <c r="H11" s="88">
        <v>590</v>
      </c>
      <c r="I11" s="88">
        <v>32.7</v>
      </c>
      <c r="J11" s="88"/>
      <c r="K11" s="88">
        <v>207</v>
      </c>
      <c r="L11" s="88">
        <v>207</v>
      </c>
      <c r="M11" s="120"/>
      <c r="N11" s="120"/>
      <c r="O11" s="120"/>
      <c r="P11" s="121"/>
      <c r="Q11" s="121"/>
      <c r="R11" s="121"/>
      <c r="S11" s="121"/>
      <c r="T11" s="121"/>
      <c r="U11" s="121"/>
      <c r="V11" s="121"/>
      <c r="IT11"/>
      <c r="IU11"/>
    </row>
    <row r="12" spans="1:255" ht="34.5" customHeight="1">
      <c r="A12" s="87" t="s">
        <v>103</v>
      </c>
      <c r="B12" s="87" t="s">
        <v>104</v>
      </c>
      <c r="C12" s="87" t="s">
        <v>112</v>
      </c>
      <c r="D12" s="110" t="s">
        <v>93</v>
      </c>
      <c r="E12" s="88" t="s">
        <v>113</v>
      </c>
      <c r="F12" s="112">
        <f t="shared" si="0"/>
        <v>43</v>
      </c>
      <c r="G12" s="88">
        <f t="shared" si="1"/>
        <v>43</v>
      </c>
      <c r="H12" s="88"/>
      <c r="I12" s="88">
        <v>2.5</v>
      </c>
      <c r="J12" s="88">
        <v>40.5</v>
      </c>
      <c r="K12" s="88"/>
      <c r="L12" s="88"/>
      <c r="M12" s="120"/>
      <c r="N12" s="120"/>
      <c r="O12" s="120"/>
      <c r="P12" s="121"/>
      <c r="Q12" s="121"/>
      <c r="R12" s="121"/>
      <c r="S12" s="121"/>
      <c r="T12" s="121"/>
      <c r="U12" s="121"/>
      <c r="V12" s="121"/>
      <c r="IT12"/>
      <c r="IU12"/>
    </row>
    <row r="13" spans="1:255" ht="34.5" customHeight="1">
      <c r="A13" s="87" t="s">
        <v>103</v>
      </c>
      <c r="B13" s="87" t="s">
        <v>104</v>
      </c>
      <c r="C13" s="87" t="s">
        <v>114</v>
      </c>
      <c r="D13" s="110" t="s">
        <v>93</v>
      </c>
      <c r="E13" s="89" t="s">
        <v>115</v>
      </c>
      <c r="F13" s="112">
        <f t="shared" si="0"/>
        <v>80</v>
      </c>
      <c r="G13" s="88">
        <f t="shared" si="1"/>
        <v>80</v>
      </c>
      <c r="H13" s="88">
        <v>80</v>
      </c>
      <c r="I13" s="88"/>
      <c r="J13" s="88"/>
      <c r="K13" s="88"/>
      <c r="L13" s="88"/>
      <c r="M13" s="120"/>
      <c r="N13" s="120"/>
      <c r="O13" s="120"/>
      <c r="P13" s="121"/>
      <c r="Q13" s="121"/>
      <c r="R13" s="121"/>
      <c r="S13" s="121"/>
      <c r="T13" s="121"/>
      <c r="U13" s="121"/>
      <c r="V13" s="121"/>
      <c r="IT13"/>
      <c r="IU13"/>
    </row>
    <row r="14" spans="1:22" ht="34.5" customHeight="1">
      <c r="A14" s="87" t="s">
        <v>116</v>
      </c>
      <c r="B14" s="87" t="s">
        <v>117</v>
      </c>
      <c r="C14" s="87" t="s">
        <v>114</v>
      </c>
      <c r="D14" s="110" t="s">
        <v>93</v>
      </c>
      <c r="E14" s="89" t="s">
        <v>118</v>
      </c>
      <c r="F14" s="112">
        <f t="shared" si="0"/>
        <v>30</v>
      </c>
      <c r="G14" s="88">
        <f t="shared" si="1"/>
        <v>30</v>
      </c>
      <c r="H14" s="88">
        <v>30</v>
      </c>
      <c r="I14" s="88"/>
      <c r="J14" s="88"/>
      <c r="K14" s="88"/>
      <c r="L14" s="88"/>
      <c r="M14" s="121"/>
      <c r="N14" s="121"/>
      <c r="O14" s="121"/>
      <c r="P14" s="121"/>
      <c r="Q14" s="121"/>
      <c r="R14" s="121"/>
      <c r="S14" s="121"/>
      <c r="T14" s="121"/>
      <c r="U14" s="121"/>
      <c r="V14" s="121"/>
    </row>
    <row r="15" spans="1:22" ht="34.5" customHeight="1">
      <c r="A15" s="87" t="s">
        <v>116</v>
      </c>
      <c r="B15" s="87" t="s">
        <v>119</v>
      </c>
      <c r="C15" s="87" t="s">
        <v>114</v>
      </c>
      <c r="D15" s="110" t="s">
        <v>93</v>
      </c>
      <c r="E15" s="89" t="s">
        <v>120</v>
      </c>
      <c r="F15" s="112">
        <f t="shared" si="0"/>
        <v>35</v>
      </c>
      <c r="G15" s="88">
        <f t="shared" si="1"/>
        <v>35</v>
      </c>
      <c r="H15" s="88">
        <v>35</v>
      </c>
      <c r="I15" s="88"/>
      <c r="J15" s="88"/>
      <c r="K15" s="88"/>
      <c r="L15" s="88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:22" ht="34.5" customHeight="1">
      <c r="A16" s="113"/>
      <c r="B16" s="114"/>
      <c r="C16" s="114"/>
      <c r="D16" s="115"/>
      <c r="E16" s="116"/>
      <c r="F16" s="117">
        <f aca="true" t="shared" si="2" ref="F16:L16">SUM(F8:F15)</f>
        <v>1846.9</v>
      </c>
      <c r="G16" s="117">
        <f t="shared" si="2"/>
        <v>1534.9</v>
      </c>
      <c r="H16" s="117">
        <f t="shared" si="2"/>
        <v>1298.4</v>
      </c>
      <c r="I16" s="117">
        <f t="shared" si="2"/>
        <v>153.9</v>
      </c>
      <c r="J16" s="117">
        <f t="shared" si="2"/>
        <v>82.6</v>
      </c>
      <c r="K16" s="88">
        <f t="shared" si="2"/>
        <v>312</v>
      </c>
      <c r="L16" s="88">
        <f t="shared" si="2"/>
        <v>312</v>
      </c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workbookViewId="0" topLeftCell="A1">
      <selection activeCell="Q14" sqref="Q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1.125" style="0" customWidth="1"/>
    <col min="6" max="6" width="10.625" style="0" customWidth="1"/>
    <col min="7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96" t="s">
        <v>294</v>
      </c>
    </row>
    <row r="2" spans="1:21" ht="24.75" customHeight="1">
      <c r="A2" s="79" t="s">
        <v>295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97" t="s">
        <v>77</v>
      </c>
      <c r="U3" s="97"/>
    </row>
    <row r="4" spans="1:21" ht="27.75" customHeight="1">
      <c r="A4" s="80" t="s">
        <v>123</v>
      </c>
      <c r="B4" s="81"/>
      <c r="C4" s="82"/>
      <c r="D4" s="83" t="s">
        <v>142</v>
      </c>
      <c r="E4" s="83" t="s">
        <v>143</v>
      </c>
      <c r="F4" s="83" t="s">
        <v>99</v>
      </c>
      <c r="G4" s="84" t="s">
        <v>144</v>
      </c>
      <c r="H4" s="84" t="s">
        <v>145</v>
      </c>
      <c r="I4" s="84" t="s">
        <v>146</v>
      </c>
      <c r="J4" s="84" t="s">
        <v>147</v>
      </c>
      <c r="K4" s="84" t="s">
        <v>148</v>
      </c>
      <c r="L4" s="84" t="s">
        <v>149</v>
      </c>
      <c r="M4" s="84" t="s">
        <v>134</v>
      </c>
      <c r="N4" s="84" t="s">
        <v>150</v>
      </c>
      <c r="O4" s="84" t="s">
        <v>132</v>
      </c>
      <c r="P4" s="84" t="s">
        <v>136</v>
      </c>
      <c r="Q4" s="84" t="s">
        <v>135</v>
      </c>
      <c r="R4" s="84" t="s">
        <v>151</v>
      </c>
      <c r="S4" s="84" t="s">
        <v>152</v>
      </c>
      <c r="T4" s="84" t="s">
        <v>153</v>
      </c>
      <c r="U4" s="84" t="s">
        <v>139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4" customFormat="1" ht="34.5" customHeight="1">
      <c r="A7" s="87" t="s">
        <v>103</v>
      </c>
      <c r="B7" s="87" t="s">
        <v>104</v>
      </c>
      <c r="C7" s="87" t="s">
        <v>104</v>
      </c>
      <c r="D7" s="87" t="s">
        <v>93</v>
      </c>
      <c r="E7" s="88" t="s">
        <v>154</v>
      </c>
      <c r="F7" s="88">
        <f aca="true" t="shared" si="0" ref="F7:F14">SUM(G7:O7)</f>
        <v>767.1999999999999</v>
      </c>
      <c r="G7" s="88">
        <v>541.4</v>
      </c>
      <c r="H7" s="88">
        <v>183.7</v>
      </c>
      <c r="I7" s="88"/>
      <c r="J7" s="88"/>
      <c r="K7" s="88"/>
      <c r="L7" s="88"/>
      <c r="M7" s="88"/>
      <c r="N7" s="88"/>
      <c r="O7" s="88">
        <v>42.1</v>
      </c>
      <c r="P7" s="94"/>
      <c r="Q7" s="94"/>
      <c r="R7" s="94"/>
      <c r="S7" s="94"/>
      <c r="T7" s="94"/>
      <c r="U7" s="94"/>
    </row>
    <row r="8" spans="1:21" ht="34.5" customHeight="1">
      <c r="A8" s="87">
        <v>208</v>
      </c>
      <c r="B8" s="87" t="s">
        <v>104</v>
      </c>
      <c r="C8" s="87" t="s">
        <v>106</v>
      </c>
      <c r="D8" s="87" t="s">
        <v>93</v>
      </c>
      <c r="E8" s="88" t="s">
        <v>155</v>
      </c>
      <c r="F8" s="88">
        <f t="shared" si="0"/>
        <v>22</v>
      </c>
      <c r="G8" s="88"/>
      <c r="H8" s="88">
        <v>22</v>
      </c>
      <c r="I8" s="88"/>
      <c r="J8" s="88"/>
      <c r="K8" s="88"/>
      <c r="L8" s="88"/>
      <c r="M8" s="88"/>
      <c r="N8" s="88"/>
      <c r="O8" s="88"/>
      <c r="P8" s="93"/>
      <c r="Q8" s="93"/>
      <c r="R8" s="93"/>
      <c r="S8" s="93"/>
      <c r="T8" s="93"/>
      <c r="U8" s="93"/>
    </row>
    <row r="9" spans="1:21" ht="34.5" customHeight="1">
      <c r="A9" s="87" t="s">
        <v>103</v>
      </c>
      <c r="B9" s="87" t="s">
        <v>104</v>
      </c>
      <c r="C9" s="87" t="s">
        <v>108</v>
      </c>
      <c r="D9" s="87" t="s">
        <v>93</v>
      </c>
      <c r="E9" s="88" t="s">
        <v>156</v>
      </c>
      <c r="F9" s="88">
        <f t="shared" si="0"/>
        <v>40</v>
      </c>
      <c r="G9" s="88">
        <v>22</v>
      </c>
      <c r="H9" s="88">
        <v>18</v>
      </c>
      <c r="I9" s="88"/>
      <c r="J9" s="88"/>
      <c r="K9" s="88"/>
      <c r="L9" s="88"/>
      <c r="M9" s="88"/>
      <c r="N9" s="88"/>
      <c r="O9" s="88"/>
      <c r="P9" s="93"/>
      <c r="Q9" s="93"/>
      <c r="R9" s="93"/>
      <c r="S9" s="93"/>
      <c r="T9" s="93"/>
      <c r="U9" s="93"/>
    </row>
    <row r="10" spans="1:21" ht="34.5" customHeight="1">
      <c r="A10" s="87" t="s">
        <v>103</v>
      </c>
      <c r="B10" s="87" t="s">
        <v>104</v>
      </c>
      <c r="C10" s="87" t="s">
        <v>110</v>
      </c>
      <c r="D10" s="87" t="s">
        <v>93</v>
      </c>
      <c r="E10" s="88" t="s">
        <v>157</v>
      </c>
      <c r="F10" s="88">
        <f t="shared" si="0"/>
        <v>829.7</v>
      </c>
      <c r="G10" s="88">
        <v>590</v>
      </c>
      <c r="H10" s="88">
        <v>239.7</v>
      </c>
      <c r="I10" s="88"/>
      <c r="J10" s="88"/>
      <c r="K10" s="88"/>
      <c r="L10" s="88"/>
      <c r="M10" s="88"/>
      <c r="N10" s="88"/>
      <c r="O10" s="88"/>
      <c r="P10" s="93"/>
      <c r="Q10" s="93"/>
      <c r="R10" s="93"/>
      <c r="S10" s="93"/>
      <c r="T10" s="93"/>
      <c r="U10" s="93"/>
    </row>
    <row r="11" spans="1:21" ht="34.5" customHeight="1">
      <c r="A11" s="87" t="s">
        <v>103</v>
      </c>
      <c r="B11" s="87" t="s">
        <v>104</v>
      </c>
      <c r="C11" s="87" t="s">
        <v>112</v>
      </c>
      <c r="D11" s="87" t="s">
        <v>93</v>
      </c>
      <c r="E11" s="88" t="s">
        <v>158</v>
      </c>
      <c r="F11" s="88">
        <f t="shared" si="0"/>
        <v>43</v>
      </c>
      <c r="G11" s="88"/>
      <c r="H11" s="88">
        <v>2.5</v>
      </c>
      <c r="I11" s="88"/>
      <c r="J11" s="88"/>
      <c r="K11" s="88"/>
      <c r="L11" s="88"/>
      <c r="M11" s="88"/>
      <c r="N11" s="88"/>
      <c r="O11" s="88">
        <v>40.5</v>
      </c>
      <c r="P11" s="93"/>
      <c r="Q11" s="93"/>
      <c r="R11" s="93"/>
      <c r="S11" s="93"/>
      <c r="T11" s="93"/>
      <c r="U11" s="93"/>
    </row>
    <row r="12" spans="1:21" ht="34.5" customHeight="1">
      <c r="A12" s="87" t="s">
        <v>103</v>
      </c>
      <c r="B12" s="87" t="s">
        <v>104</v>
      </c>
      <c r="C12" s="87" t="s">
        <v>114</v>
      </c>
      <c r="D12" s="87" t="s">
        <v>93</v>
      </c>
      <c r="E12" s="89" t="s">
        <v>159</v>
      </c>
      <c r="F12" s="88">
        <f t="shared" si="0"/>
        <v>80</v>
      </c>
      <c r="G12" s="88">
        <v>80</v>
      </c>
      <c r="H12" s="88"/>
      <c r="I12" s="88"/>
      <c r="J12" s="88"/>
      <c r="K12" s="88"/>
      <c r="L12" s="88"/>
      <c r="M12" s="88"/>
      <c r="N12" s="88"/>
      <c r="O12" s="88"/>
      <c r="P12" s="93"/>
      <c r="Q12" s="93"/>
      <c r="R12" s="93"/>
      <c r="S12" s="93"/>
      <c r="T12" s="93"/>
      <c r="U12" s="93"/>
    </row>
    <row r="13" spans="1:21" ht="34.5" customHeight="1">
      <c r="A13" s="87" t="s">
        <v>116</v>
      </c>
      <c r="B13" s="87" t="s">
        <v>117</v>
      </c>
      <c r="C13" s="87" t="s">
        <v>114</v>
      </c>
      <c r="D13" s="87" t="s">
        <v>93</v>
      </c>
      <c r="E13" s="89" t="s">
        <v>160</v>
      </c>
      <c r="F13" s="88">
        <f t="shared" si="0"/>
        <v>30</v>
      </c>
      <c r="G13" s="88">
        <v>30</v>
      </c>
      <c r="H13" s="88"/>
      <c r="I13" s="88"/>
      <c r="J13" s="88"/>
      <c r="K13" s="88"/>
      <c r="L13" s="88"/>
      <c r="M13" s="88"/>
      <c r="N13" s="88"/>
      <c r="O13" s="88"/>
      <c r="P13" s="93"/>
      <c r="Q13" s="93"/>
      <c r="R13" s="93"/>
      <c r="S13" s="93"/>
      <c r="T13" s="93"/>
      <c r="U13" s="93"/>
    </row>
    <row r="14" spans="1:21" ht="34.5" customHeight="1">
      <c r="A14" s="87" t="s">
        <v>116</v>
      </c>
      <c r="B14" s="87" t="s">
        <v>119</v>
      </c>
      <c r="C14" s="87" t="s">
        <v>114</v>
      </c>
      <c r="D14" s="87" t="s">
        <v>93</v>
      </c>
      <c r="E14" s="89" t="s">
        <v>161</v>
      </c>
      <c r="F14" s="88">
        <f t="shared" si="0"/>
        <v>35</v>
      </c>
      <c r="G14" s="88">
        <v>35</v>
      </c>
      <c r="H14" s="88"/>
      <c r="I14" s="88"/>
      <c r="J14" s="88"/>
      <c r="K14" s="88"/>
      <c r="L14" s="88"/>
      <c r="M14" s="88"/>
      <c r="N14" s="88"/>
      <c r="O14" s="88"/>
      <c r="P14" s="93"/>
      <c r="Q14" s="93"/>
      <c r="R14" s="93"/>
      <c r="S14" s="93"/>
      <c r="T14" s="93"/>
      <c r="U14" s="93"/>
    </row>
    <row r="15" spans="1:21" ht="34.5" customHeight="1">
      <c r="A15" s="90" t="s">
        <v>246</v>
      </c>
      <c r="B15" s="91"/>
      <c r="C15" s="91"/>
      <c r="D15" s="91"/>
      <c r="E15" s="92"/>
      <c r="F15" s="88">
        <f>SUM(F7:F14)</f>
        <v>1846.9</v>
      </c>
      <c r="G15" s="88">
        <f aca="true" t="shared" si="1" ref="G15:U15">SUM(G7:G14)</f>
        <v>1298.4</v>
      </c>
      <c r="H15" s="88">
        <f t="shared" si="1"/>
        <v>465.9</v>
      </c>
      <c r="I15" s="88">
        <f t="shared" si="1"/>
        <v>0</v>
      </c>
      <c r="J15" s="88">
        <f t="shared" si="1"/>
        <v>0</v>
      </c>
      <c r="K15" s="88">
        <f t="shared" si="1"/>
        <v>0</v>
      </c>
      <c r="L15" s="88">
        <f t="shared" si="1"/>
        <v>0</v>
      </c>
      <c r="M15" s="88">
        <f t="shared" si="1"/>
        <v>0</v>
      </c>
      <c r="N15" s="88">
        <f t="shared" si="1"/>
        <v>0</v>
      </c>
      <c r="O15" s="88">
        <f t="shared" si="1"/>
        <v>82.6</v>
      </c>
      <c r="P15" s="95">
        <f t="shared" si="1"/>
        <v>0</v>
      </c>
      <c r="Q15" s="95">
        <f t="shared" si="1"/>
        <v>0</v>
      </c>
      <c r="R15" s="95">
        <f t="shared" si="1"/>
        <v>0</v>
      </c>
      <c r="S15" s="95">
        <f t="shared" si="1"/>
        <v>0</v>
      </c>
      <c r="T15" s="95">
        <f t="shared" si="1"/>
        <v>0</v>
      </c>
      <c r="U15" s="95">
        <f t="shared" si="1"/>
        <v>0</v>
      </c>
    </row>
    <row r="16" spans="1:21" ht="14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1:21" ht="14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 ht="14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1:21" ht="14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</row>
    <row r="20" spans="1:21" ht="14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</row>
    <row r="21" spans="1:21" ht="14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</row>
    <row r="22" spans="1:21" ht="14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1:21" ht="14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</row>
    <row r="24" spans="1:21" ht="14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 ht="14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</row>
    <row r="26" spans="1:21" ht="14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ht="14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</row>
  </sheetData>
  <sheetProtection formatCells="0" formatColumns="0" formatRows="0"/>
  <mergeCells count="25">
    <mergeCell ref="A2:U2"/>
    <mergeCell ref="T3:U3"/>
    <mergeCell ref="A4:C4"/>
    <mergeCell ref="A15:E1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J12" sqref="J12"/>
    </sheetView>
  </sheetViews>
  <sheetFormatPr defaultColWidth="6.875" defaultRowHeight="12.75" customHeight="1"/>
  <cols>
    <col min="1" max="1" width="15.50390625" style="53" customWidth="1"/>
    <col min="2" max="2" width="9.125" style="53" customWidth="1"/>
    <col min="3" max="8" width="7.875" style="53" customWidth="1"/>
    <col min="9" max="9" width="9.125" style="53" customWidth="1"/>
    <col min="10" max="15" width="7.875" style="53" customWidth="1"/>
    <col min="16" max="250" width="6.875" style="53" customWidth="1"/>
    <col min="251" max="16384" width="6.875" style="53" customWidth="1"/>
  </cols>
  <sheetData>
    <row r="1" spans="15:250" ht="12.75" customHeight="1">
      <c r="O1" s="71" t="s">
        <v>296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4" t="s">
        <v>297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5"/>
      <c r="F3" s="55"/>
      <c r="G3" s="55"/>
      <c r="H3" s="55"/>
      <c r="I3" s="55"/>
      <c r="J3" s="55"/>
      <c r="K3" s="55"/>
      <c r="L3" s="55"/>
      <c r="M3" s="55"/>
      <c r="N3" s="55"/>
      <c r="O3" s="55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6" t="s">
        <v>298</v>
      </c>
      <c r="B4" s="57" t="s">
        <v>299</v>
      </c>
      <c r="C4" s="57"/>
      <c r="D4" s="57"/>
      <c r="E4" s="57"/>
      <c r="F4" s="57"/>
      <c r="G4" s="57"/>
      <c r="H4" s="57"/>
      <c r="I4" s="72" t="s">
        <v>300</v>
      </c>
      <c r="J4" s="73"/>
      <c r="K4" s="73"/>
      <c r="L4" s="73"/>
      <c r="M4" s="73"/>
      <c r="N4" s="73"/>
      <c r="O4" s="7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6"/>
      <c r="B5" s="58" t="s">
        <v>80</v>
      </c>
      <c r="C5" s="58" t="s">
        <v>204</v>
      </c>
      <c r="D5" s="58" t="s">
        <v>301</v>
      </c>
      <c r="E5" s="59" t="s">
        <v>302</v>
      </c>
      <c r="F5" s="60" t="s">
        <v>207</v>
      </c>
      <c r="G5" s="60" t="s">
        <v>303</v>
      </c>
      <c r="H5" s="61" t="s">
        <v>209</v>
      </c>
      <c r="I5" s="63" t="s">
        <v>80</v>
      </c>
      <c r="J5" s="64" t="s">
        <v>204</v>
      </c>
      <c r="K5" s="64" t="s">
        <v>301</v>
      </c>
      <c r="L5" s="64" t="s">
        <v>302</v>
      </c>
      <c r="M5" s="64" t="s">
        <v>207</v>
      </c>
      <c r="N5" s="64" t="s">
        <v>303</v>
      </c>
      <c r="O5" s="64" t="s">
        <v>209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6"/>
      <c r="B6" s="62"/>
      <c r="C6" s="62"/>
      <c r="D6" s="62"/>
      <c r="E6" s="63"/>
      <c r="F6" s="64"/>
      <c r="G6" s="64"/>
      <c r="H6" s="65"/>
      <c r="I6" s="63"/>
      <c r="J6" s="64"/>
      <c r="K6" s="64"/>
      <c r="L6" s="64"/>
      <c r="M6" s="64"/>
      <c r="N6" s="64"/>
      <c r="O6" s="6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6" t="s">
        <v>92</v>
      </c>
      <c r="B7" s="67">
        <v>7</v>
      </c>
      <c r="C7" s="67">
        <v>8</v>
      </c>
      <c r="D7" s="67">
        <v>9</v>
      </c>
      <c r="E7" s="67">
        <v>10</v>
      </c>
      <c r="F7" s="67">
        <v>11</v>
      </c>
      <c r="G7" s="67">
        <v>12</v>
      </c>
      <c r="H7" s="67">
        <v>13</v>
      </c>
      <c r="I7" s="67">
        <v>14</v>
      </c>
      <c r="J7" s="67">
        <v>15</v>
      </c>
      <c r="K7" s="67">
        <v>16</v>
      </c>
      <c r="L7" s="67">
        <v>17</v>
      </c>
      <c r="M7" s="67">
        <v>18</v>
      </c>
      <c r="N7" s="67">
        <v>19</v>
      </c>
      <c r="O7" s="67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2" customFormat="1" ht="28.5" customHeight="1">
      <c r="A8" s="68" t="s">
        <v>94</v>
      </c>
      <c r="B8" s="69">
        <v>39.1</v>
      </c>
      <c r="C8" s="69">
        <v>24.9</v>
      </c>
      <c r="D8" s="69"/>
      <c r="E8" s="69"/>
      <c r="F8" s="69">
        <v>14.2</v>
      </c>
      <c r="G8" s="69"/>
      <c r="H8" s="70"/>
      <c r="I8" s="74">
        <v>38.9</v>
      </c>
      <c r="J8" s="75">
        <v>24.8</v>
      </c>
      <c r="K8" s="75"/>
      <c r="L8" s="75"/>
      <c r="M8" s="75">
        <v>14.1</v>
      </c>
      <c r="N8" s="75"/>
      <c r="O8" s="76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</row>
    <row r="9" spans="1:250" ht="30.75" customHeight="1">
      <c r="A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2"/>
      <c r="D10" s="52"/>
      <c r="E10" s="52"/>
      <c r="F10" s="52"/>
      <c r="G10" s="52"/>
      <c r="H10" s="52"/>
      <c r="I10" s="52"/>
      <c r="J10" s="52"/>
      <c r="L10" s="52"/>
      <c r="N10" s="77"/>
      <c r="O10" s="5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2"/>
      <c r="G11" s="52"/>
      <c r="H11" s="52"/>
      <c r="I11" s="52"/>
      <c r="K11" s="52"/>
      <c r="O11" s="5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G8" sqref="G8"/>
    </sheetView>
  </sheetViews>
  <sheetFormatPr defaultColWidth="6.875" defaultRowHeight="12.75" customHeight="1"/>
  <cols>
    <col min="1" max="1" width="8.75390625" style="26" customWidth="1"/>
    <col min="2" max="2" width="13.50390625" style="26" customWidth="1"/>
    <col min="3" max="5" width="15.125" style="26" customWidth="1"/>
    <col min="6" max="7" width="23.625" style="26" customWidth="1"/>
    <col min="8" max="9" width="20.625" style="26" customWidth="1"/>
    <col min="10" max="10" width="8.75390625" style="26" customWidth="1"/>
    <col min="11" max="16384" width="6.875" style="26" customWidth="1"/>
  </cols>
  <sheetData>
    <row r="1" spans="1:10" ht="18.75" customHeight="1">
      <c r="A1" s="27"/>
      <c r="B1" s="27"/>
      <c r="C1" s="27"/>
      <c r="D1" s="27"/>
      <c r="E1" s="28"/>
      <c r="F1" s="27"/>
      <c r="G1" s="27"/>
      <c r="H1" s="27"/>
      <c r="I1" s="27" t="s">
        <v>304</v>
      </c>
      <c r="J1" s="27"/>
    </row>
    <row r="2" spans="1:10" ht="18.75" customHeight="1">
      <c r="A2" s="29" t="s">
        <v>305</v>
      </c>
      <c r="B2" s="29"/>
      <c r="C2" s="29"/>
      <c r="D2" s="29"/>
      <c r="E2" s="29"/>
      <c r="F2" s="29"/>
      <c r="G2" s="29"/>
      <c r="H2" s="29"/>
      <c r="I2" s="29"/>
      <c r="J2" s="27"/>
    </row>
    <row r="3" ht="18.75" customHeight="1">
      <c r="I3" s="49" t="s">
        <v>77</v>
      </c>
    </row>
    <row r="4" spans="1:10" ht="32.25" customHeight="1">
      <c r="A4" s="30" t="s">
        <v>142</v>
      </c>
      <c r="B4" s="31" t="s">
        <v>79</v>
      </c>
      <c r="C4" s="32" t="s">
        <v>306</v>
      </c>
      <c r="D4" s="33"/>
      <c r="E4" s="34"/>
      <c r="F4" s="33" t="s">
        <v>307</v>
      </c>
      <c r="G4" s="32" t="s">
        <v>308</v>
      </c>
      <c r="H4" s="32" t="s">
        <v>309</v>
      </c>
      <c r="I4" s="33"/>
      <c r="J4" s="27"/>
    </row>
    <row r="5" spans="1:10" ht="24.75" customHeight="1">
      <c r="A5" s="30"/>
      <c r="B5" s="31"/>
      <c r="C5" s="35" t="s">
        <v>310</v>
      </c>
      <c r="D5" s="36" t="s">
        <v>125</v>
      </c>
      <c r="E5" s="37" t="s">
        <v>126</v>
      </c>
      <c r="F5" s="33"/>
      <c r="G5" s="32"/>
      <c r="H5" s="38" t="s">
        <v>311</v>
      </c>
      <c r="I5" s="50" t="s">
        <v>312</v>
      </c>
      <c r="J5" s="27"/>
    </row>
    <row r="6" spans="1:10" ht="18" customHeight="1">
      <c r="A6" s="39" t="s">
        <v>92</v>
      </c>
      <c r="B6" s="39" t="s">
        <v>92</v>
      </c>
      <c r="C6" s="40" t="s">
        <v>92</v>
      </c>
      <c r="D6" s="40" t="s">
        <v>92</v>
      </c>
      <c r="E6" s="40" t="s">
        <v>92</v>
      </c>
      <c r="F6" s="39" t="s">
        <v>92</v>
      </c>
      <c r="G6" s="39" t="s">
        <v>92</v>
      </c>
      <c r="H6" s="40" t="s">
        <v>92</v>
      </c>
      <c r="I6" s="39" t="s">
        <v>92</v>
      </c>
      <c r="J6" s="27"/>
    </row>
    <row r="7" spans="1:10" s="25" customFormat="1" ht="120" customHeight="1">
      <c r="A7" s="41" t="s">
        <v>93</v>
      </c>
      <c r="B7" s="41" t="s">
        <v>94</v>
      </c>
      <c r="C7" s="42">
        <v>1846.9</v>
      </c>
      <c r="D7" s="42">
        <v>1534.9</v>
      </c>
      <c r="E7" s="42">
        <v>312</v>
      </c>
      <c r="F7" s="43" t="s">
        <v>313</v>
      </c>
      <c r="G7" s="43" t="s">
        <v>314</v>
      </c>
      <c r="H7" s="43"/>
      <c r="I7" s="43"/>
      <c r="J7" s="51"/>
    </row>
    <row r="8" spans="1:10" ht="49.5" customHeight="1">
      <c r="A8" s="44"/>
      <c r="B8" s="44"/>
      <c r="C8" s="44"/>
      <c r="D8" s="44"/>
      <c r="E8" s="45"/>
      <c r="F8" s="44"/>
      <c r="G8" s="44"/>
      <c r="H8" s="44"/>
      <c r="I8" s="44"/>
      <c r="J8" s="27"/>
    </row>
    <row r="9" spans="1:10" ht="18.75" customHeight="1">
      <c r="A9" s="46"/>
      <c r="B9" s="44"/>
      <c r="C9" s="44"/>
      <c r="D9" s="44"/>
      <c r="E9" s="47"/>
      <c r="F9" s="46"/>
      <c r="G9" s="46"/>
      <c r="H9" s="44"/>
      <c r="I9" s="44"/>
      <c r="J9" s="27"/>
    </row>
    <row r="10" spans="1:10" ht="18.75" customHeight="1">
      <c r="A10" s="46"/>
      <c r="B10" s="44"/>
      <c r="C10" s="44"/>
      <c r="D10" s="44"/>
      <c r="E10" s="45"/>
      <c r="F10" s="46"/>
      <c r="G10" s="46"/>
      <c r="H10" s="46"/>
      <c r="I10" s="46"/>
      <c r="J10" s="27"/>
    </row>
    <row r="11" spans="1:10" ht="18.75" customHeight="1">
      <c r="A11" s="46"/>
      <c r="B11" s="44"/>
      <c r="C11" s="46"/>
      <c r="D11" s="44"/>
      <c r="E11" s="47"/>
      <c r="F11" s="46"/>
      <c r="G11" s="46"/>
      <c r="H11" s="44"/>
      <c r="I11" s="44"/>
      <c r="J11" s="27"/>
    </row>
    <row r="12" spans="1:10" ht="18.75" customHeight="1">
      <c r="A12" s="46"/>
      <c r="B12" s="46"/>
      <c r="C12" s="44"/>
      <c r="D12" s="44"/>
      <c r="E12" s="47"/>
      <c r="F12" s="46"/>
      <c r="G12" s="46"/>
      <c r="H12" s="46"/>
      <c r="I12" s="46"/>
      <c r="J12" s="27"/>
    </row>
    <row r="13" spans="1:10" ht="18.75" customHeight="1">
      <c r="A13" s="46"/>
      <c r="B13" s="46"/>
      <c r="C13" s="44"/>
      <c r="D13" s="44"/>
      <c r="E13" s="45"/>
      <c r="F13" s="46"/>
      <c r="G13" s="44"/>
      <c r="H13" s="44"/>
      <c r="I13" s="46"/>
      <c r="J13" s="27"/>
    </row>
    <row r="14" spans="1:10" ht="18.75" customHeight="1">
      <c r="A14" s="46"/>
      <c r="B14" s="46"/>
      <c r="C14" s="46"/>
      <c r="D14" s="46"/>
      <c r="E14" s="47"/>
      <c r="F14" s="46"/>
      <c r="G14" s="46"/>
      <c r="H14" s="46"/>
      <c r="I14" s="46"/>
      <c r="J14" s="27"/>
    </row>
    <row r="15" spans="1:9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ht="12.75" customHeigh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ht="12.7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ht="12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2.75" customHeight="1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2.75" customHeight="1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2.75" customHeight="1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2.75" customHeight="1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2.7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ht="12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12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2.75" customHeight="1">
      <c r="A29" s="48"/>
      <c r="B29" s="48"/>
      <c r="C29" s="48"/>
      <c r="D29" s="48"/>
      <c r="E29" s="48"/>
      <c r="F29" s="48"/>
      <c r="G29" s="48"/>
      <c r="H29" s="48"/>
      <c r="I29" s="48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5"/>
  <sheetViews>
    <sheetView showGridLines="0" showZeros="0" workbookViewId="0" topLeftCell="A1">
      <selection activeCell="F11" sqref="F11"/>
    </sheetView>
  </sheetViews>
  <sheetFormatPr defaultColWidth="6.875" defaultRowHeight="22.5" customHeight="1"/>
  <cols>
    <col min="1" max="3" width="3.375" style="502" customWidth="1"/>
    <col min="4" max="4" width="22.75390625" style="502" customWidth="1"/>
    <col min="5" max="5" width="35.875" style="502" customWidth="1"/>
    <col min="6" max="6" width="12.50390625" style="502" customWidth="1"/>
    <col min="7" max="7" width="11.625" style="502" customWidth="1"/>
    <col min="8" max="16" width="10.50390625" style="502" customWidth="1"/>
    <col min="17" max="247" width="6.75390625" style="502" customWidth="1"/>
    <col min="248" max="16384" width="6.875" style="503" customWidth="1"/>
  </cols>
  <sheetData>
    <row r="1" spans="2:247" ht="22.5" customHeight="1"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P1" s="531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05" t="s">
        <v>96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4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06"/>
      <c r="B3" s="506"/>
      <c r="C3" s="506"/>
      <c r="D3" s="507"/>
      <c r="E3" s="508"/>
      <c r="F3" s="507"/>
      <c r="G3" s="509"/>
      <c r="H3" s="509"/>
      <c r="I3" s="509"/>
      <c r="J3" s="507"/>
      <c r="K3" s="507"/>
      <c r="L3" s="507"/>
      <c r="O3" s="532" t="s">
        <v>77</v>
      </c>
      <c r="P3" s="532"/>
      <c r="Q3" s="50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10" t="s">
        <v>97</v>
      </c>
      <c r="B4" s="510"/>
      <c r="C4" s="510"/>
      <c r="D4" s="511" t="s">
        <v>78</v>
      </c>
      <c r="E4" s="512" t="s">
        <v>98</v>
      </c>
      <c r="F4" s="513" t="s">
        <v>99</v>
      </c>
      <c r="G4" s="514" t="s">
        <v>81</v>
      </c>
      <c r="H4" s="514"/>
      <c r="I4" s="514"/>
      <c r="J4" s="511" t="s">
        <v>82</v>
      </c>
      <c r="K4" s="511" t="s">
        <v>83</v>
      </c>
      <c r="L4" s="511" t="s">
        <v>84</v>
      </c>
      <c r="M4" s="511" t="s">
        <v>85</v>
      </c>
      <c r="N4" s="511" t="s">
        <v>86</v>
      </c>
      <c r="O4" s="533" t="s">
        <v>87</v>
      </c>
      <c r="P4" s="534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11" t="s">
        <v>100</v>
      </c>
      <c r="B5" s="511" t="s">
        <v>101</v>
      </c>
      <c r="C5" s="511" t="s">
        <v>102</v>
      </c>
      <c r="D5" s="511"/>
      <c r="E5" s="512"/>
      <c r="F5" s="511"/>
      <c r="G5" s="511" t="s">
        <v>89</v>
      </c>
      <c r="H5" s="511" t="s">
        <v>90</v>
      </c>
      <c r="I5" s="511" t="s">
        <v>91</v>
      </c>
      <c r="J5" s="511"/>
      <c r="K5" s="511"/>
      <c r="L5" s="511"/>
      <c r="M5" s="511"/>
      <c r="N5" s="511"/>
      <c r="O5" s="535"/>
      <c r="P5" s="53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15" t="s">
        <v>92</v>
      </c>
      <c r="B6" s="515" t="s">
        <v>92</v>
      </c>
      <c r="C6" s="515" t="s">
        <v>92</v>
      </c>
      <c r="D6" s="515" t="s">
        <v>92</v>
      </c>
      <c r="E6" s="515" t="s">
        <v>92</v>
      </c>
      <c r="F6" s="515">
        <v>1</v>
      </c>
      <c r="G6" s="515">
        <v>2</v>
      </c>
      <c r="H6" s="515">
        <v>3</v>
      </c>
      <c r="I6" s="515">
        <v>4</v>
      </c>
      <c r="J6" s="515">
        <v>5</v>
      </c>
      <c r="K6" s="515">
        <v>6</v>
      </c>
      <c r="L6" s="515">
        <v>7</v>
      </c>
      <c r="M6" s="515">
        <v>8</v>
      </c>
      <c r="N6" s="515">
        <v>9</v>
      </c>
      <c r="O6" s="537">
        <v>10</v>
      </c>
      <c r="P6" s="538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22.5" customHeight="1">
      <c r="A7" s="87" t="s">
        <v>103</v>
      </c>
      <c r="B7" s="87" t="s">
        <v>104</v>
      </c>
      <c r="C7" s="87" t="s">
        <v>104</v>
      </c>
      <c r="D7" s="516" t="s">
        <v>93</v>
      </c>
      <c r="E7" s="111" t="s">
        <v>105</v>
      </c>
      <c r="F7" s="517">
        <f>SUM(G7)</f>
        <v>767.2</v>
      </c>
      <c r="G7" s="518">
        <f>SUM(H7:I7)</f>
        <v>767.2</v>
      </c>
      <c r="H7" s="519">
        <v>757.2</v>
      </c>
      <c r="I7" s="517">
        <v>10</v>
      </c>
      <c r="J7" s="517"/>
      <c r="K7" s="517"/>
      <c r="L7" s="517"/>
      <c r="M7" s="517"/>
      <c r="N7" s="517"/>
      <c r="O7" s="539"/>
      <c r="P7" s="540"/>
    </row>
    <row r="8" spans="1:16" ht="22.5" customHeight="1">
      <c r="A8" s="87">
        <v>208</v>
      </c>
      <c r="B8" s="87" t="s">
        <v>104</v>
      </c>
      <c r="C8" s="87" t="s">
        <v>106</v>
      </c>
      <c r="D8" s="516" t="s">
        <v>93</v>
      </c>
      <c r="E8" s="88" t="s">
        <v>107</v>
      </c>
      <c r="F8" s="517">
        <f aca="true" t="shared" si="0" ref="F8:F14">SUM(G8)</f>
        <v>22</v>
      </c>
      <c r="G8" s="518">
        <f aca="true" t="shared" si="1" ref="G8:G14">SUM(H8:I8)</f>
        <v>22</v>
      </c>
      <c r="H8" s="88">
        <v>22</v>
      </c>
      <c r="I8" s="517"/>
      <c r="J8" s="517"/>
      <c r="K8" s="517"/>
      <c r="L8" s="517"/>
      <c r="M8" s="517"/>
      <c r="N8" s="517"/>
      <c r="O8" s="539"/>
      <c r="P8" s="540"/>
    </row>
    <row r="9" spans="1:16" ht="22.5" customHeight="1">
      <c r="A9" s="87" t="s">
        <v>103</v>
      </c>
      <c r="B9" s="87" t="s">
        <v>104</v>
      </c>
      <c r="C9" s="87" t="s">
        <v>108</v>
      </c>
      <c r="D9" s="516" t="s">
        <v>93</v>
      </c>
      <c r="E9" s="88" t="s">
        <v>109</v>
      </c>
      <c r="F9" s="517">
        <f t="shared" si="0"/>
        <v>40</v>
      </c>
      <c r="G9" s="518">
        <f t="shared" si="1"/>
        <v>40</v>
      </c>
      <c r="H9" s="88">
        <v>40</v>
      </c>
      <c r="I9" s="517"/>
      <c r="J9" s="517"/>
      <c r="K9" s="517"/>
      <c r="L9" s="517"/>
      <c r="M9" s="517"/>
      <c r="N9" s="517"/>
      <c r="O9" s="539"/>
      <c r="P9" s="540"/>
    </row>
    <row r="10" spans="1:16" ht="22.5" customHeight="1">
      <c r="A10" s="87" t="s">
        <v>103</v>
      </c>
      <c r="B10" s="87" t="s">
        <v>104</v>
      </c>
      <c r="C10" s="87" t="s">
        <v>110</v>
      </c>
      <c r="D10" s="516" t="s">
        <v>93</v>
      </c>
      <c r="E10" s="88" t="s">
        <v>111</v>
      </c>
      <c r="F10" s="517">
        <f t="shared" si="0"/>
        <v>829.7</v>
      </c>
      <c r="G10" s="518">
        <f t="shared" si="1"/>
        <v>829.7</v>
      </c>
      <c r="H10" s="88">
        <v>829.7</v>
      </c>
      <c r="I10" s="517"/>
      <c r="J10" s="517"/>
      <c r="K10" s="517"/>
      <c r="L10" s="517"/>
      <c r="M10" s="517"/>
      <c r="N10" s="517"/>
      <c r="O10" s="539"/>
      <c r="P10" s="540"/>
    </row>
    <row r="11" spans="1:16" ht="22.5" customHeight="1">
      <c r="A11" s="87" t="s">
        <v>103</v>
      </c>
      <c r="B11" s="87" t="s">
        <v>104</v>
      </c>
      <c r="C11" s="87" t="s">
        <v>112</v>
      </c>
      <c r="D11" s="516" t="s">
        <v>93</v>
      </c>
      <c r="E11" s="88" t="s">
        <v>113</v>
      </c>
      <c r="F11" s="517">
        <f t="shared" si="0"/>
        <v>43</v>
      </c>
      <c r="G11" s="518">
        <f t="shared" si="1"/>
        <v>43</v>
      </c>
      <c r="H11" s="88">
        <v>43</v>
      </c>
      <c r="I11" s="517"/>
      <c r="J11" s="517"/>
      <c r="K11" s="517"/>
      <c r="L11" s="517"/>
      <c r="M11" s="517"/>
      <c r="N11" s="517"/>
      <c r="O11" s="539"/>
      <c r="P11" s="540"/>
    </row>
    <row r="12" spans="1:16" ht="27.75" customHeight="1">
      <c r="A12" s="87" t="s">
        <v>103</v>
      </c>
      <c r="B12" s="87" t="s">
        <v>104</v>
      </c>
      <c r="C12" s="87" t="s">
        <v>114</v>
      </c>
      <c r="D12" s="516" t="s">
        <v>93</v>
      </c>
      <c r="E12" s="89" t="s">
        <v>115</v>
      </c>
      <c r="F12" s="517">
        <f t="shared" si="0"/>
        <v>80</v>
      </c>
      <c r="G12" s="518">
        <f t="shared" si="1"/>
        <v>80</v>
      </c>
      <c r="H12" s="88">
        <v>80</v>
      </c>
      <c r="I12" s="517"/>
      <c r="J12" s="517"/>
      <c r="K12" s="517"/>
      <c r="L12" s="517"/>
      <c r="M12" s="517"/>
      <c r="N12" s="517"/>
      <c r="O12" s="539"/>
      <c r="P12" s="540"/>
    </row>
    <row r="13" spans="1:16" ht="22.5" customHeight="1">
      <c r="A13" s="87" t="s">
        <v>116</v>
      </c>
      <c r="B13" s="87" t="s">
        <v>117</v>
      </c>
      <c r="C13" s="87" t="s">
        <v>114</v>
      </c>
      <c r="D13" s="516" t="s">
        <v>93</v>
      </c>
      <c r="E13" s="89" t="s">
        <v>118</v>
      </c>
      <c r="F13" s="517">
        <f t="shared" si="0"/>
        <v>30</v>
      </c>
      <c r="G13" s="518">
        <f t="shared" si="1"/>
        <v>30</v>
      </c>
      <c r="H13" s="89">
        <v>30</v>
      </c>
      <c r="I13" s="517"/>
      <c r="J13" s="517"/>
      <c r="K13" s="517"/>
      <c r="L13" s="517"/>
      <c r="M13" s="517"/>
      <c r="N13" s="517"/>
      <c r="O13" s="539"/>
      <c r="P13" s="540"/>
    </row>
    <row r="14" spans="1:16" ht="22.5" customHeight="1">
      <c r="A14" s="87" t="s">
        <v>116</v>
      </c>
      <c r="B14" s="87" t="s">
        <v>119</v>
      </c>
      <c r="C14" s="87" t="s">
        <v>114</v>
      </c>
      <c r="D14" s="516" t="s">
        <v>93</v>
      </c>
      <c r="E14" s="89" t="s">
        <v>120</v>
      </c>
      <c r="F14" s="517">
        <f t="shared" si="0"/>
        <v>35</v>
      </c>
      <c r="G14" s="518">
        <f t="shared" si="1"/>
        <v>35</v>
      </c>
      <c r="H14" s="89">
        <v>35</v>
      </c>
      <c r="I14" s="517"/>
      <c r="J14" s="517"/>
      <c r="K14" s="517"/>
      <c r="L14" s="517"/>
      <c r="M14" s="517"/>
      <c r="N14" s="517"/>
      <c r="O14" s="539"/>
      <c r="P14" s="540"/>
    </row>
    <row r="15" spans="1:16" ht="22.5" customHeight="1">
      <c r="A15" s="520" t="s">
        <v>80</v>
      </c>
      <c r="B15" s="521"/>
      <c r="C15" s="521"/>
      <c r="D15" s="522"/>
      <c r="E15" s="523"/>
      <c r="F15" s="517">
        <f>SUM(F7:F14)</f>
        <v>1846.9</v>
      </c>
      <c r="G15" s="517">
        <f>SUM(G7:G14)</f>
        <v>1846.9</v>
      </c>
      <c r="H15" s="517">
        <f>SUM(H7:H14)</f>
        <v>1836.9</v>
      </c>
      <c r="I15" s="517">
        <f>SUM(I7:I14)</f>
        <v>10</v>
      </c>
      <c r="J15" s="517"/>
      <c r="K15" s="517"/>
      <c r="L15" s="517"/>
      <c r="M15" s="517"/>
      <c r="N15" s="517"/>
      <c r="O15" s="539"/>
      <c r="P15" s="540"/>
    </row>
    <row r="16" spans="1:16" ht="22.5" customHeight="1">
      <c r="A16" s="517"/>
      <c r="B16" s="517"/>
      <c r="C16" s="517"/>
      <c r="D16" s="518"/>
      <c r="E16" s="523"/>
      <c r="F16" s="517"/>
      <c r="G16" s="518"/>
      <c r="H16" s="523"/>
      <c r="I16" s="517"/>
      <c r="J16" s="517"/>
      <c r="K16" s="517"/>
      <c r="L16" s="517"/>
      <c r="M16" s="517"/>
      <c r="N16" s="517"/>
      <c r="O16" s="539"/>
      <c r="P16" s="540"/>
    </row>
    <row r="17" spans="1:247" s="501" customFormat="1" ht="24.75" customHeight="1">
      <c r="A17" s="524"/>
      <c r="B17" s="524"/>
      <c r="C17" s="524"/>
      <c r="D17" s="525"/>
      <c r="E17" s="526"/>
      <c r="F17" s="527"/>
      <c r="G17" s="528"/>
      <c r="H17" s="529"/>
      <c r="I17" s="527"/>
      <c r="J17" s="527"/>
      <c r="K17" s="527"/>
      <c r="L17" s="527"/>
      <c r="M17" s="527"/>
      <c r="N17" s="527"/>
      <c r="O17" s="527"/>
      <c r="P17" s="528"/>
      <c r="Q17" s="530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</row>
    <row r="18" spans="1:247" ht="27" customHeight="1">
      <c r="A18" s="530"/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2.5" customHeight="1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2.5" customHeight="1">
      <c r="A20" s="530"/>
      <c r="B20" s="530"/>
      <c r="C20" s="530"/>
      <c r="D20" s="530"/>
      <c r="E20" s="530"/>
      <c r="H20" s="530"/>
      <c r="I20" s="530"/>
      <c r="J20" s="530"/>
      <c r="K20" s="530"/>
      <c r="L20" s="530"/>
      <c r="M20" s="530"/>
      <c r="N20" s="530"/>
      <c r="O20" s="53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2.5" customHeight="1">
      <c r="A21" s="530"/>
      <c r="B21" s="530"/>
      <c r="C21" s="530"/>
      <c r="D21" s="530"/>
      <c r="E21" s="530"/>
      <c r="F21" s="530"/>
      <c r="H21" s="530"/>
      <c r="I21" s="530"/>
      <c r="J21" s="530"/>
      <c r="K21" s="530"/>
      <c r="L21" s="530"/>
      <c r="M21" s="530"/>
      <c r="N21" s="530"/>
      <c r="O21" s="530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2:247" ht="22.5" customHeight="1">
      <c r="B22" s="530"/>
      <c r="C22" s="530"/>
      <c r="D22" s="530"/>
      <c r="E22" s="530"/>
      <c r="H22" s="530"/>
      <c r="I22" s="530"/>
      <c r="J22" s="530"/>
      <c r="K22" s="530"/>
      <c r="L22" s="530"/>
      <c r="M22" s="530"/>
      <c r="N22" s="530"/>
      <c r="O22" s="53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3:247" ht="22.5" customHeight="1">
      <c r="C23" s="530"/>
      <c r="D23" s="530"/>
      <c r="E23" s="530"/>
      <c r="I23" s="530"/>
      <c r="L23" s="530"/>
      <c r="M23" s="530"/>
      <c r="N23" s="530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4:247" ht="22.5" customHeight="1">
      <c r="D24" s="530"/>
      <c r="E24" s="530"/>
      <c r="M24" s="530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5:247" ht="22.5" customHeight="1">
      <c r="E25" s="530"/>
      <c r="L25" s="530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</sheetData>
  <sheetProtection formatCells="0" formatColumns="0" formatRows="0"/>
  <mergeCells count="15">
    <mergeCell ref="A2:P2"/>
    <mergeCell ref="O3:P3"/>
    <mergeCell ref="A4:C4"/>
    <mergeCell ref="G4:I4"/>
    <mergeCell ref="A15:D15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I10" sqref="I10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315</v>
      </c>
      <c r="O1" s="3"/>
      <c r="P1"/>
      <c r="Q1"/>
      <c r="R1"/>
      <c r="S1"/>
    </row>
    <row r="2" spans="1:19" ht="18.75" customHeight="1">
      <c r="A2" s="5" t="s">
        <v>316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2" t="s">
        <v>77</v>
      </c>
      <c r="P3"/>
      <c r="Q3"/>
      <c r="R3"/>
      <c r="S3"/>
    </row>
    <row r="4" spans="1:19" ht="32.25" customHeight="1">
      <c r="A4" s="6" t="s">
        <v>142</v>
      </c>
      <c r="B4" s="7" t="s">
        <v>79</v>
      </c>
      <c r="C4" s="8" t="s">
        <v>317</v>
      </c>
      <c r="D4" s="6" t="s">
        <v>318</v>
      </c>
      <c r="E4" s="6" t="s">
        <v>319</v>
      </c>
      <c r="F4" s="6"/>
      <c r="G4" s="6" t="s">
        <v>320</v>
      </c>
      <c r="H4" s="9" t="s">
        <v>321</v>
      </c>
      <c r="I4" s="6" t="s">
        <v>322</v>
      </c>
      <c r="J4" s="6" t="s">
        <v>323</v>
      </c>
      <c r="K4" s="6" t="s">
        <v>324</v>
      </c>
      <c r="L4" s="6" t="s">
        <v>325</v>
      </c>
      <c r="M4" s="6" t="s">
        <v>326</v>
      </c>
      <c r="N4" s="6" t="s">
        <v>327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192</v>
      </c>
      <c r="F5" s="11" t="s">
        <v>328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92</v>
      </c>
      <c r="B6" s="12" t="s">
        <v>92</v>
      </c>
      <c r="C6" s="12" t="s">
        <v>92</v>
      </c>
      <c r="D6" s="13" t="s">
        <v>92</v>
      </c>
      <c r="E6" s="14" t="s">
        <v>92</v>
      </c>
      <c r="F6" s="14" t="s">
        <v>92</v>
      </c>
      <c r="G6" s="13" t="s">
        <v>92</v>
      </c>
      <c r="H6" s="12" t="s">
        <v>92</v>
      </c>
      <c r="I6" s="12" t="s">
        <v>92</v>
      </c>
      <c r="J6" s="12" t="s">
        <v>92</v>
      </c>
      <c r="K6" s="13" t="s">
        <v>92</v>
      </c>
      <c r="L6" s="13" t="s">
        <v>92</v>
      </c>
      <c r="M6" s="13" t="s">
        <v>92</v>
      </c>
      <c r="N6" s="12" t="s">
        <v>92</v>
      </c>
      <c r="O6" s="3"/>
      <c r="P6"/>
      <c r="Q6"/>
      <c r="R6"/>
      <c r="S6"/>
    </row>
    <row r="7" spans="1:19" s="1" customFormat="1" ht="49.5" customHeight="1">
      <c r="A7" s="15"/>
      <c r="B7" s="16"/>
      <c r="C7" s="17"/>
      <c r="D7" s="18"/>
      <c r="E7" s="18"/>
      <c r="F7" s="18"/>
      <c r="G7" s="18"/>
      <c r="H7" s="19"/>
      <c r="I7" s="19"/>
      <c r="J7" s="19"/>
      <c r="K7" s="19"/>
      <c r="L7" s="16"/>
      <c r="M7" s="23"/>
      <c r="N7" s="23"/>
      <c r="O7" s="20"/>
      <c r="P7" s="24"/>
      <c r="Q7" s="24"/>
      <c r="R7" s="24"/>
      <c r="S7" s="24"/>
    </row>
    <row r="8" spans="1:19" ht="45" customHeight="1">
      <c r="A8" s="20"/>
      <c r="B8" s="20"/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3"/>
      <c r="P8"/>
      <c r="Q8"/>
      <c r="R8"/>
      <c r="S8"/>
    </row>
    <row r="9" spans="1:19" ht="18.75" customHeight="1">
      <c r="A9" s="3"/>
      <c r="B9" s="3"/>
      <c r="C9" s="20"/>
      <c r="D9" s="20"/>
      <c r="E9" s="20"/>
      <c r="F9" s="20"/>
      <c r="G9" s="21"/>
      <c r="H9" s="20"/>
      <c r="I9" s="20"/>
      <c r="J9" s="20"/>
      <c r="K9" s="20"/>
      <c r="L9" s="20"/>
      <c r="M9" s="20"/>
      <c r="N9" s="20"/>
      <c r="O9" s="3"/>
      <c r="P9"/>
      <c r="Q9"/>
      <c r="R9"/>
      <c r="S9"/>
    </row>
    <row r="10" spans="1:19" ht="18.75" customHeight="1">
      <c r="A10" s="3"/>
      <c r="B10" s="3"/>
      <c r="C10" s="20"/>
      <c r="D10" s="20"/>
      <c r="E10" s="20"/>
      <c r="F10" s="20"/>
      <c r="G10" s="21"/>
      <c r="H10" s="3"/>
      <c r="I10" s="3"/>
      <c r="J10" s="3"/>
      <c r="K10" s="20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0"/>
      <c r="D11" s="20"/>
      <c r="E11" s="20"/>
      <c r="F11" s="20"/>
      <c r="G11" s="21"/>
      <c r="H11" s="3"/>
      <c r="I11" s="3"/>
      <c r="J11" s="3"/>
      <c r="K11" s="20"/>
      <c r="L11" s="3"/>
      <c r="M11" s="3"/>
      <c r="N11" s="20"/>
      <c r="O11" s="3"/>
      <c r="P11"/>
      <c r="Q11"/>
      <c r="R11"/>
      <c r="S11"/>
    </row>
    <row r="12" spans="1:19" ht="18.75" customHeight="1">
      <c r="A12" s="3"/>
      <c r="B12" s="3"/>
      <c r="C12" s="3"/>
      <c r="D12" s="20"/>
      <c r="E12" s="20"/>
      <c r="F12" s="20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1"/>
      <c r="H13" s="3"/>
      <c r="I13" s="3"/>
      <c r="J13" s="3"/>
      <c r="K13" s="3"/>
      <c r="L13" s="3"/>
      <c r="M13" s="20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5">
    <mergeCell ref="A2:N2"/>
    <mergeCell ref="E4:F4"/>
    <mergeCell ref="C7:G7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showZeros="0" workbookViewId="0" topLeftCell="A1">
      <selection activeCell="G18" sqref="G18"/>
    </sheetView>
  </sheetViews>
  <sheetFormatPr defaultColWidth="6.875" defaultRowHeight="18.75" customHeight="1"/>
  <cols>
    <col min="1" max="1" width="3.625" style="457" customWidth="1"/>
    <col min="2" max="3" width="3.50390625" style="457" customWidth="1"/>
    <col min="4" max="4" width="7.125" style="457" customWidth="1"/>
    <col min="5" max="5" width="32.50390625" style="458" customWidth="1"/>
    <col min="6" max="6" width="9.75390625" style="459" customWidth="1"/>
    <col min="7" max="10" width="8.50390625" style="459" customWidth="1"/>
    <col min="11" max="12" width="8.625" style="459" customWidth="1"/>
    <col min="13" max="17" width="8.00390625" style="459" customWidth="1"/>
    <col min="18" max="18" width="8.00390625" style="460" customWidth="1"/>
    <col min="19" max="21" width="8.00390625" style="461" customWidth="1"/>
    <col min="22" max="16384" width="6.875" style="460" customWidth="1"/>
  </cols>
  <sheetData>
    <row r="1" spans="1:21" ht="24.75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S1" s="489"/>
      <c r="T1" s="489"/>
      <c r="U1" s="430" t="s">
        <v>121</v>
      </c>
    </row>
    <row r="2" spans="1:21" ht="24.75" customHeight="1">
      <c r="A2" s="462" t="s">
        <v>122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</row>
    <row r="3" spans="1:21" s="455" customFormat="1" ht="24.75" customHeight="1">
      <c r="A3" s="463"/>
      <c r="B3" s="464"/>
      <c r="C3" s="465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83"/>
      <c r="Q3" s="483"/>
      <c r="S3" s="490"/>
      <c r="T3" s="491" t="s">
        <v>77</v>
      </c>
      <c r="U3" s="491"/>
    </row>
    <row r="4" spans="1:21" s="455" customFormat="1" ht="21.75" customHeight="1">
      <c r="A4" s="466" t="s">
        <v>123</v>
      </c>
      <c r="B4" s="466"/>
      <c r="C4" s="467"/>
      <c r="D4" s="468" t="s">
        <v>78</v>
      </c>
      <c r="E4" s="469" t="s">
        <v>98</v>
      </c>
      <c r="F4" s="470" t="s">
        <v>124</v>
      </c>
      <c r="G4" s="471" t="s">
        <v>125</v>
      </c>
      <c r="H4" s="466"/>
      <c r="I4" s="466"/>
      <c r="J4" s="467"/>
      <c r="K4" s="484" t="s">
        <v>126</v>
      </c>
      <c r="L4" s="484"/>
      <c r="M4" s="484"/>
      <c r="N4" s="484"/>
      <c r="O4" s="484"/>
      <c r="P4" s="484"/>
      <c r="Q4" s="484"/>
      <c r="R4" s="484"/>
      <c r="S4" s="492" t="s">
        <v>127</v>
      </c>
      <c r="T4" s="493" t="s">
        <v>128</v>
      </c>
      <c r="U4" s="493" t="s">
        <v>129</v>
      </c>
    </row>
    <row r="5" spans="1:21" s="455" customFormat="1" ht="21.75" customHeight="1">
      <c r="A5" s="472" t="s">
        <v>100</v>
      </c>
      <c r="B5" s="468" t="s">
        <v>101</v>
      </c>
      <c r="C5" s="468" t="s">
        <v>102</v>
      </c>
      <c r="D5" s="468"/>
      <c r="E5" s="469"/>
      <c r="F5" s="470"/>
      <c r="G5" s="468" t="s">
        <v>80</v>
      </c>
      <c r="H5" s="468" t="s">
        <v>130</v>
      </c>
      <c r="I5" s="468" t="s">
        <v>131</v>
      </c>
      <c r="J5" s="470" t="s">
        <v>132</v>
      </c>
      <c r="K5" s="485" t="s">
        <v>80</v>
      </c>
      <c r="L5" s="486" t="s">
        <v>133</v>
      </c>
      <c r="M5" s="486" t="s">
        <v>134</v>
      </c>
      <c r="N5" s="485" t="s">
        <v>135</v>
      </c>
      <c r="O5" s="487" t="s">
        <v>136</v>
      </c>
      <c r="P5" s="487" t="s">
        <v>137</v>
      </c>
      <c r="Q5" s="487" t="s">
        <v>138</v>
      </c>
      <c r="R5" s="487" t="s">
        <v>139</v>
      </c>
      <c r="S5" s="494"/>
      <c r="T5" s="495"/>
      <c r="U5" s="495"/>
    </row>
    <row r="6" spans="1:21" ht="29.25" customHeight="1">
      <c r="A6" s="472"/>
      <c r="B6" s="468"/>
      <c r="C6" s="468"/>
      <c r="D6" s="468"/>
      <c r="E6" s="116"/>
      <c r="F6" s="473" t="s">
        <v>99</v>
      </c>
      <c r="G6" s="468"/>
      <c r="H6" s="468"/>
      <c r="I6" s="468"/>
      <c r="J6" s="470"/>
      <c r="K6" s="470"/>
      <c r="L6" s="488"/>
      <c r="M6" s="488"/>
      <c r="N6" s="470"/>
      <c r="O6" s="485"/>
      <c r="P6" s="485"/>
      <c r="Q6" s="485"/>
      <c r="R6" s="485"/>
      <c r="S6" s="495"/>
      <c r="T6" s="495"/>
      <c r="U6" s="495"/>
    </row>
    <row r="7" spans="1:21" ht="24.75" customHeight="1">
      <c r="A7" s="474" t="s">
        <v>92</v>
      </c>
      <c r="B7" s="474" t="s">
        <v>92</v>
      </c>
      <c r="C7" s="474" t="s">
        <v>92</v>
      </c>
      <c r="D7" s="474" t="s">
        <v>92</v>
      </c>
      <c r="E7" s="474" t="s">
        <v>92</v>
      </c>
      <c r="F7" s="475">
        <v>1</v>
      </c>
      <c r="G7" s="474">
        <v>2</v>
      </c>
      <c r="H7" s="474">
        <v>3</v>
      </c>
      <c r="I7" s="474">
        <v>4</v>
      </c>
      <c r="J7" s="474">
        <v>5</v>
      </c>
      <c r="K7" s="474">
        <v>6</v>
      </c>
      <c r="L7" s="474">
        <v>7</v>
      </c>
      <c r="M7" s="474">
        <v>8</v>
      </c>
      <c r="N7" s="474">
        <v>9</v>
      </c>
      <c r="O7" s="474">
        <v>10</v>
      </c>
      <c r="P7" s="474">
        <v>11</v>
      </c>
      <c r="Q7" s="474">
        <v>12</v>
      </c>
      <c r="R7" s="474">
        <v>13</v>
      </c>
      <c r="S7" s="475">
        <v>14</v>
      </c>
      <c r="T7" s="475">
        <v>15</v>
      </c>
      <c r="U7" s="475">
        <v>16</v>
      </c>
    </row>
    <row r="8" spans="1:21" s="456" customFormat="1" ht="24.75" customHeight="1">
      <c r="A8" s="87" t="s">
        <v>103</v>
      </c>
      <c r="B8" s="87" t="s">
        <v>104</v>
      </c>
      <c r="C8" s="87" t="s">
        <v>104</v>
      </c>
      <c r="D8" s="110" t="s">
        <v>93</v>
      </c>
      <c r="E8" s="111" t="s">
        <v>105</v>
      </c>
      <c r="F8" s="112">
        <f>G8+K8</f>
        <v>767.2</v>
      </c>
      <c r="G8" s="88">
        <f>SUM(H8:J8)</f>
        <v>662.2</v>
      </c>
      <c r="H8" s="88">
        <v>541.4</v>
      </c>
      <c r="I8" s="88">
        <v>78.7</v>
      </c>
      <c r="J8" s="88">
        <v>42.1</v>
      </c>
      <c r="K8" s="88">
        <v>105</v>
      </c>
      <c r="L8" s="88">
        <v>105</v>
      </c>
      <c r="M8" s="112"/>
      <c r="N8" s="112"/>
      <c r="O8" s="112"/>
      <c r="P8" s="112"/>
      <c r="Q8" s="112"/>
      <c r="R8" s="112"/>
      <c r="S8" s="112"/>
      <c r="T8" s="112"/>
      <c r="U8" s="112"/>
    </row>
    <row r="9" spans="1:21" ht="25.5" customHeight="1">
      <c r="A9" s="87">
        <v>208</v>
      </c>
      <c r="B9" s="87" t="s">
        <v>104</v>
      </c>
      <c r="C9" s="87" t="s">
        <v>106</v>
      </c>
      <c r="D9" s="110" t="s">
        <v>93</v>
      </c>
      <c r="E9" s="88" t="s">
        <v>107</v>
      </c>
      <c r="F9" s="112">
        <f aca="true" t="shared" si="0" ref="F9:F15">G9+K9</f>
        <v>22</v>
      </c>
      <c r="G9" s="88">
        <f>SUM(H9:J9)</f>
        <v>22</v>
      </c>
      <c r="H9" s="88"/>
      <c r="I9" s="88">
        <v>22</v>
      </c>
      <c r="J9" s="88"/>
      <c r="K9" s="88"/>
      <c r="L9" s="88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8.75" customHeight="1">
      <c r="A10" s="87" t="s">
        <v>103</v>
      </c>
      <c r="B10" s="87" t="s">
        <v>104</v>
      </c>
      <c r="C10" s="87" t="s">
        <v>108</v>
      </c>
      <c r="D10" s="110" t="s">
        <v>93</v>
      </c>
      <c r="E10" s="88" t="s">
        <v>109</v>
      </c>
      <c r="F10" s="112">
        <f t="shared" si="0"/>
        <v>40</v>
      </c>
      <c r="G10" s="88">
        <f>SUM(H10:J10)</f>
        <v>40</v>
      </c>
      <c r="H10" s="88">
        <v>22</v>
      </c>
      <c r="I10" s="88">
        <v>18</v>
      </c>
      <c r="J10" s="88"/>
      <c r="K10" s="88"/>
      <c r="L10" s="88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ht="18.75" customHeight="1">
      <c r="A11" s="87" t="s">
        <v>103</v>
      </c>
      <c r="B11" s="87" t="s">
        <v>104</v>
      </c>
      <c r="C11" s="87" t="s">
        <v>110</v>
      </c>
      <c r="D11" s="110" t="s">
        <v>93</v>
      </c>
      <c r="E11" s="88" t="s">
        <v>111</v>
      </c>
      <c r="F11" s="112">
        <f t="shared" si="0"/>
        <v>829.7</v>
      </c>
      <c r="G11" s="88">
        <f>SUM(H11:J11)</f>
        <v>622.7</v>
      </c>
      <c r="H11" s="88">
        <v>590</v>
      </c>
      <c r="I11" s="88">
        <v>32.7</v>
      </c>
      <c r="J11" s="88"/>
      <c r="K11" s="88">
        <v>207</v>
      </c>
      <c r="L11" s="88">
        <v>207</v>
      </c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t="18.75" customHeight="1">
      <c r="A12" s="87" t="s">
        <v>103</v>
      </c>
      <c r="B12" s="87" t="s">
        <v>104</v>
      </c>
      <c r="C12" s="87" t="s">
        <v>112</v>
      </c>
      <c r="D12" s="110" t="s">
        <v>93</v>
      </c>
      <c r="E12" s="88" t="s">
        <v>113</v>
      </c>
      <c r="F12" s="112">
        <f t="shared" si="0"/>
        <v>43</v>
      </c>
      <c r="G12" s="88">
        <f aca="true" t="shared" si="1" ref="G9:G16">SUM(H12:J12)</f>
        <v>43</v>
      </c>
      <c r="H12" s="88"/>
      <c r="I12" s="88">
        <v>2.5</v>
      </c>
      <c r="J12" s="88">
        <v>40.5</v>
      </c>
      <c r="K12" s="88"/>
      <c r="L12" s="88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ht="27.75" customHeight="1">
      <c r="A13" s="87" t="s">
        <v>103</v>
      </c>
      <c r="B13" s="87" t="s">
        <v>104</v>
      </c>
      <c r="C13" s="87" t="s">
        <v>114</v>
      </c>
      <c r="D13" s="110" t="s">
        <v>93</v>
      </c>
      <c r="E13" s="89" t="s">
        <v>115</v>
      </c>
      <c r="F13" s="112">
        <f t="shared" si="0"/>
        <v>80</v>
      </c>
      <c r="G13" s="88">
        <f t="shared" si="1"/>
        <v>80</v>
      </c>
      <c r="H13" s="88">
        <v>80</v>
      </c>
      <c r="I13" s="88"/>
      <c r="J13" s="88"/>
      <c r="K13" s="88"/>
      <c r="L13" s="88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8.75" customHeight="1">
      <c r="A14" s="87" t="s">
        <v>116</v>
      </c>
      <c r="B14" s="87" t="s">
        <v>117</v>
      </c>
      <c r="C14" s="87" t="s">
        <v>114</v>
      </c>
      <c r="D14" s="110" t="s">
        <v>93</v>
      </c>
      <c r="E14" s="89" t="s">
        <v>118</v>
      </c>
      <c r="F14" s="112">
        <f t="shared" si="0"/>
        <v>30</v>
      </c>
      <c r="G14" s="88">
        <f t="shared" si="1"/>
        <v>30</v>
      </c>
      <c r="H14" s="88">
        <v>30</v>
      </c>
      <c r="I14" s="88"/>
      <c r="J14" s="88"/>
      <c r="K14" s="88"/>
      <c r="L14" s="88"/>
      <c r="M14" s="117"/>
      <c r="N14" s="479"/>
      <c r="O14" s="479"/>
      <c r="P14" s="479"/>
      <c r="Q14" s="479"/>
      <c r="R14" s="496"/>
      <c r="S14" s="497"/>
      <c r="T14" s="498"/>
      <c r="U14" s="496"/>
    </row>
    <row r="15" spans="1:21" ht="18.75" customHeight="1">
      <c r="A15" s="87" t="s">
        <v>116</v>
      </c>
      <c r="B15" s="87" t="s">
        <v>119</v>
      </c>
      <c r="C15" s="87" t="s">
        <v>114</v>
      </c>
      <c r="D15" s="110" t="s">
        <v>93</v>
      </c>
      <c r="E15" s="89" t="s">
        <v>120</v>
      </c>
      <c r="F15" s="112">
        <f t="shared" si="0"/>
        <v>35</v>
      </c>
      <c r="G15" s="88">
        <f t="shared" si="1"/>
        <v>35</v>
      </c>
      <c r="H15" s="88">
        <v>35</v>
      </c>
      <c r="I15" s="88"/>
      <c r="J15" s="88"/>
      <c r="K15" s="88"/>
      <c r="L15" s="88"/>
      <c r="M15" s="117"/>
      <c r="N15" s="479"/>
      <c r="O15" s="479"/>
      <c r="P15" s="479"/>
      <c r="Q15" s="479"/>
      <c r="R15" s="496"/>
      <c r="S15" s="497"/>
      <c r="T15" s="498"/>
      <c r="U15" s="496"/>
    </row>
    <row r="16" spans="1:21" ht="18.75" customHeight="1">
      <c r="A16" s="113"/>
      <c r="B16" s="476"/>
      <c r="C16" s="476"/>
      <c r="D16" s="115"/>
      <c r="E16" s="477"/>
      <c r="F16" s="117">
        <f aca="true" t="shared" si="2" ref="F16:L16">SUM(F8:F15)</f>
        <v>1846.9</v>
      </c>
      <c r="G16" s="117">
        <f t="shared" si="2"/>
        <v>1534.9</v>
      </c>
      <c r="H16" s="117">
        <f t="shared" si="2"/>
        <v>1298.4</v>
      </c>
      <c r="I16" s="117">
        <f t="shared" si="2"/>
        <v>153.9</v>
      </c>
      <c r="J16" s="117">
        <f t="shared" si="2"/>
        <v>82.6</v>
      </c>
      <c r="K16" s="88">
        <f t="shared" si="2"/>
        <v>312</v>
      </c>
      <c r="L16" s="88">
        <f t="shared" si="2"/>
        <v>312</v>
      </c>
      <c r="M16" s="117"/>
      <c r="N16" s="479"/>
      <c r="O16" s="479"/>
      <c r="P16" s="479"/>
      <c r="Q16" s="479"/>
      <c r="R16" s="496"/>
      <c r="S16" s="497"/>
      <c r="T16" s="498"/>
      <c r="U16" s="496"/>
    </row>
    <row r="17" spans="1:22" ht="18.75" customHeight="1">
      <c r="A17" s="113"/>
      <c r="B17" s="476"/>
      <c r="C17" s="476"/>
      <c r="D17" s="115"/>
      <c r="E17" s="477"/>
      <c r="F17" s="117"/>
      <c r="G17" s="478"/>
      <c r="H17" s="479"/>
      <c r="I17" s="479"/>
      <c r="J17" s="479"/>
      <c r="K17" s="479"/>
      <c r="L17" s="479"/>
      <c r="M17" s="117"/>
      <c r="N17" s="479"/>
      <c r="O17" s="479"/>
      <c r="P17" s="479"/>
      <c r="Q17" s="479"/>
      <c r="R17" s="496"/>
      <c r="S17" s="497"/>
      <c r="T17" s="498"/>
      <c r="U17" s="496"/>
      <c r="V17"/>
    </row>
    <row r="18" spans="1:22" ht="18.75" customHeight="1">
      <c r="A18" s="113"/>
      <c r="B18" s="476"/>
      <c r="C18" s="476"/>
      <c r="D18" s="115"/>
      <c r="E18" s="477"/>
      <c r="F18" s="117"/>
      <c r="G18" s="478"/>
      <c r="H18" s="479"/>
      <c r="I18" s="479"/>
      <c r="J18" s="479"/>
      <c r="K18" s="479"/>
      <c r="L18" s="479"/>
      <c r="M18" s="117"/>
      <c r="N18" s="479"/>
      <c r="O18" s="479"/>
      <c r="P18" s="479"/>
      <c r="Q18" s="479"/>
      <c r="R18" s="496"/>
      <c r="S18" s="497"/>
      <c r="T18" s="498"/>
      <c r="U18" s="496"/>
      <c r="V18"/>
    </row>
    <row r="19" spans="1:21" ht="18.75" customHeight="1">
      <c r="A19" s="93"/>
      <c r="B19" s="476"/>
      <c r="C19" s="476"/>
      <c r="D19" s="115"/>
      <c r="E19" s="477"/>
      <c r="F19" s="117"/>
      <c r="G19" s="478"/>
      <c r="H19" s="479"/>
      <c r="I19" s="479"/>
      <c r="J19" s="479"/>
      <c r="K19" s="479"/>
      <c r="L19" s="479"/>
      <c r="M19" s="117"/>
      <c r="N19" s="479"/>
      <c r="O19" s="479"/>
      <c r="P19" s="479"/>
      <c r="Q19" s="479"/>
      <c r="R19" s="496"/>
      <c r="S19" s="497"/>
      <c r="T19" s="498"/>
      <c r="U19" s="496"/>
    </row>
    <row r="20" spans="1:21" ht="18.75" customHeight="1">
      <c r="A20"/>
      <c r="D20" s="480"/>
      <c r="E20" s="481"/>
      <c r="F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99"/>
      <c r="S20" s="500"/>
      <c r="T20" s="500"/>
      <c r="U20" s="500"/>
    </row>
    <row r="21" spans="4:20" ht="18.75" customHeight="1">
      <c r="D21" s="480"/>
      <c r="E21" s="481"/>
      <c r="F21" s="482"/>
      <c r="J21" s="482"/>
      <c r="K21" s="482"/>
      <c r="L21" s="482"/>
      <c r="M21" s="482"/>
      <c r="N21" s="482"/>
      <c r="O21" s="482"/>
      <c r="P21" s="482"/>
      <c r="Q21" s="482"/>
      <c r="R21" s="499"/>
      <c r="S21" s="500"/>
      <c r="T21" s="500"/>
    </row>
    <row r="22" spans="4:20" ht="18.75" customHeight="1">
      <c r="D22" s="480"/>
      <c r="F22" s="482"/>
      <c r="J22" s="482"/>
      <c r="L22" s="482"/>
      <c r="M22" s="482"/>
      <c r="N22" s="482"/>
      <c r="O22" s="482"/>
      <c r="P22" s="482"/>
      <c r="Q22" s="482"/>
      <c r="R22" s="499"/>
      <c r="S22" s="500"/>
      <c r="T22" s="500"/>
    </row>
    <row r="23" spans="6:19" ht="18.75" customHeight="1">
      <c r="F23" s="482"/>
      <c r="O23" s="482"/>
      <c r="P23" s="482"/>
      <c r="Q23" s="482"/>
      <c r="S23" s="500"/>
    </row>
    <row r="24" spans="6:17" ht="18.75" customHeight="1">
      <c r="F24" s="482"/>
      <c r="O24" s="482"/>
      <c r="P24" s="482"/>
      <c r="Q24" s="482"/>
    </row>
    <row r="25" spans="2:21" ht="18.75" customHeight="1">
      <c r="B25"/>
      <c r="C25"/>
      <c r="D25"/>
      <c r="E25"/>
      <c r="F25"/>
      <c r="O25" s="482"/>
      <c r="P25"/>
      <c r="Q25"/>
      <c r="R25"/>
      <c r="S25"/>
      <c r="T25"/>
      <c r="U25"/>
    </row>
    <row r="26" spans="2:21" ht="18.75" customHeight="1">
      <c r="B26"/>
      <c r="C26"/>
      <c r="D26"/>
      <c r="E26"/>
      <c r="F26"/>
      <c r="G26" s="482"/>
      <c r="P26"/>
      <c r="Q26"/>
      <c r="R26"/>
      <c r="S26"/>
      <c r="T26"/>
      <c r="U26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7.00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430" t="s">
        <v>140</v>
      </c>
    </row>
    <row r="2" spans="1:21" ht="24.75" customHeigh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19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454" t="s">
        <v>77</v>
      </c>
      <c r="U3" s="454"/>
    </row>
    <row r="4" spans="1:21" ht="27.75" customHeight="1">
      <c r="A4" s="80" t="s">
        <v>123</v>
      </c>
      <c r="B4" s="81"/>
      <c r="C4" s="82"/>
      <c r="D4" s="83" t="s">
        <v>142</v>
      </c>
      <c r="E4" s="83" t="s">
        <v>143</v>
      </c>
      <c r="F4" s="83" t="s">
        <v>99</v>
      </c>
      <c r="G4" s="84" t="s">
        <v>144</v>
      </c>
      <c r="H4" s="84" t="s">
        <v>145</v>
      </c>
      <c r="I4" s="84" t="s">
        <v>146</v>
      </c>
      <c r="J4" s="84" t="s">
        <v>147</v>
      </c>
      <c r="K4" s="84" t="s">
        <v>148</v>
      </c>
      <c r="L4" s="84" t="s">
        <v>149</v>
      </c>
      <c r="M4" s="84" t="s">
        <v>134</v>
      </c>
      <c r="N4" s="84" t="s">
        <v>150</v>
      </c>
      <c r="O4" s="84" t="s">
        <v>132</v>
      </c>
      <c r="P4" s="84" t="s">
        <v>136</v>
      </c>
      <c r="Q4" s="84" t="s">
        <v>135</v>
      </c>
      <c r="R4" s="84" t="s">
        <v>151</v>
      </c>
      <c r="S4" s="84" t="s">
        <v>152</v>
      </c>
      <c r="T4" s="84" t="s">
        <v>153</v>
      </c>
      <c r="U4" s="84" t="s">
        <v>139</v>
      </c>
    </row>
    <row r="5" spans="1:21" ht="13.5" customHeight="1">
      <c r="A5" s="83" t="s">
        <v>100</v>
      </c>
      <c r="B5" s="83" t="s">
        <v>101</v>
      </c>
      <c r="C5" s="83" t="s">
        <v>102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4" customFormat="1" ht="22.5" customHeight="1">
      <c r="A7" s="87" t="s">
        <v>103</v>
      </c>
      <c r="B7" s="87" t="s">
        <v>104</v>
      </c>
      <c r="C7" s="87" t="s">
        <v>104</v>
      </c>
      <c r="D7" s="87" t="s">
        <v>93</v>
      </c>
      <c r="E7" s="88" t="s">
        <v>154</v>
      </c>
      <c r="F7" s="283">
        <f>SUM(G7:O7)</f>
        <v>767.1999999999999</v>
      </c>
      <c r="G7" s="88">
        <v>541.4</v>
      </c>
      <c r="H7" s="88">
        <v>183.7</v>
      </c>
      <c r="I7" s="88"/>
      <c r="J7" s="88"/>
      <c r="K7" s="283"/>
      <c r="L7" s="283"/>
      <c r="M7" s="283"/>
      <c r="N7" s="283"/>
      <c r="O7" s="88">
        <v>42.1</v>
      </c>
      <c r="P7" s="283"/>
      <c r="Q7" s="283"/>
      <c r="R7" s="283"/>
      <c r="S7" s="283"/>
      <c r="T7" s="283"/>
      <c r="U7" s="283"/>
    </row>
    <row r="8" spans="1:21" s="24" customFormat="1" ht="24" customHeight="1">
      <c r="A8" s="87">
        <v>208</v>
      </c>
      <c r="B8" s="87" t="s">
        <v>104</v>
      </c>
      <c r="C8" s="87" t="s">
        <v>106</v>
      </c>
      <c r="D8" s="87" t="s">
        <v>93</v>
      </c>
      <c r="E8" s="88" t="s">
        <v>155</v>
      </c>
      <c r="F8" s="283">
        <f aca="true" t="shared" si="0" ref="F8:F15">SUM(G8:O8)</f>
        <v>22</v>
      </c>
      <c r="G8" s="88"/>
      <c r="H8" s="88">
        <v>22</v>
      </c>
      <c r="I8" s="88"/>
      <c r="J8" s="88"/>
      <c r="K8" s="453"/>
      <c r="L8" s="453"/>
      <c r="M8" s="453"/>
      <c r="N8" s="453"/>
      <c r="O8" s="88"/>
      <c r="P8" s="453"/>
      <c r="Q8" s="453"/>
      <c r="R8" s="453"/>
      <c r="S8" s="453"/>
      <c r="T8" s="453"/>
      <c r="U8" s="453"/>
    </row>
    <row r="9" spans="1:21" ht="21.75" customHeight="1">
      <c r="A9" s="87" t="s">
        <v>103</v>
      </c>
      <c r="B9" s="87" t="s">
        <v>104</v>
      </c>
      <c r="C9" s="87" t="s">
        <v>108</v>
      </c>
      <c r="D9" s="87" t="s">
        <v>93</v>
      </c>
      <c r="E9" s="88" t="s">
        <v>156</v>
      </c>
      <c r="F9" s="283">
        <f t="shared" si="0"/>
        <v>40</v>
      </c>
      <c r="G9" s="88">
        <v>22</v>
      </c>
      <c r="H9" s="88">
        <v>18</v>
      </c>
      <c r="I9" s="88"/>
      <c r="J9" s="88"/>
      <c r="K9" s="95"/>
      <c r="L9" s="95"/>
      <c r="M9" s="95"/>
      <c r="N9" s="95"/>
      <c r="O9" s="88"/>
      <c r="P9" s="95"/>
      <c r="Q9" s="95"/>
      <c r="R9" s="95"/>
      <c r="S9" s="95"/>
      <c r="T9" s="95"/>
      <c r="U9" s="95"/>
    </row>
    <row r="10" spans="1:21" ht="24.75" customHeight="1">
      <c r="A10" s="87" t="s">
        <v>103</v>
      </c>
      <c r="B10" s="87" t="s">
        <v>104</v>
      </c>
      <c r="C10" s="87" t="s">
        <v>110</v>
      </c>
      <c r="D10" s="87" t="s">
        <v>93</v>
      </c>
      <c r="E10" s="88" t="s">
        <v>157</v>
      </c>
      <c r="F10" s="283">
        <f t="shared" si="0"/>
        <v>829.7</v>
      </c>
      <c r="G10" s="88">
        <v>590</v>
      </c>
      <c r="H10" s="88">
        <v>239.7</v>
      </c>
      <c r="I10" s="88"/>
      <c r="J10" s="88"/>
      <c r="K10" s="453"/>
      <c r="L10" s="453"/>
      <c r="M10" s="453"/>
      <c r="N10" s="453"/>
      <c r="O10" s="88"/>
      <c r="P10" s="453"/>
      <c r="Q10" s="453"/>
      <c r="R10" s="453"/>
      <c r="S10" s="453"/>
      <c r="T10" s="453"/>
      <c r="U10" s="453"/>
    </row>
    <row r="11" spans="1:21" ht="24.75" customHeight="1">
      <c r="A11" s="87" t="s">
        <v>103</v>
      </c>
      <c r="B11" s="87" t="s">
        <v>104</v>
      </c>
      <c r="C11" s="87" t="s">
        <v>112</v>
      </c>
      <c r="D11" s="87" t="s">
        <v>93</v>
      </c>
      <c r="E11" s="88" t="s">
        <v>158</v>
      </c>
      <c r="F11" s="283">
        <f t="shared" si="0"/>
        <v>43</v>
      </c>
      <c r="G11" s="88"/>
      <c r="H11" s="88">
        <v>2.5</v>
      </c>
      <c r="I11" s="88"/>
      <c r="J11" s="88"/>
      <c r="K11" s="95"/>
      <c r="L11" s="95"/>
      <c r="M11" s="95"/>
      <c r="N11" s="95"/>
      <c r="O11" s="88">
        <v>40.5</v>
      </c>
      <c r="P11" s="95"/>
      <c r="Q11" s="95"/>
      <c r="R11" s="95"/>
      <c r="S11" s="95"/>
      <c r="T11" s="95"/>
      <c r="U11" s="95"/>
    </row>
    <row r="12" spans="1:21" ht="24.75" customHeight="1">
      <c r="A12" s="87" t="s">
        <v>103</v>
      </c>
      <c r="B12" s="87" t="s">
        <v>104</v>
      </c>
      <c r="C12" s="87" t="s">
        <v>114</v>
      </c>
      <c r="D12" s="87" t="s">
        <v>93</v>
      </c>
      <c r="E12" s="89" t="s">
        <v>159</v>
      </c>
      <c r="F12" s="283">
        <f t="shared" si="0"/>
        <v>80</v>
      </c>
      <c r="G12" s="88">
        <v>80</v>
      </c>
      <c r="H12" s="88"/>
      <c r="I12" s="88"/>
      <c r="J12" s="88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</row>
    <row r="13" spans="1:21" ht="24.75" customHeight="1">
      <c r="A13" s="87" t="s">
        <v>116</v>
      </c>
      <c r="B13" s="87" t="s">
        <v>117</v>
      </c>
      <c r="C13" s="87" t="s">
        <v>114</v>
      </c>
      <c r="D13" s="87" t="s">
        <v>93</v>
      </c>
      <c r="E13" s="89" t="s">
        <v>160</v>
      </c>
      <c r="F13" s="283">
        <f t="shared" si="0"/>
        <v>30</v>
      </c>
      <c r="G13" s="88">
        <v>30</v>
      </c>
      <c r="H13" s="88"/>
      <c r="I13" s="88"/>
      <c r="J13" s="88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24.75" customHeight="1">
      <c r="A14" s="87" t="s">
        <v>116</v>
      </c>
      <c r="B14" s="87" t="s">
        <v>119</v>
      </c>
      <c r="C14" s="87" t="s">
        <v>114</v>
      </c>
      <c r="D14" s="87" t="s">
        <v>93</v>
      </c>
      <c r="E14" s="89" t="s">
        <v>161</v>
      </c>
      <c r="F14" s="283">
        <f t="shared" si="0"/>
        <v>35</v>
      </c>
      <c r="G14" s="88">
        <v>35</v>
      </c>
      <c r="H14" s="88"/>
      <c r="I14" s="88"/>
      <c r="J14" s="88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</row>
    <row r="15" spans="1:21" ht="24.75" customHeight="1">
      <c r="A15" s="128"/>
      <c r="B15" s="95"/>
      <c r="C15" s="95"/>
      <c r="D15" s="95"/>
      <c r="E15" s="95"/>
      <c r="F15" s="283">
        <f t="shared" si="0"/>
        <v>1846.9</v>
      </c>
      <c r="G15" s="88">
        <f>SUM(G7:G14)</f>
        <v>1298.4</v>
      </c>
      <c r="H15" s="88">
        <f aca="true" t="shared" si="1" ref="H15:O15">SUM(H7:H14)</f>
        <v>465.9</v>
      </c>
      <c r="I15" s="88">
        <f t="shared" si="1"/>
        <v>0</v>
      </c>
      <c r="J15" s="88"/>
      <c r="K15" s="88">
        <f t="shared" si="1"/>
        <v>0</v>
      </c>
      <c r="L15" s="88">
        <f t="shared" si="1"/>
        <v>0</v>
      </c>
      <c r="M15" s="88">
        <f t="shared" si="1"/>
        <v>0</v>
      </c>
      <c r="N15" s="88">
        <f t="shared" si="1"/>
        <v>0</v>
      </c>
      <c r="O15" s="88">
        <f t="shared" si="1"/>
        <v>82.6</v>
      </c>
      <c r="P15" s="95"/>
      <c r="Q15" s="95"/>
      <c r="R15" s="95"/>
      <c r="S15" s="95"/>
      <c r="T15" s="95"/>
      <c r="U15" s="95"/>
    </row>
    <row r="16" spans="1:21" ht="24.75" customHeight="1">
      <c r="A16" s="84"/>
      <c r="B16" s="449"/>
      <c r="C16" s="449"/>
      <c r="D16" s="449"/>
      <c r="E16" s="450"/>
      <c r="F16" s="451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</row>
    <row r="17" spans="1:21" ht="24.75" customHeight="1">
      <c r="A17" s="12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 ht="24.75" customHeight="1">
      <c r="A18" s="84"/>
      <c r="B18" s="449"/>
      <c r="C18" s="449"/>
      <c r="D18" s="449"/>
      <c r="E18" s="450"/>
      <c r="F18" s="451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</row>
    <row r="19" spans="1:21" ht="24.75" customHeight="1">
      <c r="A19" s="128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</row>
    <row r="20" spans="1:21" ht="24.75" customHeight="1">
      <c r="A20" s="84"/>
      <c r="B20" s="449"/>
      <c r="C20" s="449"/>
      <c r="D20" s="449"/>
      <c r="E20" s="450"/>
      <c r="F20" s="451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</row>
    <row r="21" spans="1:21" ht="24.75" customHeight="1">
      <c r="A21" s="128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showZeros="0" workbookViewId="0" topLeftCell="A1">
      <selection activeCell="J16" sqref="J16"/>
    </sheetView>
  </sheetViews>
  <sheetFormatPr defaultColWidth="6.75390625" defaultRowHeight="22.5" customHeight="1"/>
  <cols>
    <col min="1" max="3" width="3.625" style="431" customWidth="1"/>
    <col min="4" max="4" width="7.25390625" style="431" customWidth="1"/>
    <col min="5" max="5" width="32.75390625" style="431" customWidth="1"/>
    <col min="6" max="6" width="12.125" style="431" customWidth="1"/>
    <col min="7" max="7" width="8.50390625" style="431" customWidth="1"/>
    <col min="8" max="12" width="7.50390625" style="431" customWidth="1"/>
    <col min="13" max="13" width="7.50390625" style="432" customWidth="1"/>
    <col min="14" max="14" width="8.50390625" style="431" customWidth="1"/>
    <col min="15" max="23" width="7.50390625" style="431" customWidth="1"/>
    <col min="24" max="24" width="8.125" style="431" customWidth="1"/>
    <col min="25" max="27" width="7.50390625" style="431" customWidth="1"/>
    <col min="28" max="16384" width="6.75390625" style="431" customWidth="1"/>
  </cols>
  <sheetData>
    <row r="1" spans="2:28" ht="22.5" customHeight="1"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AA1" s="443" t="s">
        <v>162</v>
      </c>
      <c r="AB1" s="444"/>
    </row>
    <row r="2" spans="1:27" ht="22.5" customHeight="1">
      <c r="A2" s="434" t="s">
        <v>163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</row>
    <row r="3" spans="1:28" ht="22.5" customHeight="1">
      <c r="A3" s="435"/>
      <c r="B3" s="435"/>
      <c r="C3" s="435"/>
      <c r="D3" s="436"/>
      <c r="E3" s="436"/>
      <c r="F3" s="436"/>
      <c r="G3" s="436"/>
      <c r="H3" s="436"/>
      <c r="I3" s="436"/>
      <c r="J3" s="436"/>
      <c r="K3" s="436"/>
      <c r="L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Z3" s="445" t="s">
        <v>77</v>
      </c>
      <c r="AA3" s="445"/>
      <c r="AB3" s="446"/>
    </row>
    <row r="4" spans="1:27" ht="27" customHeight="1">
      <c r="A4" s="437" t="s">
        <v>97</v>
      </c>
      <c r="B4" s="437"/>
      <c r="C4" s="437"/>
      <c r="D4" s="438" t="s">
        <v>78</v>
      </c>
      <c r="E4" s="438" t="s">
        <v>98</v>
      </c>
      <c r="F4" s="438" t="s">
        <v>99</v>
      </c>
      <c r="G4" s="439" t="s">
        <v>164</v>
      </c>
      <c r="H4" s="439"/>
      <c r="I4" s="439"/>
      <c r="J4" s="439"/>
      <c r="K4" s="439"/>
      <c r="L4" s="439"/>
      <c r="M4" s="439"/>
      <c r="N4" s="439"/>
      <c r="O4" s="439" t="s">
        <v>165</v>
      </c>
      <c r="P4" s="439"/>
      <c r="Q4" s="439"/>
      <c r="R4" s="439"/>
      <c r="S4" s="439"/>
      <c r="T4" s="439"/>
      <c r="U4" s="439"/>
      <c r="V4" s="439"/>
      <c r="W4" s="321" t="s">
        <v>166</v>
      </c>
      <c r="X4" s="438" t="s">
        <v>167</v>
      </c>
      <c r="Y4" s="438"/>
      <c r="Z4" s="438"/>
      <c r="AA4" s="438"/>
    </row>
    <row r="5" spans="1:27" ht="27" customHeight="1">
      <c r="A5" s="438" t="s">
        <v>100</v>
      </c>
      <c r="B5" s="438" t="s">
        <v>101</v>
      </c>
      <c r="C5" s="438" t="s">
        <v>102</v>
      </c>
      <c r="D5" s="438"/>
      <c r="E5" s="438"/>
      <c r="F5" s="438"/>
      <c r="G5" s="438" t="s">
        <v>80</v>
      </c>
      <c r="H5" s="438" t="s">
        <v>168</v>
      </c>
      <c r="I5" s="438" t="s">
        <v>169</v>
      </c>
      <c r="J5" s="438" t="s">
        <v>170</v>
      </c>
      <c r="K5" s="438" t="s">
        <v>171</v>
      </c>
      <c r="L5" s="318" t="s">
        <v>172</v>
      </c>
      <c r="M5" s="438" t="s">
        <v>173</v>
      </c>
      <c r="N5" s="438" t="s">
        <v>174</v>
      </c>
      <c r="O5" s="438" t="s">
        <v>80</v>
      </c>
      <c r="P5" s="438" t="s">
        <v>175</v>
      </c>
      <c r="Q5" s="438" t="s">
        <v>176</v>
      </c>
      <c r="R5" s="438" t="s">
        <v>177</v>
      </c>
      <c r="S5" s="318" t="s">
        <v>178</v>
      </c>
      <c r="T5" s="438" t="s">
        <v>179</v>
      </c>
      <c r="U5" s="438" t="s">
        <v>180</v>
      </c>
      <c r="V5" s="438" t="s">
        <v>181</v>
      </c>
      <c r="W5" s="322"/>
      <c r="X5" s="438" t="s">
        <v>80</v>
      </c>
      <c r="Y5" s="438" t="s">
        <v>182</v>
      </c>
      <c r="Z5" s="438" t="s">
        <v>183</v>
      </c>
      <c r="AA5" s="438" t="s">
        <v>167</v>
      </c>
    </row>
    <row r="6" spans="1:27" ht="27" customHeight="1">
      <c r="A6" s="438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318"/>
      <c r="M6" s="438"/>
      <c r="N6" s="438"/>
      <c r="O6" s="438"/>
      <c r="P6" s="438"/>
      <c r="Q6" s="438"/>
      <c r="R6" s="438"/>
      <c r="S6" s="318"/>
      <c r="T6" s="438"/>
      <c r="U6" s="438"/>
      <c r="V6" s="438"/>
      <c r="W6" s="323"/>
      <c r="X6" s="438"/>
      <c r="Y6" s="438"/>
      <c r="Z6" s="438"/>
      <c r="AA6" s="438"/>
    </row>
    <row r="7" spans="1:27" ht="22.5" customHeight="1">
      <c r="A7" s="437" t="s">
        <v>92</v>
      </c>
      <c r="B7" s="437" t="s">
        <v>92</v>
      </c>
      <c r="C7" s="437" t="s">
        <v>92</v>
      </c>
      <c r="D7" s="437" t="s">
        <v>92</v>
      </c>
      <c r="E7" s="437" t="s">
        <v>92</v>
      </c>
      <c r="F7" s="437">
        <v>1</v>
      </c>
      <c r="G7" s="437">
        <v>2</v>
      </c>
      <c r="H7" s="437">
        <v>3</v>
      </c>
      <c r="I7" s="437">
        <v>4</v>
      </c>
      <c r="J7" s="437">
        <v>5</v>
      </c>
      <c r="K7" s="437">
        <v>6</v>
      </c>
      <c r="L7" s="437">
        <v>7</v>
      </c>
      <c r="M7" s="437">
        <v>8</v>
      </c>
      <c r="N7" s="437">
        <v>9</v>
      </c>
      <c r="O7" s="437">
        <v>10</v>
      </c>
      <c r="P7" s="437">
        <v>11</v>
      </c>
      <c r="Q7" s="437">
        <v>12</v>
      </c>
      <c r="R7" s="437">
        <v>13</v>
      </c>
      <c r="S7" s="437">
        <v>14</v>
      </c>
      <c r="T7" s="437">
        <v>15</v>
      </c>
      <c r="U7" s="437">
        <v>16</v>
      </c>
      <c r="V7" s="437">
        <v>17</v>
      </c>
      <c r="W7" s="437">
        <v>18</v>
      </c>
      <c r="X7" s="437">
        <v>19</v>
      </c>
      <c r="Y7" s="437">
        <v>20</v>
      </c>
      <c r="Z7" s="437">
        <v>21</v>
      </c>
      <c r="AA7" s="437">
        <v>22</v>
      </c>
    </row>
    <row r="8" spans="1:256" s="24" customFormat="1" ht="26.25" customHeight="1">
      <c r="A8" s="87" t="s">
        <v>103</v>
      </c>
      <c r="B8" s="87" t="s">
        <v>104</v>
      </c>
      <c r="C8" s="87" t="s">
        <v>104</v>
      </c>
      <c r="D8" s="87" t="s">
        <v>93</v>
      </c>
      <c r="E8" s="111" t="s">
        <v>105</v>
      </c>
      <c r="F8" s="305">
        <f>G8+O8+X8</f>
        <v>541.4</v>
      </c>
      <c r="G8" s="305">
        <f>SUM(H8:N8)</f>
        <v>398.2</v>
      </c>
      <c r="H8" s="305">
        <v>259.2</v>
      </c>
      <c r="I8" s="305"/>
      <c r="J8" s="305">
        <v>139</v>
      </c>
      <c r="K8" s="305"/>
      <c r="L8" s="305"/>
      <c r="M8" s="319"/>
      <c r="N8" s="305"/>
      <c r="O8" s="305">
        <f>SUM(P8:W8)</f>
        <v>143.2</v>
      </c>
      <c r="P8" s="305">
        <v>65.6</v>
      </c>
      <c r="Q8" s="305">
        <v>28.4</v>
      </c>
      <c r="R8" s="305"/>
      <c r="S8" s="305"/>
      <c r="T8" s="305">
        <v>3.8</v>
      </c>
      <c r="U8" s="305"/>
      <c r="V8" s="305"/>
      <c r="W8" s="305">
        <v>45.4</v>
      </c>
      <c r="X8" s="442"/>
      <c r="Y8" s="442"/>
      <c r="Z8" s="442"/>
      <c r="AA8" s="442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447"/>
      <c r="DX8" s="447"/>
      <c r="DY8" s="447"/>
      <c r="DZ8" s="447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447"/>
      <c r="EP8" s="447"/>
      <c r="EQ8" s="447"/>
      <c r="ER8" s="447"/>
      <c r="ES8" s="447"/>
      <c r="ET8" s="447"/>
      <c r="EU8" s="447"/>
      <c r="EV8" s="447"/>
      <c r="EW8" s="447"/>
      <c r="EX8" s="447"/>
      <c r="EY8" s="447"/>
      <c r="EZ8" s="447"/>
      <c r="FA8" s="447"/>
      <c r="FB8" s="447"/>
      <c r="FC8" s="447"/>
      <c r="FD8" s="447"/>
      <c r="FE8" s="447"/>
      <c r="FF8" s="447"/>
      <c r="FG8" s="447"/>
      <c r="FH8" s="447"/>
      <c r="FI8" s="447"/>
      <c r="FJ8" s="447"/>
      <c r="FK8" s="447"/>
      <c r="FL8" s="447"/>
      <c r="FM8" s="447"/>
      <c r="FN8" s="447"/>
      <c r="FO8" s="447"/>
      <c r="FP8" s="447"/>
      <c r="FQ8" s="447"/>
      <c r="FR8" s="447"/>
      <c r="FS8" s="447"/>
      <c r="FT8" s="447"/>
      <c r="FU8" s="447"/>
      <c r="FV8" s="447"/>
      <c r="FW8" s="447"/>
      <c r="FX8" s="447"/>
      <c r="FY8" s="447"/>
      <c r="FZ8" s="447"/>
      <c r="GA8" s="447"/>
      <c r="GB8" s="447"/>
      <c r="GC8" s="447"/>
      <c r="GD8" s="447"/>
      <c r="GE8" s="447"/>
      <c r="GF8" s="447"/>
      <c r="GG8" s="447"/>
      <c r="GH8" s="447"/>
      <c r="GI8" s="447"/>
      <c r="GJ8" s="447"/>
      <c r="GK8" s="447"/>
      <c r="GL8" s="447"/>
      <c r="GM8" s="447"/>
      <c r="GN8" s="447"/>
      <c r="GO8" s="447"/>
      <c r="GP8" s="447"/>
      <c r="GQ8" s="447"/>
      <c r="GR8" s="447"/>
      <c r="GS8" s="447"/>
      <c r="GT8" s="447"/>
      <c r="GU8" s="447"/>
      <c r="GV8" s="447"/>
      <c r="GW8" s="447"/>
      <c r="GX8" s="447"/>
      <c r="GY8" s="447"/>
      <c r="GZ8" s="447"/>
      <c r="HA8" s="447"/>
      <c r="HB8" s="447"/>
      <c r="HC8" s="447"/>
      <c r="HD8" s="447"/>
      <c r="HE8" s="447"/>
      <c r="HF8" s="447"/>
      <c r="HG8" s="447"/>
      <c r="HH8" s="447"/>
      <c r="HI8" s="447"/>
      <c r="HJ8" s="447"/>
      <c r="HK8" s="447"/>
      <c r="HL8" s="447"/>
      <c r="HM8" s="447"/>
      <c r="HN8" s="447"/>
      <c r="HO8" s="447"/>
      <c r="HP8" s="447"/>
      <c r="HQ8" s="447"/>
      <c r="HR8" s="447"/>
      <c r="HS8" s="447"/>
      <c r="HT8" s="447"/>
      <c r="HU8" s="447"/>
      <c r="HV8" s="447"/>
      <c r="HW8" s="447"/>
      <c r="HX8" s="447"/>
      <c r="HY8" s="447"/>
      <c r="HZ8" s="447"/>
      <c r="IA8" s="447"/>
      <c r="IB8" s="447"/>
      <c r="IC8" s="447"/>
      <c r="ID8" s="447"/>
      <c r="IE8" s="447"/>
      <c r="IF8" s="447"/>
      <c r="IG8" s="447"/>
      <c r="IH8" s="447"/>
      <c r="II8" s="447"/>
      <c r="IJ8" s="447"/>
      <c r="IK8" s="447"/>
      <c r="IL8" s="447"/>
      <c r="IM8" s="447"/>
      <c r="IN8" s="447"/>
      <c r="IO8" s="447"/>
      <c r="IP8" s="447"/>
      <c r="IQ8" s="447"/>
      <c r="IR8" s="447"/>
      <c r="IS8" s="447"/>
      <c r="IT8" s="447"/>
      <c r="IU8" s="447"/>
      <c r="IV8" s="447"/>
    </row>
    <row r="9" spans="1:28" ht="22.5" customHeight="1">
      <c r="A9" s="87">
        <v>208</v>
      </c>
      <c r="B9" s="87" t="s">
        <v>104</v>
      </c>
      <c r="C9" s="87" t="s">
        <v>106</v>
      </c>
      <c r="D9" s="87" t="s">
        <v>93</v>
      </c>
      <c r="E9" s="88" t="s">
        <v>107</v>
      </c>
      <c r="F9" s="305">
        <f aca="true" t="shared" si="0" ref="F9:F15">G9+O9+X9</f>
        <v>0</v>
      </c>
      <c r="G9" s="305">
        <f aca="true" t="shared" si="1" ref="G9:G16">SUM(H9:N9)</f>
        <v>0</v>
      </c>
      <c r="H9" s="305"/>
      <c r="I9" s="305"/>
      <c r="J9" s="305"/>
      <c r="K9" s="305"/>
      <c r="L9" s="305"/>
      <c r="M9" s="319"/>
      <c r="N9" s="305"/>
      <c r="O9" s="305">
        <f aca="true" t="shared" si="2" ref="O9:O16">SUM(P9:W9)</f>
        <v>0</v>
      </c>
      <c r="P9" s="305"/>
      <c r="Q9" s="305"/>
      <c r="R9" s="305"/>
      <c r="S9" s="305"/>
      <c r="T9" s="305"/>
      <c r="U9" s="305"/>
      <c r="V9" s="305"/>
      <c r="W9" s="305"/>
      <c r="X9" s="442"/>
      <c r="Y9" s="442"/>
      <c r="Z9" s="442"/>
      <c r="AA9" s="442"/>
      <c r="AB9" s="448"/>
    </row>
    <row r="10" spans="1:28" ht="22.5" customHeight="1">
      <c r="A10" s="87" t="s">
        <v>103</v>
      </c>
      <c r="B10" s="87" t="s">
        <v>104</v>
      </c>
      <c r="C10" s="87" t="s">
        <v>108</v>
      </c>
      <c r="D10" s="87" t="s">
        <v>93</v>
      </c>
      <c r="E10" s="88" t="s">
        <v>109</v>
      </c>
      <c r="F10" s="305">
        <f t="shared" si="0"/>
        <v>22</v>
      </c>
      <c r="G10" s="305">
        <f t="shared" si="1"/>
        <v>22</v>
      </c>
      <c r="H10" s="305">
        <v>22</v>
      </c>
      <c r="I10" s="305"/>
      <c r="J10" s="305"/>
      <c r="K10" s="305"/>
      <c r="L10" s="305"/>
      <c r="M10" s="319"/>
      <c r="N10" s="305"/>
      <c r="O10" s="305">
        <f t="shared" si="2"/>
        <v>0</v>
      </c>
      <c r="P10" s="305"/>
      <c r="Q10" s="305"/>
      <c r="R10" s="305"/>
      <c r="S10" s="305"/>
      <c r="T10" s="305"/>
      <c r="U10" s="305"/>
      <c r="V10" s="305"/>
      <c r="W10" s="305"/>
      <c r="X10" s="442"/>
      <c r="Y10" s="442"/>
      <c r="Z10" s="442"/>
      <c r="AA10" s="442"/>
      <c r="AB10" s="448"/>
    </row>
    <row r="11" spans="1:27" ht="22.5" customHeight="1">
      <c r="A11" s="87" t="s">
        <v>103</v>
      </c>
      <c r="B11" s="87" t="s">
        <v>104</v>
      </c>
      <c r="C11" s="87" t="s">
        <v>110</v>
      </c>
      <c r="D11" s="87" t="s">
        <v>93</v>
      </c>
      <c r="E11" s="88" t="s">
        <v>111</v>
      </c>
      <c r="F11" s="305">
        <f t="shared" si="0"/>
        <v>590</v>
      </c>
      <c r="G11" s="305">
        <f t="shared" si="1"/>
        <v>469.8</v>
      </c>
      <c r="H11" s="305">
        <v>269.6</v>
      </c>
      <c r="I11" s="305"/>
      <c r="J11" s="305">
        <v>200.2</v>
      </c>
      <c r="K11" s="305"/>
      <c r="L11" s="305"/>
      <c r="M11" s="319"/>
      <c r="N11" s="305"/>
      <c r="O11" s="305">
        <f t="shared" si="2"/>
        <v>120.19999999999999</v>
      </c>
      <c r="P11" s="305">
        <v>11.7</v>
      </c>
      <c r="Q11" s="305">
        <v>39.9</v>
      </c>
      <c r="R11" s="305"/>
      <c r="S11" s="305"/>
      <c r="T11" s="305">
        <v>5.2</v>
      </c>
      <c r="U11" s="305"/>
      <c r="V11" s="305"/>
      <c r="W11" s="305">
        <v>63.4</v>
      </c>
      <c r="X11" s="442"/>
      <c r="Y11" s="442"/>
      <c r="Z11" s="442"/>
      <c r="AA11" s="442"/>
    </row>
    <row r="12" spans="1:27" ht="22.5" customHeight="1">
      <c r="A12" s="87" t="s">
        <v>103</v>
      </c>
      <c r="B12" s="87" t="s">
        <v>104</v>
      </c>
      <c r="C12" s="87" t="s">
        <v>112</v>
      </c>
      <c r="D12" s="87" t="s">
        <v>93</v>
      </c>
      <c r="E12" s="88" t="s">
        <v>113</v>
      </c>
      <c r="F12" s="305">
        <f t="shared" si="0"/>
        <v>0</v>
      </c>
      <c r="G12" s="305">
        <f t="shared" si="1"/>
        <v>0</v>
      </c>
      <c r="H12" s="305"/>
      <c r="I12" s="305"/>
      <c r="J12" s="305"/>
      <c r="K12" s="305"/>
      <c r="L12" s="305"/>
      <c r="M12" s="319"/>
      <c r="N12" s="305"/>
      <c r="O12" s="305">
        <f t="shared" si="2"/>
        <v>0</v>
      </c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</row>
    <row r="13" spans="1:27" ht="34.5" customHeight="1">
      <c r="A13" s="87" t="s">
        <v>103</v>
      </c>
      <c r="B13" s="87" t="s">
        <v>104</v>
      </c>
      <c r="C13" s="87" t="s">
        <v>114</v>
      </c>
      <c r="D13" s="87" t="s">
        <v>93</v>
      </c>
      <c r="E13" s="89" t="s">
        <v>115</v>
      </c>
      <c r="F13" s="305">
        <f t="shared" si="0"/>
        <v>80</v>
      </c>
      <c r="G13" s="305">
        <f t="shared" si="1"/>
        <v>0</v>
      </c>
      <c r="H13" s="305"/>
      <c r="I13" s="305"/>
      <c r="J13" s="305"/>
      <c r="K13" s="305"/>
      <c r="L13" s="305"/>
      <c r="M13" s="319"/>
      <c r="N13" s="305"/>
      <c r="O13" s="305">
        <f t="shared" si="2"/>
        <v>80</v>
      </c>
      <c r="P13" s="305">
        <v>80</v>
      </c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</row>
    <row r="14" spans="1:27" ht="31.5" customHeight="1">
      <c r="A14" s="87" t="s">
        <v>116</v>
      </c>
      <c r="B14" s="87" t="s">
        <v>117</v>
      </c>
      <c r="C14" s="87" t="s">
        <v>114</v>
      </c>
      <c r="D14" s="87" t="s">
        <v>93</v>
      </c>
      <c r="E14" s="89" t="s">
        <v>118</v>
      </c>
      <c r="F14" s="305">
        <f t="shared" si="0"/>
        <v>30</v>
      </c>
      <c r="G14" s="305">
        <f t="shared" si="1"/>
        <v>30</v>
      </c>
      <c r="H14" s="305">
        <v>30</v>
      </c>
      <c r="I14" s="305"/>
      <c r="J14" s="305"/>
      <c r="K14" s="305"/>
      <c r="L14" s="305"/>
      <c r="M14" s="319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</row>
    <row r="15" spans="1:27" ht="22.5" customHeight="1">
      <c r="A15" s="87" t="s">
        <v>116</v>
      </c>
      <c r="B15" s="87" t="s">
        <v>119</v>
      </c>
      <c r="C15" s="87" t="s">
        <v>114</v>
      </c>
      <c r="D15" s="87" t="s">
        <v>93</v>
      </c>
      <c r="E15" s="89" t="s">
        <v>120</v>
      </c>
      <c r="F15" s="305">
        <f t="shared" si="0"/>
        <v>35</v>
      </c>
      <c r="G15" s="305">
        <f t="shared" si="1"/>
        <v>35</v>
      </c>
      <c r="H15" s="305">
        <v>35</v>
      </c>
      <c r="I15" s="305"/>
      <c r="J15" s="305"/>
      <c r="K15" s="305"/>
      <c r="L15" s="305"/>
      <c r="M15" s="319"/>
      <c r="N15" s="305"/>
      <c r="O15" s="305">
        <f t="shared" si="2"/>
        <v>0</v>
      </c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</row>
    <row r="16" spans="1:27" ht="22.5" customHeight="1">
      <c r="A16" s="315"/>
      <c r="B16" s="315"/>
      <c r="C16" s="315"/>
      <c r="D16" s="316"/>
      <c r="E16" s="316"/>
      <c r="F16" s="305">
        <f>SUM(F8:F15)</f>
        <v>1298.4</v>
      </c>
      <c r="G16" s="305">
        <f aca="true" t="shared" si="3" ref="G16:W16">SUM(G8:G15)</f>
        <v>955</v>
      </c>
      <c r="H16" s="305">
        <f t="shared" si="3"/>
        <v>615.8</v>
      </c>
      <c r="I16" s="305">
        <f t="shared" si="3"/>
        <v>0</v>
      </c>
      <c r="J16" s="305">
        <f t="shared" si="3"/>
        <v>339.2</v>
      </c>
      <c r="K16" s="305">
        <f t="shared" si="3"/>
        <v>0</v>
      </c>
      <c r="L16" s="305">
        <f t="shared" si="3"/>
        <v>0</v>
      </c>
      <c r="M16" s="305">
        <f t="shared" si="3"/>
        <v>0</v>
      </c>
      <c r="N16" s="305">
        <f t="shared" si="3"/>
        <v>0</v>
      </c>
      <c r="O16" s="305">
        <f t="shared" si="3"/>
        <v>343.4</v>
      </c>
      <c r="P16" s="305">
        <f t="shared" si="3"/>
        <v>157.3</v>
      </c>
      <c r="Q16" s="305">
        <f t="shared" si="3"/>
        <v>68.3</v>
      </c>
      <c r="R16" s="305">
        <f t="shared" si="3"/>
        <v>0</v>
      </c>
      <c r="S16" s="305">
        <f t="shared" si="3"/>
        <v>0</v>
      </c>
      <c r="T16" s="305">
        <f t="shared" si="3"/>
        <v>9</v>
      </c>
      <c r="U16" s="305">
        <f t="shared" si="3"/>
        <v>0</v>
      </c>
      <c r="V16" s="305">
        <f t="shared" si="3"/>
        <v>0</v>
      </c>
      <c r="W16" s="305">
        <f t="shared" si="3"/>
        <v>108.8</v>
      </c>
      <c r="X16" s="305"/>
      <c r="Y16" s="305"/>
      <c r="Z16" s="305"/>
      <c r="AA16" s="305"/>
    </row>
    <row r="17" spans="1:27" ht="22.5" customHeight="1">
      <c r="A17" s="315"/>
      <c r="B17" s="315"/>
      <c r="C17" s="315"/>
      <c r="D17" s="316"/>
      <c r="E17" s="316"/>
      <c r="F17" s="305"/>
      <c r="G17" s="305"/>
      <c r="H17" s="88"/>
      <c r="I17" s="305"/>
      <c r="J17" s="305"/>
      <c r="K17" s="305"/>
      <c r="L17" s="305"/>
      <c r="M17" s="319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</row>
    <row r="18" spans="1:27" ht="22.5" customHeight="1">
      <c r="A18" s="315"/>
      <c r="B18" s="315"/>
      <c r="C18" s="315"/>
      <c r="D18" s="316"/>
      <c r="E18" s="316"/>
      <c r="F18" s="305"/>
      <c r="G18" s="305"/>
      <c r="H18" s="88"/>
      <c r="I18" s="305"/>
      <c r="J18" s="305"/>
      <c r="K18" s="305"/>
      <c r="L18" s="305"/>
      <c r="M18" s="319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</row>
    <row r="19" spans="1:27" ht="22.5" customHeight="1">
      <c r="A19" s="315"/>
      <c r="B19" s="315"/>
      <c r="C19" s="315"/>
      <c r="D19" s="316"/>
      <c r="E19" s="88"/>
      <c r="F19" s="305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</row>
    <row r="20" spans="1:27" ht="22.5" customHeight="1">
      <c r="A20" s="315"/>
      <c r="B20" s="315"/>
      <c r="C20" s="315"/>
      <c r="D20" s="316"/>
      <c r="E20" s="88"/>
      <c r="F20" s="305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</row>
    <row r="21" spans="1:27" ht="22.5" customHeight="1">
      <c r="A21" s="315"/>
      <c r="B21" s="315"/>
      <c r="C21" s="315"/>
      <c r="D21" s="316"/>
      <c r="E21" s="88"/>
      <c r="F21" s="305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 t="s">
        <v>184</v>
      </c>
      <c r="T21" s="88"/>
      <c r="U21" s="88"/>
      <c r="V21" s="88"/>
      <c r="W21" s="88"/>
      <c r="X21" s="88"/>
      <c r="Y21" s="88"/>
      <c r="Z21" s="88"/>
      <c r="AA21" s="88"/>
    </row>
    <row r="22" spans="1:27" ht="22.5" customHeight="1">
      <c r="A22" s="315"/>
      <c r="B22" s="315"/>
      <c r="C22" s="315"/>
      <c r="D22" s="316"/>
      <c r="E22" s="88"/>
      <c r="F22" s="305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</row>
    <row r="23" spans="1:27" ht="22.5" customHeight="1">
      <c r="A23" s="315"/>
      <c r="B23" s="315"/>
      <c r="C23" s="315"/>
      <c r="D23" s="316"/>
      <c r="E23" s="88"/>
      <c r="F23" s="305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27" ht="22.5" customHeight="1">
      <c r="A24" s="440"/>
      <c r="B24" s="440"/>
      <c r="C24" s="440"/>
      <c r="D24" s="440"/>
      <c r="E24" s="88"/>
      <c r="F24" s="440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27" ht="22.5" customHeight="1">
      <c r="A25" s="440"/>
      <c r="B25" s="440"/>
      <c r="C25" s="440"/>
      <c r="D25" s="440"/>
      <c r="E25" s="88"/>
      <c r="F25" s="440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27" ht="22.5" customHeight="1">
      <c r="A26" s="440"/>
      <c r="B26" s="440"/>
      <c r="C26" s="440"/>
      <c r="D26" s="440"/>
      <c r="E26" s="88"/>
      <c r="F26" s="440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27" ht="22.5" customHeight="1">
      <c r="A27" s="440"/>
      <c r="B27" s="440"/>
      <c r="C27" s="440"/>
      <c r="D27" s="440"/>
      <c r="E27" s="440"/>
      <c r="F27" s="440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27" ht="22.5" customHeight="1">
      <c r="A28" s="440"/>
      <c r="B28" s="440"/>
      <c r="C28" s="440"/>
      <c r="D28" s="440"/>
      <c r="E28" s="440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1:27" ht="22.5" customHeight="1">
      <c r="A29" s="440"/>
      <c r="B29" s="440"/>
      <c r="C29" s="440"/>
      <c r="D29" s="440"/>
      <c r="E29" s="440"/>
      <c r="F29" s="440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7" ht="22.5" customHeight="1">
      <c r="A30" s="440"/>
      <c r="B30" s="440"/>
      <c r="C30" s="440"/>
      <c r="D30" s="440"/>
      <c r="E30" s="440"/>
      <c r="F30" s="440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</row>
    <row r="31" spans="1:27" ht="22.5" customHeight="1">
      <c r="A31" s="440"/>
      <c r="B31" s="440"/>
      <c r="C31" s="440"/>
      <c r="D31" s="440"/>
      <c r="E31" s="440"/>
      <c r="F31" s="440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</row>
    <row r="32" spans="1:27" ht="22.5" customHeight="1">
      <c r="A32" s="440"/>
      <c r="B32" s="440"/>
      <c r="C32" s="440"/>
      <c r="D32" s="440"/>
      <c r="E32" s="440"/>
      <c r="F32" s="440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</row>
    <row r="33" spans="1:27" ht="22.5" customHeight="1">
      <c r="A33" s="440"/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1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</row>
    <row r="34" spans="1:27" ht="22.5" customHeight="1">
      <c r="A34" s="440"/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1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</row>
    <row r="35" spans="1:27" ht="22.5" customHeight="1">
      <c r="A35" s="440"/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1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F11" sqref="F11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30" t="s">
        <v>185</v>
      </c>
    </row>
    <row r="2" spans="1:14" ht="33" customHeight="1">
      <c r="A2" s="301" t="s">
        <v>186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3:14" ht="14.25" customHeight="1">
      <c r="M3" s="412" t="s">
        <v>77</v>
      </c>
      <c r="N3" s="412"/>
    </row>
    <row r="4" spans="1:14" ht="22.5" customHeight="1">
      <c r="A4" s="262" t="s">
        <v>97</v>
      </c>
      <c r="B4" s="262"/>
      <c r="C4" s="262"/>
      <c r="D4" s="84" t="s">
        <v>142</v>
      </c>
      <c r="E4" s="84" t="s">
        <v>79</v>
      </c>
      <c r="F4" s="84" t="s">
        <v>80</v>
      </c>
      <c r="G4" s="84" t="s">
        <v>144</v>
      </c>
      <c r="H4" s="84"/>
      <c r="I4" s="84"/>
      <c r="J4" s="84"/>
      <c r="K4" s="84"/>
      <c r="L4" s="84" t="s">
        <v>148</v>
      </c>
      <c r="M4" s="84"/>
      <c r="N4" s="84"/>
    </row>
    <row r="5" spans="1:14" ht="17.25" customHeight="1">
      <c r="A5" s="84" t="s">
        <v>100</v>
      </c>
      <c r="B5" s="129" t="s">
        <v>101</v>
      </c>
      <c r="C5" s="84" t="s">
        <v>102</v>
      </c>
      <c r="D5" s="84"/>
      <c r="E5" s="84"/>
      <c r="F5" s="84"/>
      <c r="G5" s="84" t="s">
        <v>187</v>
      </c>
      <c r="H5" s="84" t="s">
        <v>188</v>
      </c>
      <c r="I5" s="84" t="s">
        <v>165</v>
      </c>
      <c r="J5" s="84" t="s">
        <v>166</v>
      </c>
      <c r="K5" s="84" t="s">
        <v>167</v>
      </c>
      <c r="L5" s="84" t="s">
        <v>187</v>
      </c>
      <c r="M5" s="84" t="s">
        <v>130</v>
      </c>
      <c r="N5" s="84" t="s">
        <v>189</v>
      </c>
    </row>
    <row r="6" spans="1:14" ht="20.25" customHeight="1">
      <c r="A6" s="84"/>
      <c r="B6" s="129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24" customFormat="1" ht="29.25" customHeight="1">
      <c r="A7" s="87" t="s">
        <v>103</v>
      </c>
      <c r="B7" s="87" t="s">
        <v>104</v>
      </c>
      <c r="C7" s="87" t="s">
        <v>104</v>
      </c>
      <c r="D7" s="87" t="s">
        <v>93</v>
      </c>
      <c r="E7" s="88" t="s">
        <v>154</v>
      </c>
      <c r="F7" s="302">
        <f>G7+L7</f>
        <v>541.4</v>
      </c>
      <c r="G7" s="302">
        <f>SUM(H7:K7)</f>
        <v>541.4</v>
      </c>
      <c r="H7" s="302">
        <v>398.2</v>
      </c>
      <c r="I7" s="302">
        <v>97.8</v>
      </c>
      <c r="J7" s="305">
        <v>45.4</v>
      </c>
      <c r="K7" s="302"/>
      <c r="L7" s="302"/>
      <c r="M7" s="302"/>
      <c r="N7" s="302"/>
    </row>
    <row r="8" spans="1:14" ht="24.75" customHeight="1">
      <c r="A8" s="87">
        <v>208</v>
      </c>
      <c r="B8" s="87" t="s">
        <v>104</v>
      </c>
      <c r="C8" s="87" t="s">
        <v>106</v>
      </c>
      <c r="D8" s="87" t="s">
        <v>93</v>
      </c>
      <c r="E8" s="88" t="s">
        <v>155</v>
      </c>
      <c r="F8" s="302">
        <f aca="true" t="shared" si="0" ref="F8:F14">G8+L8</f>
        <v>0</v>
      </c>
      <c r="G8" s="302">
        <f aca="true" t="shared" si="1" ref="G8:G14">SUM(H8:K8)</f>
        <v>0</v>
      </c>
      <c r="H8" s="302">
        <v>0</v>
      </c>
      <c r="I8" s="302"/>
      <c r="J8" s="305"/>
      <c r="K8" s="302"/>
      <c r="L8" s="302"/>
      <c r="M8" s="302"/>
      <c r="N8" s="302"/>
    </row>
    <row r="9" spans="1:14" ht="24.75" customHeight="1">
      <c r="A9" s="87" t="s">
        <v>103</v>
      </c>
      <c r="B9" s="87" t="s">
        <v>104</v>
      </c>
      <c r="C9" s="87" t="s">
        <v>108</v>
      </c>
      <c r="D9" s="87" t="s">
        <v>93</v>
      </c>
      <c r="E9" s="88" t="s">
        <v>156</v>
      </c>
      <c r="F9" s="302">
        <f t="shared" si="0"/>
        <v>22</v>
      </c>
      <c r="G9" s="302">
        <f t="shared" si="1"/>
        <v>22</v>
      </c>
      <c r="H9" s="302">
        <v>22</v>
      </c>
      <c r="I9" s="302"/>
      <c r="J9" s="305"/>
      <c r="K9" s="302"/>
      <c r="L9" s="302"/>
      <c r="M9" s="302"/>
      <c r="N9" s="302"/>
    </row>
    <row r="10" spans="1:14" ht="24.75" customHeight="1">
      <c r="A10" s="87" t="s">
        <v>103</v>
      </c>
      <c r="B10" s="87" t="s">
        <v>104</v>
      </c>
      <c r="C10" s="87" t="s">
        <v>110</v>
      </c>
      <c r="D10" s="87" t="s">
        <v>93</v>
      </c>
      <c r="E10" s="88" t="s">
        <v>157</v>
      </c>
      <c r="F10" s="302">
        <f t="shared" si="0"/>
        <v>590</v>
      </c>
      <c r="G10" s="302">
        <f t="shared" si="1"/>
        <v>590</v>
      </c>
      <c r="H10" s="302">
        <v>469.8</v>
      </c>
      <c r="I10" s="302">
        <v>56.8</v>
      </c>
      <c r="J10" s="305">
        <v>63.4</v>
      </c>
      <c r="K10" s="302"/>
      <c r="L10" s="302"/>
      <c r="M10" s="302"/>
      <c r="N10" s="302"/>
    </row>
    <row r="11" spans="1:14" ht="24.75" customHeight="1">
      <c r="A11" s="87" t="s">
        <v>103</v>
      </c>
      <c r="B11" s="87" t="s">
        <v>104</v>
      </c>
      <c r="C11" s="87" t="s">
        <v>112</v>
      </c>
      <c r="D11" s="87" t="s">
        <v>93</v>
      </c>
      <c r="E11" s="88" t="s">
        <v>158</v>
      </c>
      <c r="F11" s="302">
        <f t="shared" si="0"/>
        <v>0</v>
      </c>
      <c r="G11" s="302">
        <f t="shared" si="1"/>
        <v>0</v>
      </c>
      <c r="H11" s="302">
        <v>0</v>
      </c>
      <c r="I11" s="302"/>
      <c r="J11" s="302"/>
      <c r="K11" s="302"/>
      <c r="L11" s="302"/>
      <c r="M11" s="302"/>
      <c r="N11" s="302"/>
    </row>
    <row r="12" spans="1:14" ht="24.75" customHeight="1">
      <c r="A12" s="87" t="s">
        <v>103</v>
      </c>
      <c r="B12" s="87" t="s">
        <v>104</v>
      </c>
      <c r="C12" s="87" t="s">
        <v>114</v>
      </c>
      <c r="D12" s="87" t="s">
        <v>93</v>
      </c>
      <c r="E12" s="89" t="s">
        <v>159</v>
      </c>
      <c r="F12" s="302">
        <f t="shared" si="0"/>
        <v>80</v>
      </c>
      <c r="G12" s="302">
        <f t="shared" si="1"/>
        <v>80</v>
      </c>
      <c r="H12" s="302">
        <v>0</v>
      </c>
      <c r="I12" s="302">
        <v>80</v>
      </c>
      <c r="J12" s="302"/>
      <c r="K12" s="302"/>
      <c r="L12" s="302"/>
      <c r="M12" s="302"/>
      <c r="N12" s="302"/>
    </row>
    <row r="13" spans="1:14" ht="24.75" customHeight="1">
      <c r="A13" s="87" t="s">
        <v>116</v>
      </c>
      <c r="B13" s="87" t="s">
        <v>117</v>
      </c>
      <c r="C13" s="87" t="s">
        <v>114</v>
      </c>
      <c r="D13" s="87" t="s">
        <v>93</v>
      </c>
      <c r="E13" s="89" t="s">
        <v>160</v>
      </c>
      <c r="F13" s="302">
        <f t="shared" si="0"/>
        <v>30</v>
      </c>
      <c r="G13" s="302">
        <f t="shared" si="1"/>
        <v>30</v>
      </c>
      <c r="H13" s="302">
        <v>30</v>
      </c>
      <c r="I13" s="302"/>
      <c r="J13" s="302"/>
      <c r="K13" s="302"/>
      <c r="L13" s="302"/>
      <c r="M13" s="302"/>
      <c r="N13" s="302"/>
    </row>
    <row r="14" spans="1:14" ht="24.75" customHeight="1">
      <c r="A14" s="87" t="s">
        <v>116</v>
      </c>
      <c r="B14" s="87" t="s">
        <v>119</v>
      </c>
      <c r="C14" s="87" t="s">
        <v>114</v>
      </c>
      <c r="D14" s="87" t="s">
        <v>93</v>
      </c>
      <c r="E14" s="89" t="s">
        <v>161</v>
      </c>
      <c r="F14" s="302">
        <f t="shared" si="0"/>
        <v>35</v>
      </c>
      <c r="G14" s="302">
        <f t="shared" si="1"/>
        <v>35</v>
      </c>
      <c r="H14" s="302">
        <v>35</v>
      </c>
      <c r="I14" s="302"/>
      <c r="J14" s="302"/>
      <c r="K14" s="302"/>
      <c r="L14" s="302"/>
      <c r="M14" s="302"/>
      <c r="N14" s="302"/>
    </row>
    <row r="15" spans="1:14" ht="24.75" customHeight="1">
      <c r="A15" s="303"/>
      <c r="B15" s="303"/>
      <c r="C15" s="303"/>
      <c r="D15" s="303"/>
      <c r="E15" s="304"/>
      <c r="F15" s="302">
        <f>SUM(F7:F14)</f>
        <v>1298.4</v>
      </c>
      <c r="G15" s="302">
        <f aca="true" t="shared" si="2" ref="G15:N15">SUM(G7:G14)</f>
        <v>1298.4</v>
      </c>
      <c r="H15" s="302">
        <f t="shared" si="2"/>
        <v>955</v>
      </c>
      <c r="I15" s="302">
        <f t="shared" si="2"/>
        <v>234.6</v>
      </c>
      <c r="J15" s="302">
        <f t="shared" si="2"/>
        <v>108.8</v>
      </c>
      <c r="K15" s="302">
        <f t="shared" si="2"/>
        <v>0</v>
      </c>
      <c r="L15" s="302">
        <f t="shared" si="2"/>
        <v>0</v>
      </c>
      <c r="M15" s="302">
        <f t="shared" si="2"/>
        <v>0</v>
      </c>
      <c r="N15" s="302">
        <f t="shared" si="2"/>
        <v>0</v>
      </c>
    </row>
    <row r="16" spans="1:14" ht="24.75" customHeight="1">
      <c r="A16" s="303"/>
      <c r="B16" s="303"/>
      <c r="C16" s="303"/>
      <c r="D16" s="303"/>
      <c r="E16" s="304"/>
      <c r="F16" s="302"/>
      <c r="G16" s="302"/>
      <c r="H16" s="302"/>
      <c r="I16" s="302"/>
      <c r="J16" s="302"/>
      <c r="K16" s="302"/>
      <c r="L16" s="302"/>
      <c r="M16" s="302"/>
      <c r="N16" s="302"/>
    </row>
    <row r="17" spans="1:14" ht="24.75" customHeight="1">
      <c r="A17" s="303"/>
      <c r="B17" s="303"/>
      <c r="C17" s="303"/>
      <c r="D17" s="303"/>
      <c r="E17" s="304"/>
      <c r="F17" s="302"/>
      <c r="G17" s="302"/>
      <c r="H17" s="302"/>
      <c r="I17" s="302"/>
      <c r="J17" s="302"/>
      <c r="K17" s="302"/>
      <c r="L17" s="302"/>
      <c r="M17" s="302"/>
      <c r="N17" s="302"/>
    </row>
    <row r="18" spans="1:14" ht="24.75" customHeight="1">
      <c r="A18" s="303"/>
      <c r="B18" s="303"/>
      <c r="C18" s="303"/>
      <c r="D18" s="303"/>
      <c r="E18" s="304"/>
      <c r="F18" s="302"/>
      <c r="G18" s="302"/>
      <c r="H18" s="302"/>
      <c r="I18" s="302"/>
      <c r="J18" s="302"/>
      <c r="K18" s="302"/>
      <c r="L18" s="302"/>
      <c r="M18" s="302"/>
      <c r="N18" s="302"/>
    </row>
    <row r="19" spans="1:14" ht="24.75" customHeight="1">
      <c r="A19" s="303"/>
      <c r="B19" s="303"/>
      <c r="C19" s="303"/>
      <c r="D19" s="303"/>
      <c r="E19" s="304"/>
      <c r="F19" s="302"/>
      <c r="G19" s="302"/>
      <c r="H19" s="302"/>
      <c r="I19" s="302"/>
      <c r="J19" s="302"/>
      <c r="K19" s="302"/>
      <c r="L19" s="302"/>
      <c r="M19" s="302"/>
      <c r="N19" s="302"/>
    </row>
    <row r="20" spans="1:14" ht="24.75" customHeight="1">
      <c r="A20" s="303"/>
      <c r="B20" s="303"/>
      <c r="C20" s="303"/>
      <c r="D20" s="303"/>
      <c r="E20" s="304"/>
      <c r="F20" s="302"/>
      <c r="G20" s="302"/>
      <c r="H20" s="302"/>
      <c r="I20" s="302"/>
      <c r="J20" s="302"/>
      <c r="K20" s="302"/>
      <c r="L20" s="302"/>
      <c r="M20" s="302"/>
      <c r="N20" s="302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showZeros="0" workbookViewId="0" topLeftCell="A1">
      <selection activeCell="V11" sqref="V11"/>
    </sheetView>
  </sheetViews>
  <sheetFormatPr defaultColWidth="6.75390625" defaultRowHeight="22.5" customHeight="1"/>
  <cols>
    <col min="1" max="3" width="3.625" style="414" customWidth="1"/>
    <col min="4" max="4" width="10.00390625" style="414" customWidth="1"/>
    <col min="5" max="5" width="35.25390625" style="414" customWidth="1"/>
    <col min="6" max="6" width="8.125" style="414" customWidth="1"/>
    <col min="7" max="21" width="6.50390625" style="414" customWidth="1"/>
    <col min="22" max="25" width="6.875" style="414" customWidth="1"/>
    <col min="26" max="26" width="6.50390625" style="414" customWidth="1"/>
    <col min="27" max="16384" width="6.75390625" style="414" customWidth="1"/>
  </cols>
  <sheetData>
    <row r="1" spans="2:26" ht="22.5" customHeight="1"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T1" s="424"/>
      <c r="V1" s="424"/>
      <c r="W1" s="424"/>
      <c r="X1" s="424"/>
      <c r="Y1" s="426" t="s">
        <v>190</v>
      </c>
      <c r="Z1" s="426"/>
    </row>
    <row r="2" spans="1:26" ht="22.5" customHeight="1">
      <c r="A2" s="416" t="s">
        <v>191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</row>
    <row r="3" spans="1:26" ht="22.5" customHeight="1">
      <c r="A3" s="417"/>
      <c r="B3" s="417"/>
      <c r="C3" s="417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V3" s="425"/>
      <c r="W3" s="425"/>
      <c r="X3" s="425"/>
      <c r="Y3" s="427" t="s">
        <v>2</v>
      </c>
      <c r="Z3" s="427"/>
    </row>
    <row r="4" spans="1:26" ht="22.5" customHeight="1">
      <c r="A4" s="419" t="s">
        <v>97</v>
      </c>
      <c r="B4" s="419"/>
      <c r="C4" s="419"/>
      <c r="D4" s="420" t="s">
        <v>78</v>
      </c>
      <c r="E4" s="420" t="s">
        <v>98</v>
      </c>
      <c r="F4" s="420" t="s">
        <v>192</v>
      </c>
      <c r="G4" s="420" t="s">
        <v>193</v>
      </c>
      <c r="H4" s="420" t="s">
        <v>194</v>
      </c>
      <c r="I4" s="420" t="s">
        <v>195</v>
      </c>
      <c r="J4" s="420" t="s">
        <v>196</v>
      </c>
      <c r="K4" s="420" t="s">
        <v>197</v>
      </c>
      <c r="L4" s="420" t="s">
        <v>198</v>
      </c>
      <c r="M4" s="420" t="s">
        <v>199</v>
      </c>
      <c r="N4" s="420" t="s">
        <v>200</v>
      </c>
      <c r="O4" s="420" t="s">
        <v>201</v>
      </c>
      <c r="P4" s="420" t="s">
        <v>202</v>
      </c>
      <c r="Q4" s="420" t="s">
        <v>203</v>
      </c>
      <c r="R4" s="420" t="s">
        <v>204</v>
      </c>
      <c r="S4" s="420" t="s">
        <v>205</v>
      </c>
      <c r="T4" s="420" t="s">
        <v>206</v>
      </c>
      <c r="U4" s="420" t="s">
        <v>207</v>
      </c>
      <c r="V4" s="420" t="s">
        <v>208</v>
      </c>
      <c r="W4" s="420" t="s">
        <v>209</v>
      </c>
      <c r="X4" s="420" t="s">
        <v>210</v>
      </c>
      <c r="Y4" s="420" t="s">
        <v>211</v>
      </c>
      <c r="Z4" s="428" t="s">
        <v>212</v>
      </c>
    </row>
    <row r="5" spans="1:26" ht="13.5" customHeight="1">
      <c r="A5" s="420" t="s">
        <v>100</v>
      </c>
      <c r="B5" s="420" t="s">
        <v>101</v>
      </c>
      <c r="C5" s="420" t="s">
        <v>102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8"/>
    </row>
    <row r="6" spans="1:26" ht="13.5" customHeight="1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8"/>
    </row>
    <row r="7" spans="1:26" ht="22.5" customHeight="1">
      <c r="A7" s="419" t="s">
        <v>92</v>
      </c>
      <c r="B7" s="419" t="s">
        <v>92</v>
      </c>
      <c r="C7" s="419" t="s">
        <v>92</v>
      </c>
      <c r="D7" s="419" t="s">
        <v>92</v>
      </c>
      <c r="E7" s="419" t="s">
        <v>92</v>
      </c>
      <c r="F7" s="419">
        <v>1</v>
      </c>
      <c r="G7" s="419">
        <v>2</v>
      </c>
      <c r="H7" s="419">
        <v>3</v>
      </c>
      <c r="I7" s="419">
        <v>4</v>
      </c>
      <c r="J7" s="419">
        <v>5</v>
      </c>
      <c r="K7" s="419">
        <v>6</v>
      </c>
      <c r="L7" s="419">
        <v>7</v>
      </c>
      <c r="M7" s="419">
        <v>8</v>
      </c>
      <c r="N7" s="419">
        <v>9</v>
      </c>
      <c r="O7" s="419">
        <v>10</v>
      </c>
      <c r="P7" s="419">
        <v>11</v>
      </c>
      <c r="Q7" s="419">
        <v>12</v>
      </c>
      <c r="R7" s="419">
        <v>13</v>
      </c>
      <c r="S7" s="419">
        <v>14</v>
      </c>
      <c r="T7" s="419">
        <v>15</v>
      </c>
      <c r="U7" s="419">
        <v>16</v>
      </c>
      <c r="V7" s="419">
        <v>17</v>
      </c>
      <c r="W7" s="419">
        <v>18</v>
      </c>
      <c r="X7" s="419">
        <v>19</v>
      </c>
      <c r="Y7" s="419">
        <v>20</v>
      </c>
      <c r="Z7" s="419">
        <v>21</v>
      </c>
    </row>
    <row r="8" spans="1:27" ht="27.75" customHeight="1">
      <c r="A8" s="87" t="s">
        <v>103</v>
      </c>
      <c r="B8" s="87" t="s">
        <v>104</v>
      </c>
      <c r="C8" s="87" t="s">
        <v>104</v>
      </c>
      <c r="D8" s="110" t="s">
        <v>93</v>
      </c>
      <c r="E8" s="111" t="s">
        <v>105</v>
      </c>
      <c r="F8" s="285">
        <f aca="true" t="shared" si="0" ref="F8:F15">SUM(G8:Z8)</f>
        <v>78.7</v>
      </c>
      <c r="G8" s="295">
        <v>7.5</v>
      </c>
      <c r="H8" s="295">
        <v>1.2</v>
      </c>
      <c r="I8" s="295">
        <v>0.9</v>
      </c>
      <c r="J8" s="295">
        <v>3.6</v>
      </c>
      <c r="K8" s="295">
        <v>8.1</v>
      </c>
      <c r="L8" s="295">
        <v>4.3</v>
      </c>
      <c r="M8" s="295">
        <v>9.3</v>
      </c>
      <c r="N8" s="295"/>
      <c r="O8" s="295">
        <v>1.2</v>
      </c>
      <c r="P8" s="295"/>
      <c r="Q8" s="295">
        <v>2.1</v>
      </c>
      <c r="R8" s="295">
        <v>7.3</v>
      </c>
      <c r="S8" s="295"/>
      <c r="T8" s="295"/>
      <c r="U8" s="299"/>
      <c r="V8" s="300">
        <v>32</v>
      </c>
      <c r="W8" s="300"/>
      <c r="X8" s="299"/>
      <c r="Y8" s="299"/>
      <c r="Z8" s="300">
        <v>1.2</v>
      </c>
      <c r="AA8" s="429"/>
    </row>
    <row r="9" spans="1:27" ht="27.75" customHeight="1">
      <c r="A9" s="87">
        <v>208</v>
      </c>
      <c r="B9" s="87" t="s">
        <v>104</v>
      </c>
      <c r="C9" s="87" t="s">
        <v>106</v>
      </c>
      <c r="D9" s="110" t="s">
        <v>93</v>
      </c>
      <c r="E9" s="88" t="s">
        <v>107</v>
      </c>
      <c r="F9" s="285">
        <f t="shared" si="0"/>
        <v>22</v>
      </c>
      <c r="G9" s="295">
        <v>6.4</v>
      </c>
      <c r="H9" s="295">
        <v>1.9</v>
      </c>
      <c r="I9" s="295">
        <v>1.4</v>
      </c>
      <c r="J9" s="295">
        <v>5</v>
      </c>
      <c r="K9" s="295">
        <v>7.3</v>
      </c>
      <c r="L9" s="295"/>
      <c r="M9" s="295"/>
      <c r="N9" s="295"/>
      <c r="O9" s="295"/>
      <c r="P9" s="295"/>
      <c r="Q9" s="295"/>
      <c r="R9" s="295"/>
      <c r="S9" s="295"/>
      <c r="T9" s="295"/>
      <c r="U9" s="299"/>
      <c r="V9" s="300"/>
      <c r="W9" s="300"/>
      <c r="X9" s="299"/>
      <c r="Y9" s="299"/>
      <c r="Z9" s="300"/>
      <c r="AA9" s="429"/>
    </row>
    <row r="10" spans="1:26" ht="27.75" customHeight="1">
      <c r="A10" s="87" t="s">
        <v>103</v>
      </c>
      <c r="B10" s="87" t="s">
        <v>104</v>
      </c>
      <c r="C10" s="87" t="s">
        <v>108</v>
      </c>
      <c r="D10" s="110" t="s">
        <v>93</v>
      </c>
      <c r="E10" s="88" t="s">
        <v>109</v>
      </c>
      <c r="F10" s="285">
        <f t="shared" si="0"/>
        <v>17.999999999999996</v>
      </c>
      <c r="G10" s="295"/>
      <c r="H10" s="295"/>
      <c r="I10" s="295"/>
      <c r="J10" s="295">
        <v>0.6</v>
      </c>
      <c r="K10" s="295"/>
      <c r="L10" s="295">
        <v>6.3</v>
      </c>
      <c r="M10" s="295">
        <v>9.2</v>
      </c>
      <c r="N10" s="295"/>
      <c r="O10" s="295">
        <v>1.9</v>
      </c>
      <c r="P10" s="295"/>
      <c r="Q10" s="295"/>
      <c r="R10" s="295"/>
      <c r="S10" s="295"/>
      <c r="T10" s="295"/>
      <c r="U10" s="299"/>
      <c r="V10" s="300"/>
      <c r="W10" s="300"/>
      <c r="X10" s="299"/>
      <c r="Y10" s="299"/>
      <c r="Z10" s="300"/>
    </row>
    <row r="11" spans="1:26" ht="27.75" customHeight="1">
      <c r="A11" s="87" t="s">
        <v>103</v>
      </c>
      <c r="B11" s="87" t="s">
        <v>104</v>
      </c>
      <c r="C11" s="87" t="s">
        <v>110</v>
      </c>
      <c r="D11" s="110" t="s">
        <v>93</v>
      </c>
      <c r="E11" s="88" t="s">
        <v>111</v>
      </c>
      <c r="F11" s="285">
        <f t="shared" si="0"/>
        <v>32.7</v>
      </c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>
        <v>1.2</v>
      </c>
      <c r="R11" s="295"/>
      <c r="S11" s="295"/>
      <c r="T11" s="295"/>
      <c r="U11" s="299"/>
      <c r="V11" s="300">
        <v>29.6</v>
      </c>
      <c r="W11" s="300"/>
      <c r="X11" s="299"/>
      <c r="Y11" s="299"/>
      <c r="Z11" s="300">
        <v>1.9</v>
      </c>
    </row>
    <row r="12" spans="1:26" ht="27.75" customHeight="1">
      <c r="A12" s="87" t="s">
        <v>103</v>
      </c>
      <c r="B12" s="87" t="s">
        <v>104</v>
      </c>
      <c r="C12" s="87" t="s">
        <v>112</v>
      </c>
      <c r="D12" s="110" t="s">
        <v>93</v>
      </c>
      <c r="E12" s="88" t="s">
        <v>113</v>
      </c>
      <c r="F12" s="285">
        <f t="shared" si="0"/>
        <v>2.5</v>
      </c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>
        <v>2.1</v>
      </c>
      <c r="R12" s="295">
        <v>0.4</v>
      </c>
      <c r="S12" s="295"/>
      <c r="T12" s="295"/>
      <c r="U12" s="299"/>
      <c r="V12" s="300"/>
      <c r="W12" s="300"/>
      <c r="X12" s="299"/>
      <c r="Y12" s="299"/>
      <c r="Z12" s="300"/>
    </row>
    <row r="13" spans="1:26" ht="27.75" customHeight="1">
      <c r="A13" s="87" t="s">
        <v>103</v>
      </c>
      <c r="B13" s="87" t="s">
        <v>104</v>
      </c>
      <c r="C13" s="87" t="s">
        <v>114</v>
      </c>
      <c r="D13" s="110" t="s">
        <v>93</v>
      </c>
      <c r="E13" s="89" t="s">
        <v>115</v>
      </c>
      <c r="F13" s="285">
        <f t="shared" si="0"/>
        <v>0</v>
      </c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9"/>
      <c r="V13" s="300"/>
      <c r="W13" s="300"/>
      <c r="X13" s="299"/>
      <c r="Y13" s="299"/>
      <c r="Z13" s="300"/>
    </row>
    <row r="14" spans="1:26" ht="27.75" customHeight="1">
      <c r="A14" s="87" t="s">
        <v>116</v>
      </c>
      <c r="B14" s="87" t="s">
        <v>117</v>
      </c>
      <c r="C14" s="87" t="s">
        <v>114</v>
      </c>
      <c r="D14" s="110" t="s">
        <v>93</v>
      </c>
      <c r="E14" s="89" t="s">
        <v>118</v>
      </c>
      <c r="F14" s="285">
        <f t="shared" si="0"/>
        <v>0</v>
      </c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9"/>
      <c r="V14" s="300"/>
      <c r="W14" s="300"/>
      <c r="X14" s="299"/>
      <c r="Y14" s="299"/>
      <c r="Z14" s="300"/>
    </row>
    <row r="15" spans="1:27" ht="27.75" customHeight="1">
      <c r="A15" s="87" t="s">
        <v>116</v>
      </c>
      <c r="B15" s="87" t="s">
        <v>119</v>
      </c>
      <c r="C15" s="87" t="s">
        <v>114</v>
      </c>
      <c r="D15" s="110" t="s">
        <v>93</v>
      </c>
      <c r="E15" s="89" t="s">
        <v>120</v>
      </c>
      <c r="F15" s="285">
        <f t="shared" si="0"/>
        <v>0</v>
      </c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9"/>
      <c r="V15" s="300"/>
      <c r="W15" s="300"/>
      <c r="X15" s="299"/>
      <c r="Y15" s="299"/>
      <c r="Z15" s="300"/>
      <c r="AA15"/>
    </row>
    <row r="16" spans="1:26" ht="27.75" customHeight="1">
      <c r="A16" s="421"/>
      <c r="B16" s="421"/>
      <c r="C16" s="421"/>
      <c r="D16" s="421"/>
      <c r="E16" s="422" t="s">
        <v>80</v>
      </c>
      <c r="F16" s="117">
        <f>SUM(F8:F15)</f>
        <v>153.9</v>
      </c>
      <c r="G16" s="117">
        <f aca="true" t="shared" si="1" ref="G16:Z16">SUM(G8:G15)</f>
        <v>13.9</v>
      </c>
      <c r="H16" s="117">
        <f t="shared" si="1"/>
        <v>3.0999999999999996</v>
      </c>
      <c r="I16" s="117">
        <f t="shared" si="1"/>
        <v>2.3</v>
      </c>
      <c r="J16" s="117">
        <f t="shared" si="1"/>
        <v>9.2</v>
      </c>
      <c r="K16" s="117">
        <f t="shared" si="1"/>
        <v>15.399999999999999</v>
      </c>
      <c r="L16" s="117">
        <f t="shared" si="1"/>
        <v>10.6</v>
      </c>
      <c r="M16" s="117">
        <f t="shared" si="1"/>
        <v>18.5</v>
      </c>
      <c r="N16" s="117">
        <f t="shared" si="1"/>
        <v>0</v>
      </c>
      <c r="O16" s="117">
        <f t="shared" si="1"/>
        <v>3.0999999999999996</v>
      </c>
      <c r="P16" s="117">
        <f t="shared" si="1"/>
        <v>0</v>
      </c>
      <c r="Q16" s="117">
        <f t="shared" si="1"/>
        <v>5.4</v>
      </c>
      <c r="R16" s="117">
        <f t="shared" si="1"/>
        <v>7.7</v>
      </c>
      <c r="S16" s="117">
        <f t="shared" si="1"/>
        <v>0</v>
      </c>
      <c r="T16" s="117">
        <f t="shared" si="1"/>
        <v>0</v>
      </c>
      <c r="U16" s="117">
        <f t="shared" si="1"/>
        <v>0</v>
      </c>
      <c r="V16" s="117">
        <f t="shared" si="1"/>
        <v>61.6</v>
      </c>
      <c r="W16" s="117">
        <f t="shared" si="1"/>
        <v>0</v>
      </c>
      <c r="X16" s="117">
        <f t="shared" si="1"/>
        <v>0</v>
      </c>
      <c r="Y16" s="117">
        <f t="shared" si="1"/>
        <v>0</v>
      </c>
      <c r="Z16" s="117">
        <f t="shared" si="1"/>
        <v>3.0999999999999996</v>
      </c>
    </row>
    <row r="17" spans="1:26" ht="27.75" customHeight="1">
      <c r="A17" s="421"/>
      <c r="B17" s="421"/>
      <c r="C17" s="421"/>
      <c r="D17" s="421"/>
      <c r="E17" s="423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9"/>
      <c r="V17" s="300"/>
      <c r="W17" s="300"/>
      <c r="X17" s="299"/>
      <c r="Y17" s="299"/>
      <c r="Z17" s="300"/>
    </row>
    <row r="18" spans="1:26" ht="27.75" customHeight="1">
      <c r="A18" s="421"/>
      <c r="B18" s="421"/>
      <c r="C18" s="421"/>
      <c r="D18" s="421"/>
      <c r="E18" s="423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9"/>
      <c r="V18" s="300"/>
      <c r="W18" s="300"/>
      <c r="X18" s="299"/>
      <c r="Y18" s="299"/>
      <c r="Z18" s="30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K19" sqref="K1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213</v>
      </c>
    </row>
    <row r="2" spans="1:20" ht="33.75" customHeight="1">
      <c r="A2" s="79" t="s">
        <v>214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9:20" ht="14.25" customHeight="1">
      <c r="S3" s="412" t="s">
        <v>77</v>
      </c>
      <c r="T3" s="412"/>
    </row>
    <row r="4" spans="1:20" ht="22.5" customHeight="1">
      <c r="A4" s="282" t="s">
        <v>97</v>
      </c>
      <c r="B4" s="282"/>
      <c r="C4" s="282"/>
      <c r="D4" s="84" t="s">
        <v>215</v>
      </c>
      <c r="E4" s="84" t="s">
        <v>143</v>
      </c>
      <c r="F4" s="83" t="s">
        <v>192</v>
      </c>
      <c r="G4" s="84" t="s">
        <v>145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148</v>
      </c>
      <c r="S4" s="84"/>
      <c r="T4" s="84"/>
    </row>
    <row r="5" spans="1:20" ht="14.25" customHeight="1">
      <c r="A5" s="282"/>
      <c r="B5" s="282"/>
      <c r="C5" s="282"/>
      <c r="D5" s="84"/>
      <c r="E5" s="84"/>
      <c r="F5" s="85"/>
      <c r="G5" s="84" t="s">
        <v>89</v>
      </c>
      <c r="H5" s="84" t="s">
        <v>216</v>
      </c>
      <c r="I5" s="84" t="s">
        <v>202</v>
      </c>
      <c r="J5" s="84" t="s">
        <v>203</v>
      </c>
      <c r="K5" s="84" t="s">
        <v>217</v>
      </c>
      <c r="L5" s="84" t="s">
        <v>218</v>
      </c>
      <c r="M5" s="84" t="s">
        <v>204</v>
      </c>
      <c r="N5" s="84" t="s">
        <v>219</v>
      </c>
      <c r="O5" s="84" t="s">
        <v>207</v>
      </c>
      <c r="P5" s="84" t="s">
        <v>220</v>
      </c>
      <c r="Q5" s="84" t="s">
        <v>221</v>
      </c>
      <c r="R5" s="84" t="s">
        <v>89</v>
      </c>
      <c r="S5" s="84" t="s">
        <v>222</v>
      </c>
      <c r="T5" s="84" t="s">
        <v>189</v>
      </c>
    </row>
    <row r="6" spans="1:20" ht="42.75" customHeight="1">
      <c r="A6" s="84" t="s">
        <v>100</v>
      </c>
      <c r="B6" s="84" t="s">
        <v>101</v>
      </c>
      <c r="C6" s="84" t="s">
        <v>102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24" customFormat="1" ht="35.25" customHeight="1">
      <c r="A7" s="87" t="s">
        <v>103</v>
      </c>
      <c r="B7" s="87" t="s">
        <v>104</v>
      </c>
      <c r="C7" s="87" t="s">
        <v>104</v>
      </c>
      <c r="D7" s="110" t="s">
        <v>93</v>
      </c>
      <c r="E7" s="88" t="s">
        <v>154</v>
      </c>
      <c r="F7" s="283">
        <f aca="true" t="shared" si="0" ref="F7:F15">G7+R7</f>
        <v>78.7</v>
      </c>
      <c r="G7" s="283">
        <f aca="true" t="shared" si="1" ref="G7:G15">SUM(H7:Q7)</f>
        <v>78.7</v>
      </c>
      <c r="H7" s="283">
        <v>66.9</v>
      </c>
      <c r="I7" s="283"/>
      <c r="J7" s="285">
        <v>2.1</v>
      </c>
      <c r="K7" s="283"/>
      <c r="L7" s="283"/>
      <c r="M7" s="285">
        <v>7.3</v>
      </c>
      <c r="N7" s="283"/>
      <c r="O7" s="283"/>
      <c r="P7" s="285">
        <v>1.2</v>
      </c>
      <c r="Q7" s="286">
        <v>1.2</v>
      </c>
      <c r="R7" s="413"/>
      <c r="S7" s="413"/>
      <c r="T7" s="413"/>
    </row>
    <row r="8" spans="1:20" ht="24.75" customHeight="1">
      <c r="A8" s="87">
        <v>208</v>
      </c>
      <c r="B8" s="87" t="s">
        <v>104</v>
      </c>
      <c r="C8" s="87" t="s">
        <v>106</v>
      </c>
      <c r="D8" s="110" t="s">
        <v>93</v>
      </c>
      <c r="E8" s="88" t="s">
        <v>155</v>
      </c>
      <c r="F8" s="283">
        <f t="shared" si="0"/>
        <v>22</v>
      </c>
      <c r="G8" s="283">
        <f t="shared" si="1"/>
        <v>22</v>
      </c>
      <c r="H8" s="283">
        <v>22</v>
      </c>
      <c r="I8" s="283"/>
      <c r="J8" s="285"/>
      <c r="K8" s="283"/>
      <c r="L8" s="283"/>
      <c r="M8" s="285"/>
      <c r="N8" s="283"/>
      <c r="O8" s="283"/>
      <c r="P8" s="285"/>
      <c r="Q8" s="286"/>
      <c r="R8" s="95"/>
      <c r="S8" s="95"/>
      <c r="T8" s="95"/>
    </row>
    <row r="9" spans="1:20" ht="24.75" customHeight="1">
      <c r="A9" s="87" t="s">
        <v>103</v>
      </c>
      <c r="B9" s="87" t="s">
        <v>104</v>
      </c>
      <c r="C9" s="87" t="s">
        <v>108</v>
      </c>
      <c r="D9" s="110" t="s">
        <v>93</v>
      </c>
      <c r="E9" s="88" t="s">
        <v>156</v>
      </c>
      <c r="F9" s="283">
        <f t="shared" si="0"/>
        <v>18</v>
      </c>
      <c r="G9" s="283">
        <f t="shared" si="1"/>
        <v>18</v>
      </c>
      <c r="H9" s="283">
        <v>16.1</v>
      </c>
      <c r="I9" s="283"/>
      <c r="J9" s="285"/>
      <c r="K9" s="283"/>
      <c r="L9" s="283"/>
      <c r="M9" s="285"/>
      <c r="N9" s="283"/>
      <c r="O9" s="283"/>
      <c r="P9" s="285">
        <v>1.9</v>
      </c>
      <c r="Q9" s="286"/>
      <c r="R9" s="95"/>
      <c r="S9" s="95"/>
      <c r="T9" s="95"/>
    </row>
    <row r="10" spans="1:20" ht="24.75" customHeight="1">
      <c r="A10" s="87" t="s">
        <v>103</v>
      </c>
      <c r="B10" s="87" t="s">
        <v>104</v>
      </c>
      <c r="C10" s="87" t="s">
        <v>110</v>
      </c>
      <c r="D10" s="110" t="s">
        <v>93</v>
      </c>
      <c r="E10" s="88" t="s">
        <v>157</v>
      </c>
      <c r="F10" s="283">
        <f t="shared" si="0"/>
        <v>32.7</v>
      </c>
      <c r="G10" s="283">
        <f t="shared" si="1"/>
        <v>32.7</v>
      </c>
      <c r="H10" s="283">
        <v>29.6</v>
      </c>
      <c r="I10" s="283"/>
      <c r="J10" s="285">
        <v>1.2</v>
      </c>
      <c r="K10" s="283"/>
      <c r="L10" s="283"/>
      <c r="M10" s="285"/>
      <c r="N10" s="283"/>
      <c r="O10" s="283"/>
      <c r="P10" s="285"/>
      <c r="Q10" s="286">
        <v>1.9</v>
      </c>
      <c r="R10" s="95"/>
      <c r="S10" s="95"/>
      <c r="T10" s="95"/>
    </row>
    <row r="11" spans="1:20" ht="24.75" customHeight="1">
      <c r="A11" s="87" t="s">
        <v>103</v>
      </c>
      <c r="B11" s="87" t="s">
        <v>104</v>
      </c>
      <c r="C11" s="87" t="s">
        <v>112</v>
      </c>
      <c r="D11" s="110" t="s">
        <v>93</v>
      </c>
      <c r="E11" s="88" t="s">
        <v>158</v>
      </c>
      <c r="F11" s="283">
        <f t="shared" si="0"/>
        <v>2.5</v>
      </c>
      <c r="G11" s="283">
        <f t="shared" si="1"/>
        <v>2.5</v>
      </c>
      <c r="H11" s="283"/>
      <c r="I11" s="283"/>
      <c r="J11" s="285">
        <v>2.1</v>
      </c>
      <c r="K11" s="283"/>
      <c r="L11" s="283"/>
      <c r="M11" s="285">
        <v>0.4</v>
      </c>
      <c r="N11" s="283"/>
      <c r="O11" s="283"/>
      <c r="P11" s="285"/>
      <c r="Q11" s="286"/>
      <c r="R11" s="95"/>
      <c r="S11" s="95"/>
      <c r="T11" s="95"/>
    </row>
    <row r="12" spans="1:20" ht="24.75" customHeight="1">
      <c r="A12" s="87" t="s">
        <v>103</v>
      </c>
      <c r="B12" s="87" t="s">
        <v>104</v>
      </c>
      <c r="C12" s="87" t="s">
        <v>114</v>
      </c>
      <c r="D12" s="110" t="s">
        <v>93</v>
      </c>
      <c r="E12" s="89" t="s">
        <v>159</v>
      </c>
      <c r="F12" s="283">
        <f t="shared" si="0"/>
        <v>0</v>
      </c>
      <c r="G12" s="283">
        <f t="shared" si="1"/>
        <v>0</v>
      </c>
      <c r="H12" s="283"/>
      <c r="I12" s="283"/>
      <c r="J12" s="285"/>
      <c r="K12" s="283"/>
      <c r="L12" s="283"/>
      <c r="M12" s="285"/>
      <c r="N12" s="283"/>
      <c r="O12" s="283"/>
      <c r="P12" s="285"/>
      <c r="Q12" s="286"/>
      <c r="R12" s="95"/>
      <c r="S12" s="95"/>
      <c r="T12" s="95"/>
    </row>
    <row r="13" spans="1:20" ht="24.75" customHeight="1">
      <c r="A13" s="87" t="s">
        <v>116</v>
      </c>
      <c r="B13" s="87" t="s">
        <v>117</v>
      </c>
      <c r="C13" s="87" t="s">
        <v>114</v>
      </c>
      <c r="D13" s="110" t="s">
        <v>93</v>
      </c>
      <c r="E13" s="89" t="s">
        <v>160</v>
      </c>
      <c r="F13" s="283">
        <f t="shared" si="0"/>
        <v>0</v>
      </c>
      <c r="G13" s="283">
        <f t="shared" si="1"/>
        <v>0</v>
      </c>
      <c r="H13" s="283"/>
      <c r="I13" s="283"/>
      <c r="J13" s="285"/>
      <c r="K13" s="283"/>
      <c r="L13" s="283"/>
      <c r="M13" s="285"/>
      <c r="N13" s="283"/>
      <c r="O13" s="283"/>
      <c r="P13" s="285"/>
      <c r="Q13" s="286"/>
      <c r="R13" s="95"/>
      <c r="S13" s="95"/>
      <c r="T13" s="95"/>
    </row>
    <row r="14" spans="1:20" ht="24.75" customHeight="1">
      <c r="A14" s="87" t="s">
        <v>116</v>
      </c>
      <c r="B14" s="87" t="s">
        <v>119</v>
      </c>
      <c r="C14" s="87" t="s">
        <v>114</v>
      </c>
      <c r="D14" s="110" t="s">
        <v>93</v>
      </c>
      <c r="E14" s="89" t="s">
        <v>161</v>
      </c>
      <c r="F14" s="283">
        <f t="shared" si="0"/>
        <v>0</v>
      </c>
      <c r="G14" s="283">
        <f t="shared" si="1"/>
        <v>0</v>
      </c>
      <c r="H14" s="283"/>
      <c r="I14" s="283"/>
      <c r="J14" s="285"/>
      <c r="K14" s="283"/>
      <c r="L14" s="283"/>
      <c r="M14" s="285"/>
      <c r="N14" s="283"/>
      <c r="O14" s="283"/>
      <c r="P14" s="285"/>
      <c r="Q14" s="286"/>
      <c r="R14" s="95"/>
      <c r="S14" s="95"/>
      <c r="T14" s="95"/>
    </row>
    <row r="15" spans="1:20" ht="24.75" customHeight="1">
      <c r="A15" s="95"/>
      <c r="B15" s="95"/>
      <c r="C15" s="95"/>
      <c r="D15" s="95"/>
      <c r="E15" s="95"/>
      <c r="F15" s="283">
        <f t="shared" si="0"/>
        <v>153.89999999999998</v>
      </c>
      <c r="G15" s="283">
        <f t="shared" si="1"/>
        <v>153.89999999999998</v>
      </c>
      <c r="H15" s="283">
        <f aca="true" t="shared" si="2" ref="H15:Q15">SUM(H7:H14)</f>
        <v>134.6</v>
      </c>
      <c r="I15" s="283">
        <f t="shared" si="2"/>
        <v>0</v>
      </c>
      <c r="J15" s="117">
        <f t="shared" si="2"/>
        <v>5.4</v>
      </c>
      <c r="K15" s="283">
        <f t="shared" si="2"/>
        <v>0</v>
      </c>
      <c r="L15" s="283">
        <f t="shared" si="2"/>
        <v>0</v>
      </c>
      <c r="M15" s="117">
        <f t="shared" si="2"/>
        <v>7.7</v>
      </c>
      <c r="N15" s="283">
        <f t="shared" si="2"/>
        <v>0</v>
      </c>
      <c r="O15" s="283"/>
      <c r="P15" s="117">
        <f t="shared" si="2"/>
        <v>3.0999999999999996</v>
      </c>
      <c r="Q15" s="117">
        <f t="shared" si="2"/>
        <v>3.0999999999999996</v>
      </c>
      <c r="R15" s="95"/>
      <c r="S15" s="95"/>
      <c r="T15" s="95"/>
    </row>
    <row r="16" spans="1:20" ht="24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24.7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24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24.7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24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雯子</cp:lastModifiedBy>
  <cp:lastPrinted>2018-04-04T08:51:43Z</cp:lastPrinted>
  <dcterms:created xsi:type="dcterms:W3CDTF">1996-12-17T01:32:42Z</dcterms:created>
  <dcterms:modified xsi:type="dcterms:W3CDTF">2019-12-14T03:08:01Z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2052-11.1.0.9208</vt:lpwstr>
  </property>
</Properties>
</file>