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973" activeTab="22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'个人家庭(政府预算)(2)'!$A$2:$K$8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4">'支出分类(政府预算)'!$1:$7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'个人家庭(政府预算)(2)'!$2:$7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<sst xmlns="http://schemas.openxmlformats.org/spreadsheetml/2006/main" count="1051" uniqueCount="347">
  <si>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</si>
  <si>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</si>
  <si>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</si>
  <si>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</si>
  <si>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</si>
  <si>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</si>
  <si>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</si>
  <si>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</si>
  <si>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</si>
  <si>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</si>
  <si>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</si>
  <si>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</si>
  <si>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</si>
  <si>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</si>
  <si>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</si>
  <si>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</si>
  <si>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</si>
  <si>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</si>
  <si>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</si>
  <si>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</si>
  <si>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</si>
  <si>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</si>
  <si>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</si>
  <si>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</si>
  <si>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</si>
  <si>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</si>
  <si>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</si>
  <si>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</si>
  <si>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</si>
  <si>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</si>
  <si>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</si>
  <si>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</si>
  <si>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</si>
  <si>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</si>
  <si>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</si>
  <si>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</si>
  <si>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</si>
  <si>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</si>
  <si>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</si>
  <si>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</si>
  <si>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</si>
  <si>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</si>
  <si>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</si>
  <si>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</si>
  <si>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</si>
  <si>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</si>
  <si>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</si>
  <si>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</si>
  <si>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</si>
  <si>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</si>
  <si>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</si>
  <si>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</si>
  <si>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</si>
  <si>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</si>
  <si>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</si>
  <si>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</si>
  <si>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</si>
  <si>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</si>
  <si>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</si>
  <si>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</si>
  <si>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</si>
  <si>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</si>
  <si>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</si>
  <si>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</si>
  <si>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</si>
  <si>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</si>
  <si>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</si>
  <si>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</si>
  <si>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</si>
  <si>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</si>
  <si>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</si>
  <si>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</si>
  <si>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</si>
  <si>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</si>
  <si>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</si>
  <si>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</si>
  <si>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</si>
  <si>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</si>
  <si>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</si>
  <si>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</si>
  <si>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</si>
  <si>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</si>
  <si>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</si>
  <si>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</si>
  <si>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</si>
  <si>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</si>
  <si>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</si>
  <si>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</si>
  <si>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</si>
  <si>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</si>
  <si>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</si>
  <si>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</si>
  <si>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</si>
  <si>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084</t>
  </si>
  <si>
    <t>岳阳县教育体育局(汇总)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</si>
  <si>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</si>
  <si>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</si>
  <si>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</si>
  <si>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</si>
  <si>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</si>
  <si>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</si>
  <si>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</si>
  <si>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</si>
  <si>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r>
      <t>2</t>
    </r>
    <r>
      <rPr>
        <sz val="10"/>
        <rFont val="宋体"/>
        <family val="0"/>
      </rPr>
      <t>05</t>
    </r>
  </si>
  <si>
    <r>
      <t>9</t>
    </r>
    <r>
      <rPr>
        <sz val="10"/>
        <rFont val="宋体"/>
        <family val="0"/>
      </rPr>
      <t>9</t>
    </r>
  </si>
  <si>
    <t>岳阳县教育体育局(汇总)
其他教育支出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</si>
  <si>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</si>
  <si>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</si>
  <si>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</si>
  <si>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</si>
  <si>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</si>
  <si>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</si>
  <si>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</si>
  <si>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</si>
  <si>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</si>
  <si>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</si>
  <si>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</si>
  <si>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</si>
  <si>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</si>
  <si>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</si>
  <si>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</si>
  <si>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</si>
  <si>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</si>
  <si>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</si>
  <si>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</si>
  <si>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r>
      <t>2</t>
    </r>
    <r>
      <rPr>
        <sz val="9"/>
        <rFont val="宋体"/>
        <family val="0"/>
      </rPr>
      <t>05</t>
    </r>
  </si>
  <si>
    <r>
      <t>9</t>
    </r>
    <r>
      <rPr>
        <sz val="9"/>
        <rFont val="宋体"/>
        <family val="0"/>
      </rPr>
      <t>9</t>
    </r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</si>
  <si>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</si>
  <si>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</si>
  <si>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</si>
  <si>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</si>
  <si>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</si>
  <si>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</si>
  <si>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</si>
  <si>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</si>
  <si>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</si>
  <si>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</si>
  <si>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</si>
  <si>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</si>
  <si>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</si>
  <si>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</si>
  <si>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其他教育支出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</si>
  <si>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</si>
  <si>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</si>
  <si>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</si>
  <si>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</si>
  <si>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</si>
  <si>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</si>
  <si>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</si>
  <si>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</si>
  <si>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</si>
  <si>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</si>
  <si>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</si>
  <si>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</si>
  <si>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</si>
  <si>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</si>
  <si>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</si>
  <si>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</si>
  <si>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</si>
  <si>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</si>
  <si>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</si>
  <si>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</si>
  <si>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</si>
  <si>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</si>
  <si>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</si>
  <si>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</si>
  <si>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</si>
  <si>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</si>
  <si>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</si>
  <si>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205</t>
  </si>
  <si>
    <t>99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</si>
  <si>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</si>
  <si>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</si>
  <si>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</si>
  <si>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</si>
  <si>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</si>
  <si>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</si>
  <si>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</si>
  <si>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</si>
  <si>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</si>
  <si>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</si>
  <si>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</si>
  <si>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</si>
  <si>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</si>
  <si>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</si>
  <si>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</si>
  <si>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</si>
  <si>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</si>
  <si>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</si>
  <si>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</si>
  <si>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</si>
  <si>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</si>
  <si>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</si>
  <si>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</si>
  <si>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</si>
  <si>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</si>
  <si>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</si>
  <si>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</si>
  <si>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</si>
  <si>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</si>
  <si>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</si>
  <si>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</si>
  <si>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</si>
  <si>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</si>
  <si>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</si>
  <si>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</si>
  <si>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</si>
  <si>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</si>
  <si>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</si>
  <si>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</si>
  <si>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</si>
  <si>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</si>
  <si>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</si>
  <si>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</si>
  <si>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</si>
  <si>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</si>
  <si>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</si>
  <si>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</si>
  <si>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</si>
  <si>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</si>
  <si>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</si>
  <si>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</si>
  <si>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</si>
  <si>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</si>
  <si>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</si>
  <si>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</si>
  <si>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</si>
  <si>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</si>
  <si>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</si>
  <si>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</si>
  <si>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</si>
  <si>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</si>
  <si>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</si>
  <si>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</si>
  <si>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</si>
  <si>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</si>
  <si>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</si>
  <si>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</si>
  <si>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</si>
  <si>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</si>
  <si>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</si>
  <si>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</si>
  <si>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</si>
  <si>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</si>
  <si>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</si>
  <si>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 xml:space="preserve">岳阳县教育体育局(汇总)
</t>
  </si>
  <si>
    <t>表-22</t>
  </si>
  <si>
    <t>政府性基金拨款支出预算表</t>
  </si>
  <si>
    <t>本单位2019年没有政府性基金预算拨款,所以公开的附件22、23表为空。</t>
  </si>
  <si>
    <t>表-23</t>
  </si>
  <si>
    <t>政府性基金拨款支出预算表(按政府预算经济分类)</t>
  </si>
  <si>
    <t>表-24</t>
  </si>
  <si>
    <t>纳入专户管理的非税收入拨款支出预算表</t>
  </si>
  <si>
    <t>本单位2019年没有纳入专户管理的非税收入拨款收入，所以公开的附件24、25表均为空。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</si>
  <si>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</si>
  <si>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</si>
  <si>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</si>
  <si>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</si>
  <si>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</si>
  <si>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</si>
  <si>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</si>
  <si>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</si>
  <si>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</si>
  <si>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</si>
  <si>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</si>
  <si>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</si>
  <si>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</si>
  <si>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</si>
  <si>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</si>
  <si>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</si>
  <si>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</si>
  <si>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</si>
  <si>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</si>
  <si>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</si>
  <si>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</si>
  <si>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</si>
  <si>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</si>
  <si>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</si>
  <si>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</si>
  <si>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</si>
  <si>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</si>
  <si>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按相关政策文件精神，对全县中小学校的教育教学、学校思想政治工作、德育工作、体育、卫生、艺术教育和国防教育的指导工作。</t>
  </si>
  <si>
    <t>按年初计划完成本年度的预算。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</si>
  <si>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</si>
  <si>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</si>
  <si>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</si>
  <si>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</si>
  <si>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</si>
  <si>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</si>
  <si>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</si>
  <si>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</si>
  <si>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</si>
  <si>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</si>
  <si>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</si>
  <si>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</si>
  <si>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</si>
  <si>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</si>
  <si>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r>
      <t>0</t>
    </r>
    <r>
      <rPr>
        <sz val="10"/>
        <rFont val="宋体"/>
        <family val="0"/>
      </rPr>
      <t>84</t>
    </r>
  </si>
  <si>
    <t>教师培训费</t>
  </si>
  <si>
    <t>延续项目</t>
  </si>
  <si>
    <t>1、《中共中央 国务院关于全县深化新时代教师队伍建设改革的意见》
2、湖南省建设教育强省规划纲要（2010－2020年）》（湘发〔2010〕22号）</t>
  </si>
  <si>
    <t>1、《岳阳县教师培养培训制度》（岳县教发〔2010〕53号）
2、《关于进一步规范全县中小学教师培训工作的通知》（岳县教通〔2014〕8号）
3、《关于印发&lt;岳阳县中小学教师培训学分登记管理办法&gt;（修订）的通知》（岳县教体通〔2018〕18号）</t>
  </si>
  <si>
    <t>2019年1-12月</t>
  </si>
  <si>
    <t>贯彻落实国家、省、市、县教育规划纲要，造就高素质专业化教师队伍，通过培训教师师德素养和业务水平明显提高，培训质量明显提升，以创新教师培训体制机制为突破口，以培训农村教师为重点，努力构建开放灵活的教师培训体系和保障有力的支撑服务体系，全面提高教师素质，为基本实现教育现代化，建设教育强县提供师资保障。</t>
  </si>
  <si>
    <t>1、开展立德树人为主题的师德建设，教师师德水平有明显提升。
2、按上级教育行政部门要求选送600名左右骨干教师参加国培、省培、市培。
3、以教师信息技术应用能力提升和业务能力提升为重点，办好县级培训班，做好名师送教下乡等工作，力争培训4000人次。</t>
  </si>
  <si>
    <t>培训4500人，财政投入370万元</t>
  </si>
  <si>
    <t>1、教师师德水平和业务能力明显提高
2、教育教学质量明显提高</t>
  </si>
  <si>
    <t>特教专项·</t>
  </si>
  <si>
    <t xml:space="preserve">1.根据《国务院办公厅关于转发教育部特殊教育提升计划（2014-2016）年的通知》（国办发[2014]1号）和《湖南省特殊教育提升计划实施方案（2014-2016）》（湘政办发[2014]76号）文件精神，为加快推进我县特殊教育事业发展，按照生均6000元的标准安排特殊教育学生生均公用经费
</t>
  </si>
  <si>
    <t>1、《残疾人教育条例》2、《特殊教育学校暂行规程》3、国务院办公厅转发教育部等部门《关于进一步加快特殊教育事业发展的意见》</t>
  </si>
  <si>
    <t>完成国务院2017特殊教育学校提升计划，不断提高办学水平，</t>
  </si>
  <si>
    <t>争创省特殊教育先进学校，创省合格学校</t>
  </si>
  <si>
    <t>寄宿生生活补助</t>
  </si>
  <si>
    <t>湖南省财政厅 湖南省教育厅关于提前下达2019年城乡义务教育经费保障机制改革中央和省级资金预计数的通知（湘财预【2018】184号</t>
  </si>
  <si>
    <t>《关于进一步完善建档立卡等家庭经济困难学生资助政策的通知》（湘教通【2017】461号，《岳阳县学生资助工作管理暂行办法》（岳县教通【2013】49号），《岳阳县学生资助工作绩效考核细则》</t>
  </si>
  <si>
    <t>决不让一个学生因家庭贫困而失学</t>
  </si>
  <si>
    <t>小学生每人1000元、初中生每人1250元的标准，资助困难学生5800人</t>
  </si>
  <si>
    <t>高中助学金</t>
  </si>
  <si>
    <t>湖南省财政厅 湖南省教育厅关于提前下达2019年普通高中资助中央和省级补助资金预计数的通知（湘财预【2018】199号</t>
  </si>
  <si>
    <t>高中生平均每人2000元的标准，资助困难学生1272人</t>
  </si>
  <si>
    <t>困难幼儿入园补助</t>
  </si>
  <si>
    <t>湖南省财政厅 湖南省教育厅关于提前下达2019年家庭经济困难幼儿入园中央和省级补助资金预计数的通知（湘财预【2018】99号</t>
  </si>
  <si>
    <t>每人1000元的标准，资助困难幼儿1605人</t>
  </si>
  <si>
    <t>中职免学费</t>
  </si>
  <si>
    <t>湖南省财政厅 湖南省教育厅 湖南省人力资源和社会保障厅关于提前下达2019年中职学校免学费中央和省级补助资金预计数的通知（湘财预【2018】200号</t>
  </si>
  <si>
    <t>《岳阳县学生资助工作管理暂行办法》（岳县教通【2013】49号），《岳阳县学生资助工作绩效考核细则》</t>
  </si>
  <si>
    <t>每人2400元的标准，资助困难学生3573人</t>
  </si>
  <si>
    <t>山区教师岗位津贴</t>
  </si>
  <si>
    <t>1、国家教育部教师厅函【2014】1号；2、教财函【2013】147号；3、湘教办通【2014】129号等文件精神；4、结合我县实际，依据岳县教联发【2017】4号文件《岳阳县边远乡镇教师生活补贴发放方案》实施。</t>
  </si>
  <si>
    <t>1、国家教育部教师厅函【2014】1号；2、教财函【2013】147号；3、湘教办通【2014】129号等文件精神；4、结合我县实际，依据岳县教联发【2017】4号文件。</t>
  </si>
  <si>
    <t>1、确保山区教师安心教育工作；2、推动义务教育均衡发展；3、稳定山区教师退伍。</t>
  </si>
  <si>
    <t>1、我县四个半乡镇实行学期为单位，一期一审核，一期一发放；2、资金监管责任明确，凡离岗人员除产假外一律不得享受山区教师岗位津贴；3、每学期申报时有单位负责人初审签字、盖章并签具责任状，教体局复审后再报财政局。</t>
  </si>
  <si>
    <t>校舍维修</t>
  </si>
  <si>
    <t>湘财预[2018]184号</t>
  </si>
  <si>
    <t>《岳阳县防控中小学校新增债务管理办法（试行）》岳县政办发[2014]123号，《岳阳县人民政府办公室关于印发[岳阳县财政专项资金管理办法]的通知》（岳县政办发[2018]4号）、《岳阳县教育系统基本建设管理实施细则（试行）》、《岳阳县教育体育系统采购管理实施细则》</t>
  </si>
  <si>
    <t>进一步维修改造全县中小学校危险校舍</t>
  </si>
  <si>
    <t>完成60个学校80个项目的维修改造</t>
  </si>
  <si>
    <t>安保经费</t>
  </si>
  <si>
    <t>《中小学幼儿园安全管理办法》</t>
  </si>
  <si>
    <t>保障教育一方平安</t>
  </si>
  <si>
    <t>校车奖补资金</t>
  </si>
  <si>
    <t>《岳阳县校车目标管理与考核办法》和《岳阳县校车监控管理制度》</t>
  </si>
  <si>
    <t>《岳阳县校车目标管理与考核办法》和《岳阳县校车监控管理制度》通过县校车办上路督查及校车监控平台进行目标管理扣分</t>
  </si>
  <si>
    <t>确保校车运营安全，确保乘车学生幼儿生命安全</t>
  </si>
  <si>
    <t>职业教育专项</t>
  </si>
  <si>
    <t>教体局制定职业教育长远规划，职业中专不断完善内部管理制度，为学生服务。</t>
  </si>
  <si>
    <t>完善国家级示范职业学校和县职教中心建设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</si>
</sst>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* #,##0.00;* \-#,##0.00;* &quot;&quot;??;@"/>
    <numFmt numFmtId="180" formatCode="#,##0.0000"/>
    <numFmt numFmtId="181" formatCode="0.0_ "/>
    <numFmt numFmtId="182" formatCode=";;"/>
    <numFmt numFmtId="183" formatCode="#,##0.00_);[Red]\(#,##0.00\)"/>
    <numFmt numFmtId="184" formatCode="00"/>
    <numFmt numFmtId="185" formatCode="0000"/>
    <numFmt numFmtId="186" formatCode="0.00_);[Red]\(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29" fillId="12" borderId="5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27" fillId="11" borderId="7" applyNumberFormat="0" applyAlignment="0" applyProtection="0"/>
    <xf numFmtId="0" fontId="24" fillId="5" borderId="4" applyNumberFormat="0" applyAlignment="0" applyProtection="0"/>
    <xf numFmtId="0" fontId="3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4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left" vertical="top" wrapText="1"/>
      <protection/>
    </xf>
    <xf numFmtId="0" fontId="3" fillId="11" borderId="9" xfId="56" applyFont="1" applyFill="1" applyBorder="1" applyAlignment="1">
      <alignment horizontal="left" vertical="top"/>
      <protection/>
    </xf>
    <xf numFmtId="49" fontId="3" fillId="0" borderId="9" xfId="56" applyNumberFormat="1" applyFont="1" applyFill="1" applyBorder="1" applyAlignment="1" applyProtection="1">
      <alignment horizontal="left" vertical="top" wrapText="1"/>
      <protection/>
    </xf>
    <xf numFmtId="49" fontId="2" fillId="0" borderId="9" xfId="54" applyNumberFormat="1" applyFont="1" applyFill="1" applyBorder="1" applyAlignment="1" applyProtection="1">
      <alignment horizontal="left" vertical="top" wrapText="1"/>
      <protection/>
    </xf>
    <xf numFmtId="176" fontId="3" fillId="0" borderId="9" xfId="56" applyNumberFormat="1" applyFont="1" applyFill="1" applyBorder="1" applyAlignment="1" applyProtection="1">
      <alignment horizontal="left" vertical="top" wrapText="1"/>
      <protection/>
    </xf>
    <xf numFmtId="0" fontId="35" fillId="0" borderId="9" xfId="57" applyFont="1" applyBorder="1" applyAlignment="1">
      <alignment horizontal="left" vertical="top" wrapText="1"/>
      <protection/>
    </xf>
    <xf numFmtId="0" fontId="3" fillId="0" borderId="9" xfId="56" applyFont="1" applyFill="1" applyBorder="1" applyAlignment="1">
      <alignment horizontal="left" vertical="top"/>
      <protection/>
    </xf>
    <xf numFmtId="0" fontId="3" fillId="0" borderId="9" xfId="56" applyFont="1" applyBorder="1" applyAlignment="1">
      <alignment horizontal="left" vertical="top"/>
      <protection/>
    </xf>
    <xf numFmtId="0" fontId="2" fillId="0" borderId="9" xfId="56" applyBorder="1" applyAlignment="1">
      <alignment horizontal="left" vertical="top"/>
      <protection/>
    </xf>
    <xf numFmtId="0" fontId="2" fillId="0" borderId="0" xfId="56" applyAlignment="1">
      <alignment horizontal="center"/>
      <protection/>
    </xf>
    <xf numFmtId="0" fontId="3" fillId="0" borderId="0" xfId="56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0" fillId="0" borderId="9" xfId="0" applyBorder="1" applyAlignment="1">
      <alignment horizontal="left" vertical="top"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0" xfId="42" applyNumberFormat="1" applyFont="1" applyFill="1" applyBorder="1" applyAlignment="1" applyProtection="1">
      <alignment horizontal="center" vertical="center" wrapText="1"/>
      <protection/>
    </xf>
    <xf numFmtId="0" fontId="5" fillId="11" borderId="11" xfId="42" applyNumberFormat="1" applyFont="1" applyFill="1" applyBorder="1" applyAlignment="1" applyProtection="1">
      <alignment horizontal="center" vertical="center"/>
      <protection/>
    </xf>
    <xf numFmtId="0" fontId="5" fillId="11" borderId="12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1" xfId="42" applyFont="1" applyFill="1" applyBorder="1" applyAlignment="1">
      <alignment horizontal="center" vertical="center"/>
      <protection/>
    </xf>
    <xf numFmtId="0" fontId="3" fillId="11" borderId="13" xfId="42" applyFont="1" applyFill="1" applyBorder="1" applyAlignment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center" vertical="center" wrapText="1"/>
      <protection/>
    </xf>
    <xf numFmtId="49" fontId="2" fillId="0" borderId="9" xfId="54" applyNumberFormat="1" applyFont="1" applyFill="1" applyBorder="1" applyAlignment="1" applyProtection="1">
      <alignment horizontal="left" vertical="center" wrapText="1"/>
      <protection/>
    </xf>
    <xf numFmtId="0" fontId="3" fillId="0" borderId="14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3" fillId="0" borderId="9" xfId="70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3" xfId="43" applyFill="1" applyBorder="1" applyAlignment="1">
      <alignment horizontal="center" vertical="center" wrapText="1"/>
      <protection/>
    </xf>
    <xf numFmtId="0" fontId="2" fillId="11" borderId="11" xfId="43" applyFill="1" applyBorder="1" applyAlignment="1">
      <alignment horizontal="center" vertical="center" wrapText="1"/>
      <protection/>
    </xf>
    <xf numFmtId="49" fontId="2" fillId="0" borderId="16" xfId="54" applyNumberFormat="1" applyFont="1" applyFill="1" applyBorder="1" applyAlignment="1" applyProtection="1">
      <alignment horizontal="left" vertical="center" wrapText="1"/>
      <protection/>
    </xf>
    <xf numFmtId="177" fontId="2" fillId="0" borderId="14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2" fillId="18" borderId="0" xfId="43" applyFill="1">
      <alignment vertical="center"/>
      <protection/>
    </xf>
    <xf numFmtId="0" fontId="0" fillId="18" borderId="0" xfId="0" applyFill="1" applyAlignment="1">
      <alignment/>
    </xf>
    <xf numFmtId="0" fontId="2" fillId="0" borderId="0" xfId="43" applyFont="1" applyAlignment="1">
      <alignment horizontal="right" vertical="center"/>
      <protection/>
    </xf>
    <xf numFmtId="177" fontId="2" fillId="0" borderId="16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wrapText="1"/>
    </xf>
    <xf numFmtId="178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49" fontId="3" fillId="0" borderId="16" xfId="54" applyNumberFormat="1" applyFont="1" applyFill="1" applyBorder="1" applyAlignment="1" applyProtection="1">
      <alignment horizontal="left" vertical="center" wrapText="1"/>
      <protection/>
    </xf>
    <xf numFmtId="178" fontId="2" fillId="0" borderId="9" xfId="70" applyNumberFormat="1" applyFont="1" applyFill="1" applyBorder="1" applyAlignment="1" applyProtection="1">
      <alignment horizontal="right" vertical="center" wrapText="1"/>
      <protection/>
    </xf>
    <xf numFmtId="177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7" fontId="2" fillId="0" borderId="9" xfId="44" applyNumberFormat="1" applyFill="1" applyBorder="1" applyAlignment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7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0" fontId="3" fillId="11" borderId="13" xfId="45" applyFont="1" applyFill="1" applyBorder="1" applyAlignment="1">
      <alignment horizontal="center" vertical="center" wrapText="1"/>
      <protection/>
    </xf>
    <xf numFmtId="49" fontId="3" fillId="0" borderId="14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6" xfId="45" applyNumberFormat="1" applyFont="1" applyFill="1" applyBorder="1" applyAlignment="1" applyProtection="1">
      <alignment horizontal="left" vertical="center" wrapText="1"/>
      <protection/>
    </xf>
    <xf numFmtId="0" fontId="3" fillId="0" borderId="14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6" xfId="45" applyNumberFormat="1" applyFont="1" applyFill="1" applyBorder="1" applyAlignment="1" applyProtection="1">
      <alignment horizontal="right" vertical="center" wrapText="1"/>
      <protection/>
    </xf>
    <xf numFmtId="176" fontId="3" fillId="0" borderId="14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9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7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4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3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17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0" fontId="3" fillId="11" borderId="13" xfId="47" applyFont="1" applyFill="1" applyBorder="1" applyAlignment="1">
      <alignment horizontal="center" vertical="center" wrapText="1"/>
      <protection/>
    </xf>
    <xf numFmtId="49" fontId="3" fillId="0" borderId="14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6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6" xfId="47" applyNumberFormat="1" applyFont="1" applyFill="1" applyBorder="1" applyAlignment="1" applyProtection="1">
      <alignment horizontal="right" vertical="center" wrapText="1"/>
      <protection/>
    </xf>
    <xf numFmtId="176" fontId="3" fillId="0" borderId="14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7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4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5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 wrapText="1"/>
      <protection/>
    </xf>
    <xf numFmtId="0" fontId="3" fillId="0" borderId="9" xfId="50" applyNumberFormat="1" applyFont="1" applyFill="1" applyBorder="1" applyAlignment="1" applyProtection="1">
      <alignment horizontal="left" vertical="center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178" fontId="3" fillId="0" borderId="16" xfId="50" applyNumberFormat="1" applyFont="1" applyFill="1" applyBorder="1" applyAlignment="1" applyProtection="1">
      <alignment horizontal="right" vertical="center" wrapText="1"/>
      <protection/>
    </xf>
    <xf numFmtId="178" fontId="3" fillId="0" borderId="9" xfId="50" applyNumberFormat="1" applyFont="1" applyFill="1" applyBorder="1" applyAlignment="1" applyProtection="1">
      <alignment horizontal="right" vertical="center" wrapText="1"/>
      <protection/>
    </xf>
    <xf numFmtId="178" fontId="3" fillId="0" borderId="14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7" xfId="50" applyNumberFormat="1" applyFont="1" applyFill="1" applyBorder="1" applyAlignment="1" applyProtection="1">
      <alignment wrapText="1"/>
      <protection/>
    </xf>
    <xf numFmtId="0" fontId="3" fillId="0" borderId="17" xfId="50" applyNumberFormat="1" applyFont="1" applyFill="1" applyBorder="1" applyAlignment="1" applyProtection="1">
      <alignment horizontal="right" vertical="center" wrapText="1"/>
      <protection/>
    </xf>
    <xf numFmtId="0" fontId="2" fillId="11" borderId="13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8" fontId="2" fillId="0" borderId="16" xfId="50" applyNumberFormat="1" applyFont="1" applyFill="1" applyBorder="1" applyAlignment="1" applyProtection="1">
      <alignment horizontal="right" vertical="center" wrapText="1"/>
      <protection/>
    </xf>
    <xf numFmtId="178" fontId="3" fillId="0" borderId="9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3" xfId="40" applyFont="1" applyFill="1" applyBorder="1" applyAlignment="1">
      <alignment horizontal="center" vertical="center" wrapText="1"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/>
    </xf>
    <xf numFmtId="178" fontId="2" fillId="0" borderId="9" xfId="40" applyNumberFormat="1" applyFill="1" applyBorder="1" applyAlignment="1">
      <alignment horizontal="right" vertical="center" wrapText="1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 applyFont="1" applyAlignment="1">
      <alignment horizontal="centerContinuous" vertical="center"/>
      <protection/>
    </xf>
    <xf numFmtId="0" fontId="2" fillId="0" borderId="0" xfId="41" applyFont="1" applyAlignment="1">
      <alignment horizontal="right" vertical="center" wrapText="1"/>
      <protection/>
    </xf>
    <xf numFmtId="0" fontId="2" fillId="0" borderId="17" xfId="41" applyFont="1" applyBorder="1" applyAlignment="1">
      <alignment horizontal="centerContinuous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0" fontId="2" fillId="11" borderId="9" xfId="41" applyFont="1" applyFill="1" applyBorder="1" applyAlignment="1">
      <alignment horizontal="center" vertical="center" wrapText="1"/>
      <protection/>
    </xf>
    <xf numFmtId="49" fontId="2" fillId="0" borderId="9" xfId="41" applyNumberFormat="1" applyFont="1" applyFill="1" applyBorder="1" applyAlignment="1" applyProtection="1">
      <alignment horizontal="center" vertical="center" wrapText="1"/>
      <protection/>
    </xf>
    <xf numFmtId="178" fontId="2" fillId="0" borderId="9" xfId="41" applyNumberFormat="1" applyFont="1" applyFill="1" applyBorder="1" applyAlignment="1" applyProtection="1">
      <alignment horizontal="right" vertical="center" wrapText="1"/>
      <protection/>
    </xf>
    <xf numFmtId="182" fontId="3" fillId="0" borderId="0" xfId="41" applyNumberFormat="1" applyFont="1" applyFill="1" applyAlignment="1" applyProtection="1">
      <alignment horizontal="centerContinuous" vertical="center"/>
      <protection/>
    </xf>
    <xf numFmtId="0" fontId="3" fillId="0" borderId="0" xfId="41" applyFont="1" applyFill="1" applyAlignment="1">
      <alignment horizontal="left" vertical="center"/>
      <protection/>
    </xf>
    <xf numFmtId="0" fontId="3" fillId="0" borderId="9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52" applyFont="1" applyAlignment="1">
      <alignment horizontal="centerContinuous" vertical="center" wrapText="1"/>
      <protection/>
    </xf>
    <xf numFmtId="0" fontId="2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Continuous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7" xfId="52" applyFont="1" applyBorder="1" applyAlignment="1">
      <alignment horizontal="centerContinuous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177" fontId="2" fillId="11" borderId="9" xfId="52" applyNumberFormat="1" applyFont="1" applyFill="1" applyBorder="1" applyAlignment="1">
      <alignment horizontal="center" vertical="center" wrapText="1"/>
      <protection/>
    </xf>
    <xf numFmtId="49" fontId="2" fillId="0" borderId="9" xfId="52" applyNumberFormat="1" applyFont="1" applyFill="1" applyBorder="1" applyAlignment="1" applyProtection="1">
      <alignment horizontal="left" vertical="center" wrapText="1"/>
      <protection/>
    </xf>
    <xf numFmtId="177" fontId="2" fillId="0" borderId="9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ont="1" applyFill="1" applyAlignment="1">
      <alignment horizontal="centerContinuous" vertical="center" wrapText="1"/>
      <protection/>
    </xf>
    <xf numFmtId="0" fontId="2" fillId="0" borderId="0" xfId="52" applyFont="1" applyFill="1" applyAlignment="1">
      <alignment horizontal="left" vertical="center" wrapText="1"/>
      <protection/>
    </xf>
    <xf numFmtId="180" fontId="2" fillId="0" borderId="0" xfId="52" applyNumberFormat="1" applyFont="1" applyFill="1" applyAlignment="1">
      <alignment horizontal="centerContinuous" vertical="center" wrapText="1"/>
      <protection/>
    </xf>
    <xf numFmtId="0" fontId="2" fillId="0" borderId="0" xfId="0" applyFont="1" applyAlignment="1">
      <alignment wrapText="1"/>
    </xf>
    <xf numFmtId="0" fontId="2" fillId="0" borderId="0" xfId="52" applyFont="1" applyFill="1" applyAlignment="1">
      <alignment vertical="center" wrapText="1"/>
      <protection/>
    </xf>
    <xf numFmtId="0" fontId="2" fillId="0" borderId="0" xfId="52" applyNumberFormat="1" applyFont="1" applyFill="1" applyAlignment="1" applyProtection="1">
      <alignment horizontal="right" vertical="center" wrapText="1"/>
      <protection/>
    </xf>
    <xf numFmtId="0" fontId="2" fillId="0" borderId="0" xfId="52" applyNumberFormat="1" applyFont="1" applyFill="1" applyAlignment="1" applyProtection="1">
      <alignment vertical="center" wrapText="1"/>
      <protection/>
    </xf>
    <xf numFmtId="0" fontId="2" fillId="0" borderId="0" xfId="52" applyNumberFormat="1" applyFont="1" applyFill="1" applyAlignment="1" applyProtection="1">
      <alignment horizontal="center" wrapText="1"/>
      <protection/>
    </xf>
    <xf numFmtId="183" fontId="2" fillId="0" borderId="0" xfId="52" applyNumberFormat="1" applyFont="1" applyFill="1" applyAlignment="1">
      <alignment horizontal="right" vertical="center" wrapText="1"/>
      <protection/>
    </xf>
    <xf numFmtId="183" fontId="3" fillId="0" borderId="0" xfId="52" applyNumberFormat="1" applyFont="1" applyFill="1" applyAlignment="1">
      <alignment horizontal="right" vertical="center" wrapText="1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185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4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11" borderId="13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6" xfId="48" applyNumberFormat="1" applyFont="1" applyFill="1" applyBorder="1" applyAlignment="1" applyProtection="1">
      <alignment horizontal="center" vertical="center" wrapText="1"/>
      <protection/>
    </xf>
    <xf numFmtId="177" fontId="3" fillId="0" borderId="14" xfId="48" applyNumberFormat="1" applyFont="1" applyFill="1" applyBorder="1" applyAlignment="1" applyProtection="1">
      <alignment horizontal="right" vertical="center" wrapText="1"/>
      <protection/>
    </xf>
    <xf numFmtId="177" fontId="3" fillId="0" borderId="9" xfId="48" applyNumberFormat="1" applyFont="1" applyFill="1" applyBorder="1" applyAlignment="1" applyProtection="1">
      <alignment horizontal="right" vertical="center" wrapText="1"/>
      <protection/>
    </xf>
    <xf numFmtId="184" fontId="3" fillId="0" borderId="0" xfId="48" applyNumberFormat="1" applyFont="1" applyFill="1" applyAlignment="1">
      <alignment horizontal="center" vertical="center"/>
      <protection/>
    </xf>
    <xf numFmtId="185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/>
      <protection/>
    </xf>
    <xf numFmtId="177" fontId="2" fillId="0" borderId="14" xfId="48" applyNumberFormat="1" applyFont="1" applyFill="1" applyBorder="1" applyAlignment="1" applyProtection="1">
      <alignment horizontal="right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177" fontId="2" fillId="0" borderId="9" xfId="48" applyNumberFormat="1" applyFont="1" applyFill="1" applyBorder="1" applyAlignment="1" applyProtection="1">
      <alignment horizontal="right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0" fontId="2" fillId="0" borderId="0" xfId="48" applyFill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6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49" fontId="3" fillId="0" borderId="14" xfId="49" applyNumberFormat="1" applyFont="1" applyFill="1" applyBorder="1" applyAlignment="1" applyProtection="1">
      <alignment horizontal="center" vertical="center" wrapText="1"/>
      <protection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178" fontId="3" fillId="0" borderId="14" xfId="49" applyNumberFormat="1" applyFont="1" applyFill="1" applyBorder="1" applyAlignment="1" applyProtection="1">
      <alignment horizontal="right" vertical="center" wrapText="1"/>
      <protection/>
    </xf>
    <xf numFmtId="178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2" fillId="0" borderId="0" xfId="46" applyFont="1" applyAlignment="1">
      <alignment horizontal="right" vertical="center" wrapText="1"/>
      <protection/>
    </xf>
    <xf numFmtId="0" fontId="2" fillId="0" borderId="17" xfId="46" applyFont="1" applyBorder="1" applyAlignment="1">
      <alignment horizontal="centerContinuous" vertical="center" wrapText="1"/>
      <protection/>
    </xf>
    <xf numFmtId="0" fontId="2" fillId="0" borderId="0" xfId="46" applyFont="1" applyAlignment="1">
      <alignment horizontal="left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49" fontId="2" fillId="0" borderId="9" xfId="46" applyNumberFormat="1" applyFont="1" applyFill="1" applyBorder="1" applyAlignment="1" applyProtection="1">
      <alignment horizontal="left" vertical="center" wrapText="1"/>
      <protection/>
    </xf>
    <xf numFmtId="178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NumberFormat="1" applyFont="1" applyFill="1" applyAlignment="1" applyProtection="1">
      <alignment vertical="center" wrapText="1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7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49" fontId="2" fillId="0" borderId="9" xfId="55" applyNumberFormat="1" applyFont="1" applyFill="1" applyBorder="1" applyAlignment="1" applyProtection="1">
      <alignment horizontal="left" vertical="center" wrapText="1"/>
      <protection/>
    </xf>
    <xf numFmtId="178" fontId="2" fillId="0" borderId="9" xfId="55" applyNumberFormat="1" applyFont="1" applyFill="1" applyBorder="1" applyAlignment="1" applyProtection="1">
      <alignment horizontal="right" vertical="center" wrapText="1"/>
      <protection/>
    </xf>
    <xf numFmtId="178" fontId="14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83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3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49" fontId="2" fillId="0" borderId="14" xfId="51" applyNumberFormat="1" applyFont="1" applyFill="1" applyBorder="1" applyAlignment="1" applyProtection="1">
      <alignment horizontal="left" vertical="center" wrapText="1"/>
      <protection/>
    </xf>
    <xf numFmtId="177" fontId="2" fillId="0" borderId="9" xfId="51" applyNumberFormat="1" applyFont="1" applyFill="1" applyBorder="1" applyAlignment="1" applyProtection="1">
      <alignment horizontal="right" vertical="center" wrapText="1"/>
      <protection/>
    </xf>
    <xf numFmtId="177" fontId="2" fillId="0" borderId="16" xfId="51" applyNumberFormat="1" applyFont="1" applyFill="1" applyBorder="1" applyAlignment="1" applyProtection="1">
      <alignment horizontal="right" vertical="center" wrapText="1"/>
      <protection/>
    </xf>
    <xf numFmtId="177" fontId="2" fillId="0" borderId="14" xfId="51" applyNumberFormat="1" applyFont="1" applyFill="1" applyBorder="1" applyAlignment="1" applyProtection="1">
      <alignment horizontal="right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179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7" xfId="53" applyFont="1" applyBorder="1" applyAlignment="1">
      <alignment horizontal="centerContinuous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178" fontId="3" fillId="0" borderId="9" xfId="70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9" xfId="53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178" fontId="3" fillId="0" borderId="14" xfId="54" applyNumberFormat="1" applyFont="1" applyFill="1" applyBorder="1" applyAlignment="1" applyProtection="1">
      <alignment horizontal="right" vertical="center" wrapText="1"/>
      <protection/>
    </xf>
    <xf numFmtId="178" fontId="3" fillId="0" borderId="9" xfId="54" applyNumberFormat="1" applyFont="1" applyFill="1" applyBorder="1" applyAlignment="1" applyProtection="1">
      <alignment horizontal="right" vertical="center" wrapText="1"/>
      <protection/>
    </xf>
    <xf numFmtId="178" fontId="3" fillId="0" borderId="16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left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3" fillId="18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3" xfId="54" applyFont="1" applyFill="1" applyBorder="1" applyAlignment="1">
      <alignment horizontal="center" vertical="center"/>
      <protection/>
    </xf>
    <xf numFmtId="186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4" xfId="54" applyFont="1" applyFill="1" applyBorder="1" applyAlignment="1">
      <alignment horizontal="center" vertical="center" wrapText="1"/>
      <protection/>
    </xf>
    <xf numFmtId="0" fontId="3" fillId="11" borderId="15" xfId="54" applyFont="1" applyFill="1" applyBorder="1" applyAlignment="1">
      <alignment horizontal="center" vertical="center" wrapText="1"/>
      <protection/>
    </xf>
    <xf numFmtId="0" fontId="2" fillId="0" borderId="15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7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4" xfId="51" applyNumberFormat="1" applyFont="1" applyFill="1" applyBorder="1" applyAlignment="1" applyProtection="1">
      <alignment horizontal="center" vertical="center"/>
      <protection/>
    </xf>
    <xf numFmtId="0" fontId="3" fillId="11" borderId="14" xfId="51" applyNumberFormat="1" applyFont="1" applyFill="1" applyBorder="1" applyAlignment="1" applyProtection="1">
      <alignment horizontal="center" vertical="center" wrapText="1"/>
      <protection/>
    </xf>
    <xf numFmtId="0" fontId="3" fillId="0" borderId="14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5" xfId="51" applyNumberFormat="1" applyFont="1" applyFill="1" applyBorder="1" applyAlignment="1" applyProtection="1">
      <alignment horizontal="center" vertical="center" wrapText="1"/>
      <protection/>
    </xf>
    <xf numFmtId="179" fontId="3" fillId="11" borderId="15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2" fillId="11" borderId="21" xfId="51" applyFont="1" applyFill="1" applyBorder="1" applyAlignment="1">
      <alignment horizontal="center" vertical="center" wrapText="1"/>
      <protection/>
    </xf>
    <xf numFmtId="0" fontId="2" fillId="11" borderId="21" xfId="51" applyFont="1" applyFill="1" applyBorder="1" applyAlignment="1" applyProtection="1">
      <alignment horizontal="center" vertical="center" wrapText="1"/>
      <protection locked="0"/>
    </xf>
    <xf numFmtId="0" fontId="2" fillId="11" borderId="9" xfId="51" applyFont="1" applyFill="1" applyBorder="1" applyAlignment="1">
      <alignment horizontal="center" vertical="center" wrapText="1"/>
      <protection/>
    </xf>
    <xf numFmtId="0" fontId="2" fillId="11" borderId="15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5" applyFont="1" applyFill="1" applyBorder="1" applyAlignment="1">
      <alignment horizontal="center" vertical="center" wrapText="1"/>
      <protection/>
    </xf>
    <xf numFmtId="0" fontId="2" fillId="11" borderId="9" xfId="55" applyNumberFormat="1" applyFont="1" applyFill="1" applyBorder="1" applyAlignment="1" applyProtection="1">
      <alignment horizontal="center" vertical="center"/>
      <protection/>
    </xf>
    <xf numFmtId="0" fontId="2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3" xfId="59" applyFont="1" applyFill="1" applyBorder="1" applyAlignment="1">
      <alignment horizontal="center" vertical="center" wrapText="1"/>
      <protection/>
    </xf>
    <xf numFmtId="0" fontId="2" fillId="11" borderId="11" xfId="59" applyFont="1" applyFill="1" applyBorder="1" applyAlignment="1">
      <alignment horizontal="center" vertical="center" wrapText="1"/>
      <protection/>
    </xf>
    <xf numFmtId="0" fontId="2" fillId="11" borderId="15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6" applyNumberFormat="1" applyFont="1" applyFill="1" applyAlignment="1" applyProtection="1">
      <alignment horizontal="center" vertical="center" wrapText="1"/>
      <protection/>
    </xf>
    <xf numFmtId="0" fontId="9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11" borderId="13" xfId="49" applyFont="1" applyFill="1" applyBorder="1" applyAlignment="1">
      <alignment horizontal="center" vertical="center" wrapText="1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21" xfId="49" applyNumberFormat="1" applyFont="1" applyFill="1" applyBorder="1" applyAlignment="1" applyProtection="1">
      <alignment horizontal="center" vertical="center" wrapText="1"/>
      <protection/>
    </xf>
    <xf numFmtId="0" fontId="3" fillId="11" borderId="16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5" xfId="48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Alignment="1" applyProtection="1">
      <alignment horizontal="center" vertical="center" wrapText="1"/>
      <protection/>
    </xf>
    <xf numFmtId="0" fontId="2" fillId="0" borderId="17" xfId="52" applyNumberFormat="1" applyFont="1" applyFill="1" applyBorder="1" applyAlignment="1" applyProtection="1">
      <alignment horizontal="right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2" fillId="11" borderId="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41" applyNumberFormat="1" applyFont="1" applyFill="1" applyAlignment="1" applyProtection="1">
      <alignment horizontal="right" vertical="center" wrapText="1"/>
      <protection/>
    </xf>
    <xf numFmtId="0" fontId="10" fillId="0" borderId="0" xfId="41" applyNumberFormat="1" applyFont="1" applyFill="1" applyAlignment="1" applyProtection="1">
      <alignment horizontal="center" vertical="center"/>
      <protection/>
    </xf>
    <xf numFmtId="0" fontId="2" fillId="0" borderId="17" xfId="41" applyNumberFormat="1" applyFont="1" applyFill="1" applyBorder="1" applyAlignment="1" applyProtection="1">
      <alignment horizontal="right" vertical="center" wrapText="1"/>
      <protection/>
    </xf>
    <xf numFmtId="0" fontId="2" fillId="11" borderId="9" xfId="41" applyFont="1" applyFill="1" applyBorder="1" applyAlignment="1">
      <alignment horizontal="center" vertical="center" wrapText="1"/>
      <protection/>
    </xf>
    <xf numFmtId="0" fontId="2" fillId="11" borderId="9" xfId="41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4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right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0" fontId="3" fillId="11" borderId="16" xfId="47" applyNumberFormat="1" applyFont="1" applyFill="1" applyBorder="1" applyAlignment="1" applyProtection="1">
      <alignment horizontal="center" vertical="center"/>
      <protection/>
    </xf>
    <xf numFmtId="0" fontId="3" fillId="11" borderId="21" xfId="47" applyNumberFormat="1" applyFont="1" applyFill="1" applyBorder="1" applyAlignment="1" applyProtection="1">
      <alignment horizontal="center" vertical="center"/>
      <protection/>
    </xf>
    <xf numFmtId="49" fontId="8" fillId="0" borderId="0" xfId="47" applyNumberFormat="1" applyFont="1" applyFill="1" applyAlignment="1">
      <alignment horizontal="left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6" xfId="47" applyNumberFormat="1" applyFont="1" applyFill="1" applyBorder="1" applyAlignment="1" applyProtection="1">
      <alignment horizontal="center" vertical="center" wrapText="1"/>
      <protection/>
    </xf>
    <xf numFmtId="0" fontId="2" fillId="11" borderId="19" xfId="47" applyFont="1" applyFill="1" applyBorder="1" applyAlignment="1">
      <alignment horizontal="center" vertical="center" wrapText="1"/>
      <protection/>
    </xf>
    <xf numFmtId="0" fontId="2" fillId="11" borderId="10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16" xfId="45" applyNumberFormat="1" applyFont="1" applyFill="1" applyBorder="1" applyAlignment="1" applyProtection="1">
      <alignment horizontal="center" vertical="center" wrapText="1"/>
      <protection/>
    </xf>
    <xf numFmtId="0" fontId="3" fillId="11" borderId="21" xfId="45" applyNumberFormat="1" applyFont="1" applyFill="1" applyBorder="1" applyAlignment="1" applyProtection="1">
      <alignment horizontal="center" vertical="center" wrapText="1"/>
      <protection/>
    </xf>
    <xf numFmtId="49" fontId="0" fillId="0" borderId="0" xfId="47" applyNumberFormat="1" applyFont="1" applyFill="1" applyAlignment="1">
      <alignment horizontal="left" vertical="center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5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2" fillId="11" borderId="21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Font="1" applyBorder="1" applyAlignment="1">
      <alignment horizontal="right" vertical="center"/>
      <protection/>
    </xf>
    <xf numFmtId="0" fontId="2" fillId="0" borderId="17" xfId="44" applyBorder="1" applyAlignment="1">
      <alignment horizontal="right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11" xfId="44" applyNumberFormat="1" applyFont="1" applyFill="1" applyBorder="1" applyAlignment="1" applyProtection="1">
      <alignment horizontal="center" vertical="center" wrapText="1"/>
      <protection/>
    </xf>
    <xf numFmtId="0" fontId="3" fillId="11" borderId="15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19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2" fillId="0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5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3" fillId="11" borderId="21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21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21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left" vertical="top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Sheet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9" sqref="F9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51"/>
      <c r="B1" s="252"/>
      <c r="C1" s="252"/>
      <c r="D1" s="252"/>
      <c r="E1" s="252"/>
      <c r="H1" s="367" t="s">
        <v>0</v>
      </c>
    </row>
    <row r="2" spans="1:8" ht="20.25" customHeight="1">
      <c r="A2" s="372" t="s">
        <v>1</v>
      </c>
      <c r="B2" s="372"/>
      <c r="C2" s="372"/>
      <c r="D2" s="372"/>
      <c r="E2" s="372"/>
      <c r="F2" s="372"/>
      <c r="G2" s="372"/>
      <c r="H2" s="372"/>
    </row>
    <row r="3" spans="1:8" ht="16.5" customHeight="1">
      <c r="A3" s="373"/>
      <c r="B3" s="373"/>
      <c r="C3" s="373"/>
      <c r="D3" s="254"/>
      <c r="E3" s="254"/>
      <c r="H3" s="255" t="s">
        <v>2</v>
      </c>
    </row>
    <row r="4" spans="1:8" ht="16.5" customHeight="1">
      <c r="A4" s="256" t="s">
        <v>3</v>
      </c>
      <c r="B4" s="256"/>
      <c r="C4" s="374" t="s">
        <v>4</v>
      </c>
      <c r="D4" s="374"/>
      <c r="E4" s="374"/>
      <c r="F4" s="374"/>
      <c r="G4" s="374"/>
      <c r="H4" s="374"/>
    </row>
    <row r="5" spans="1:8" ht="15" customHeight="1">
      <c r="A5" s="257" t="s">
        <v>5</v>
      </c>
      <c r="B5" s="257" t="s">
        <v>6</v>
      </c>
      <c r="C5" s="258" t="s">
        <v>7</v>
      </c>
      <c r="D5" s="257" t="s">
        <v>6</v>
      </c>
      <c r="E5" s="258" t="s">
        <v>8</v>
      </c>
      <c r="F5" s="257" t="s">
        <v>6</v>
      </c>
      <c r="G5" s="258" t="s">
        <v>9</v>
      </c>
      <c r="H5" s="257" t="s">
        <v>6</v>
      </c>
    </row>
    <row r="6" spans="1:8" s="16" customFormat="1" ht="15" customHeight="1">
      <c r="A6" s="259" t="s">
        <v>10</v>
      </c>
      <c r="B6" s="260">
        <f>B7+B8</f>
        <v>78341</v>
      </c>
      <c r="C6" s="259" t="s">
        <v>11</v>
      </c>
      <c r="D6" s="260"/>
      <c r="E6" s="259" t="s">
        <v>12</v>
      </c>
      <c r="F6" s="260">
        <f>F7+F8+F9</f>
        <v>74632</v>
      </c>
      <c r="G6" s="262" t="s">
        <v>13</v>
      </c>
      <c r="H6" s="263">
        <v>1176.6</v>
      </c>
    </row>
    <row r="7" spans="1:8" s="16" customFormat="1" ht="15" customHeight="1">
      <c r="A7" s="259" t="s">
        <v>14</v>
      </c>
      <c r="B7" s="260">
        <v>74277</v>
      </c>
      <c r="C7" s="262" t="s">
        <v>15</v>
      </c>
      <c r="D7" s="260"/>
      <c r="E7" s="259" t="s">
        <v>16</v>
      </c>
      <c r="F7" s="260">
        <v>51494</v>
      </c>
      <c r="G7" s="262" t="s">
        <v>17</v>
      </c>
      <c r="H7" s="263">
        <v>401.4</v>
      </c>
    </row>
    <row r="8" spans="1:8" s="16" customFormat="1" ht="15" customHeight="1">
      <c r="A8" s="259" t="s">
        <v>18</v>
      </c>
      <c r="B8" s="260">
        <v>4064</v>
      </c>
      <c r="C8" s="259" t="s">
        <v>19</v>
      </c>
      <c r="D8" s="260"/>
      <c r="E8" s="259" t="s">
        <v>20</v>
      </c>
      <c r="F8" s="260">
        <v>10289</v>
      </c>
      <c r="G8" s="262" t="s">
        <v>21</v>
      </c>
      <c r="H8" s="263">
        <v>285</v>
      </c>
    </row>
    <row r="9" spans="1:8" s="16" customFormat="1" ht="15" customHeight="1">
      <c r="A9" s="259" t="s">
        <v>22</v>
      </c>
      <c r="B9" s="260"/>
      <c r="C9" s="259" t="s">
        <v>23</v>
      </c>
      <c r="D9" s="260">
        <f>B28</f>
        <v>79823</v>
      </c>
      <c r="E9" s="259" t="s">
        <v>24</v>
      </c>
      <c r="F9" s="260">
        <v>12849</v>
      </c>
      <c r="G9" s="262" t="s">
        <v>25</v>
      </c>
      <c r="H9" s="263">
        <v>93</v>
      </c>
    </row>
    <row r="10" spans="1:8" s="16" customFormat="1" ht="15" customHeight="1">
      <c r="A10" s="259" t="s">
        <v>26</v>
      </c>
      <c r="B10" s="260"/>
      <c r="C10" s="259" t="s">
        <v>27</v>
      </c>
      <c r="D10" s="260"/>
      <c r="E10" s="259" t="s">
        <v>28</v>
      </c>
      <c r="F10" s="260">
        <f>SUM(F11:F17)</f>
        <v>5191</v>
      </c>
      <c r="G10" s="262" t="s">
        <v>29</v>
      </c>
      <c r="H10" s="369">
        <v>61382</v>
      </c>
    </row>
    <row r="11" spans="1:8" s="16" customFormat="1" ht="15" customHeight="1">
      <c r="A11" s="259" t="s">
        <v>30</v>
      </c>
      <c r="B11" s="260"/>
      <c r="C11" s="259" t="s">
        <v>31</v>
      </c>
      <c r="D11" s="260"/>
      <c r="E11" s="370" t="s">
        <v>32</v>
      </c>
      <c r="F11" s="260"/>
      <c r="G11" s="262" t="s">
        <v>33</v>
      </c>
      <c r="H11" s="369">
        <v>4813</v>
      </c>
    </row>
    <row r="12" spans="1:8" s="16" customFormat="1" ht="15" customHeight="1">
      <c r="A12" s="259" t="s">
        <v>34</v>
      </c>
      <c r="B12" s="260"/>
      <c r="C12" s="259" t="s">
        <v>35</v>
      </c>
      <c r="D12" s="260"/>
      <c r="E12" s="370" t="s">
        <v>36</v>
      </c>
      <c r="F12" s="260"/>
      <c r="G12" s="262" t="s">
        <v>37</v>
      </c>
      <c r="H12" s="369"/>
    </row>
    <row r="13" spans="1:8" s="16" customFormat="1" ht="15" customHeight="1">
      <c r="A13" s="259" t="s">
        <v>38</v>
      </c>
      <c r="B13" s="260"/>
      <c r="C13" s="259" t="s">
        <v>39</v>
      </c>
      <c r="D13" s="260"/>
      <c r="E13" s="370" t="s">
        <v>40</v>
      </c>
      <c r="F13" s="260"/>
      <c r="G13" s="262" t="s">
        <v>41</v>
      </c>
      <c r="H13" s="369"/>
    </row>
    <row r="14" spans="1:8" s="16" customFormat="1" ht="15" customHeight="1">
      <c r="A14" s="259" t="s">
        <v>42</v>
      </c>
      <c r="B14" s="260">
        <v>1482</v>
      </c>
      <c r="C14" s="259" t="s">
        <v>43</v>
      </c>
      <c r="D14" s="260"/>
      <c r="E14" s="370" t="s">
        <v>44</v>
      </c>
      <c r="F14" s="260"/>
      <c r="G14" s="262" t="s">
        <v>45</v>
      </c>
      <c r="H14" s="369">
        <v>11672.4</v>
      </c>
    </row>
    <row r="15" spans="1:8" s="16" customFormat="1" ht="15" customHeight="1">
      <c r="A15" s="259"/>
      <c r="B15" s="260"/>
      <c r="C15" s="259" t="s">
        <v>46</v>
      </c>
      <c r="D15" s="260"/>
      <c r="E15" s="370" t="s">
        <v>47</v>
      </c>
      <c r="F15" s="260"/>
      <c r="G15" s="262" t="s">
        <v>48</v>
      </c>
      <c r="H15" s="369"/>
    </row>
    <row r="16" spans="1:8" s="16" customFormat="1" ht="15" customHeight="1">
      <c r="A16" s="263"/>
      <c r="B16" s="260"/>
      <c r="C16" s="259" t="s">
        <v>49</v>
      </c>
      <c r="D16" s="260"/>
      <c r="E16" s="370" t="s">
        <v>50</v>
      </c>
      <c r="F16" s="260">
        <v>5191</v>
      </c>
      <c r="G16" s="262" t="s">
        <v>51</v>
      </c>
      <c r="H16" s="369"/>
    </row>
    <row r="17" spans="1:8" s="16" customFormat="1" ht="15" customHeight="1">
      <c r="A17" s="259"/>
      <c r="B17" s="260"/>
      <c r="C17" s="259" t="s">
        <v>52</v>
      </c>
      <c r="D17" s="260"/>
      <c r="E17" s="370" t="s">
        <v>53</v>
      </c>
      <c r="F17" s="260"/>
      <c r="G17" s="262" t="s">
        <v>54</v>
      </c>
      <c r="H17" s="369"/>
    </row>
    <row r="18" spans="1:8" s="16" customFormat="1" ht="15" customHeight="1">
      <c r="A18" s="259"/>
      <c r="B18" s="260"/>
      <c r="C18" s="264" t="s">
        <v>55</v>
      </c>
      <c r="D18" s="260"/>
      <c r="E18" s="259" t="s">
        <v>56</v>
      </c>
      <c r="F18" s="260"/>
      <c r="G18" s="262" t="s">
        <v>57</v>
      </c>
      <c r="H18" s="369"/>
    </row>
    <row r="19" spans="1:8" s="16" customFormat="1" ht="15" customHeight="1">
      <c r="A19" s="263"/>
      <c r="B19" s="260"/>
      <c r="C19" s="264" t="s">
        <v>58</v>
      </c>
      <c r="D19" s="260"/>
      <c r="E19" s="259" t="s">
        <v>59</v>
      </c>
      <c r="F19" s="260"/>
      <c r="G19" s="262" t="s">
        <v>60</v>
      </c>
      <c r="H19" s="369"/>
    </row>
    <row r="20" spans="1:8" s="16" customFormat="1" ht="15" customHeight="1">
      <c r="A20" s="263"/>
      <c r="B20" s="260"/>
      <c r="C20" s="264" t="s">
        <v>61</v>
      </c>
      <c r="D20" s="260"/>
      <c r="E20" s="259" t="s">
        <v>62</v>
      </c>
      <c r="F20" s="260"/>
      <c r="G20" s="262" t="s">
        <v>63</v>
      </c>
      <c r="H20" s="369"/>
    </row>
    <row r="21" spans="1:8" s="16" customFormat="1" ht="15" customHeight="1">
      <c r="A21" s="259"/>
      <c r="B21" s="260"/>
      <c r="C21" s="264" t="s">
        <v>64</v>
      </c>
      <c r="D21" s="260"/>
      <c r="E21" s="259"/>
      <c r="F21" s="260"/>
      <c r="G21" s="262"/>
      <c r="H21" s="369"/>
    </row>
    <row r="22" spans="1:8" s="16" customFormat="1" ht="15" customHeight="1">
      <c r="A22" s="259"/>
      <c r="B22" s="260"/>
      <c r="C22" s="264" t="s">
        <v>65</v>
      </c>
      <c r="D22" s="260"/>
      <c r="E22" s="259"/>
      <c r="F22" s="260"/>
      <c r="G22" s="262"/>
      <c r="H22" s="369"/>
    </row>
    <row r="23" spans="1:8" s="16" customFormat="1" ht="15" customHeight="1">
      <c r="A23" s="259"/>
      <c r="B23" s="260"/>
      <c r="C23" s="264" t="s">
        <v>66</v>
      </c>
      <c r="D23" s="260"/>
      <c r="E23" s="259"/>
      <c r="F23" s="260"/>
      <c r="G23" s="262"/>
      <c r="H23" s="369"/>
    </row>
    <row r="24" spans="1:8" s="16" customFormat="1" ht="15" customHeight="1">
      <c r="A24" s="259"/>
      <c r="B24" s="260"/>
      <c r="C24" s="264" t="s">
        <v>67</v>
      </c>
      <c r="D24" s="260"/>
      <c r="E24" s="259"/>
      <c r="F24" s="260"/>
      <c r="G24" s="262"/>
      <c r="H24" s="369"/>
    </row>
    <row r="25" spans="1:8" s="16" customFormat="1" ht="15" customHeight="1">
      <c r="A25" s="259"/>
      <c r="B25" s="260"/>
      <c r="C25" s="264" t="s">
        <v>68</v>
      </c>
      <c r="D25" s="260"/>
      <c r="E25" s="259"/>
      <c r="F25" s="260"/>
      <c r="G25" s="262"/>
      <c r="H25" s="369"/>
    </row>
    <row r="26" spans="1:8" s="16" customFormat="1" ht="15" customHeight="1">
      <c r="A26" s="265" t="s">
        <v>69</v>
      </c>
      <c r="B26" s="260">
        <f>SUM(B9:B25,B6)</f>
        <v>79823</v>
      </c>
      <c r="C26" s="265" t="s">
        <v>70</v>
      </c>
      <c r="D26" s="260">
        <v>79823</v>
      </c>
      <c r="E26" s="265" t="s">
        <v>70</v>
      </c>
      <c r="F26" s="260">
        <f>F6+F10+F18+F19+F20</f>
        <v>79823</v>
      </c>
      <c r="G26" s="371" t="s">
        <v>71</v>
      </c>
      <c r="H26" s="369">
        <f>SUM(H6:H24)</f>
        <v>79823.4</v>
      </c>
    </row>
    <row r="27" spans="1:8" s="16" customFormat="1" ht="15" customHeight="1">
      <c r="A27" s="259" t="s">
        <v>72</v>
      </c>
      <c r="B27" s="260"/>
      <c r="C27" s="259"/>
      <c r="D27" s="260"/>
      <c r="E27" s="259"/>
      <c r="F27" s="260"/>
      <c r="G27" s="371"/>
      <c r="H27" s="369"/>
    </row>
    <row r="28" spans="1:8" s="16" customFormat="1" ht="13.5" customHeight="1">
      <c r="A28" s="265" t="s">
        <v>73</v>
      </c>
      <c r="B28" s="260">
        <f>B26+B27</f>
        <v>79823</v>
      </c>
      <c r="C28" s="265" t="s">
        <v>74</v>
      </c>
      <c r="D28" s="260">
        <v>79823</v>
      </c>
      <c r="E28" s="265" t="s">
        <v>74</v>
      </c>
      <c r="F28" s="260">
        <f>F26</f>
        <v>79823</v>
      </c>
      <c r="G28" s="371" t="s">
        <v>74</v>
      </c>
      <c r="H28" s="369">
        <f>H26</f>
        <v>79823.4</v>
      </c>
    </row>
    <row r="29" spans="1:6" ht="14.25" customHeight="1">
      <c r="A29" s="375"/>
      <c r="B29" s="375"/>
      <c r="C29" s="375"/>
      <c r="D29" s="375"/>
      <c r="E29" s="375"/>
      <c r="F29" s="37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E10" sqref="E10"/>
    </sheetView>
  </sheetViews>
  <sheetFormatPr defaultColWidth="6.875" defaultRowHeight="22.5" customHeight="1"/>
  <cols>
    <col min="1" max="3" width="3.625" style="267" customWidth="1"/>
    <col min="4" max="4" width="11.125" style="267" customWidth="1"/>
    <col min="5" max="5" width="22.875" style="267" customWidth="1"/>
    <col min="6" max="6" width="12.125" style="267" customWidth="1"/>
    <col min="7" max="12" width="10.375" style="267" customWidth="1"/>
    <col min="13" max="246" width="6.75390625" style="267" customWidth="1"/>
    <col min="247" max="251" width="6.75390625" style="268" customWidth="1"/>
    <col min="252" max="252" width="6.875" style="269" customWidth="1"/>
    <col min="253" max="16384" width="6.875" style="269" customWidth="1"/>
  </cols>
  <sheetData>
    <row r="1" spans="12:252" ht="22.5" customHeight="1">
      <c r="L1" s="267" t="s">
        <v>204</v>
      </c>
      <c r="IR1"/>
    </row>
    <row r="2" spans="1:252" ht="22.5" customHeight="1">
      <c r="A2" s="441" t="s">
        <v>205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IR2"/>
    </row>
    <row r="3" spans="11:252" ht="22.5" customHeight="1">
      <c r="K3" s="442" t="s">
        <v>77</v>
      </c>
      <c r="L3" s="442"/>
      <c r="IR3"/>
    </row>
    <row r="4" spans="1:252" ht="22.5" customHeight="1">
      <c r="A4" s="443" t="s">
        <v>97</v>
      </c>
      <c r="B4" s="443"/>
      <c r="C4" s="444"/>
      <c r="D4" s="445" t="s">
        <v>129</v>
      </c>
      <c r="E4" s="447" t="s">
        <v>98</v>
      </c>
      <c r="F4" s="445" t="s">
        <v>173</v>
      </c>
      <c r="G4" s="448" t="s">
        <v>206</v>
      </c>
      <c r="H4" s="445" t="s">
        <v>207</v>
      </c>
      <c r="I4" s="445" t="s">
        <v>208</v>
      </c>
      <c r="J4" s="445" t="s">
        <v>209</v>
      </c>
      <c r="K4" s="445" t="s">
        <v>210</v>
      </c>
      <c r="L4" s="445" t="s">
        <v>193</v>
      </c>
      <c r="IR4"/>
    </row>
    <row r="5" spans="1:252" ht="18" customHeight="1">
      <c r="A5" s="445" t="s">
        <v>100</v>
      </c>
      <c r="B5" s="446" t="s">
        <v>101</v>
      </c>
      <c r="C5" s="447" t="s">
        <v>102</v>
      </c>
      <c r="D5" s="445"/>
      <c r="E5" s="447"/>
      <c r="F5" s="445"/>
      <c r="G5" s="448"/>
      <c r="H5" s="445"/>
      <c r="I5" s="445"/>
      <c r="J5" s="445"/>
      <c r="K5" s="445"/>
      <c r="L5" s="445"/>
      <c r="IR5"/>
    </row>
    <row r="6" spans="1:252" ht="18" customHeight="1">
      <c r="A6" s="445"/>
      <c r="B6" s="446"/>
      <c r="C6" s="447"/>
      <c r="D6" s="445"/>
      <c r="E6" s="447"/>
      <c r="F6" s="445"/>
      <c r="G6" s="448"/>
      <c r="H6" s="445"/>
      <c r="I6" s="445"/>
      <c r="J6" s="445"/>
      <c r="K6" s="445"/>
      <c r="L6" s="445"/>
      <c r="IR6"/>
    </row>
    <row r="7" spans="1:252" ht="22.5" customHeight="1">
      <c r="A7" s="270" t="s">
        <v>92</v>
      </c>
      <c r="B7" s="270" t="s">
        <v>92</v>
      </c>
      <c r="C7" s="270" t="s">
        <v>92</v>
      </c>
      <c r="D7" s="270" t="s">
        <v>92</v>
      </c>
      <c r="E7" s="270" t="s">
        <v>92</v>
      </c>
      <c r="F7" s="270">
        <v>1</v>
      </c>
      <c r="G7" s="270">
        <v>2</v>
      </c>
      <c r="H7" s="270">
        <v>3</v>
      </c>
      <c r="I7" s="270">
        <v>4</v>
      </c>
      <c r="J7" s="270">
        <v>5</v>
      </c>
      <c r="K7" s="270">
        <v>6</v>
      </c>
      <c r="L7" s="270">
        <v>7</v>
      </c>
      <c r="M7" s="275"/>
      <c r="N7" s="276"/>
      <c r="IR7"/>
    </row>
    <row r="8" spans="1:252" s="266" customFormat="1" ht="37.5" customHeight="1">
      <c r="A8" s="271" t="s">
        <v>103</v>
      </c>
      <c r="B8" s="271" t="s">
        <v>104</v>
      </c>
      <c r="C8" s="272" t="s">
        <v>104</v>
      </c>
      <c r="D8" s="53" t="s">
        <v>93</v>
      </c>
      <c r="E8" s="67" t="s">
        <v>105</v>
      </c>
      <c r="F8" s="273">
        <f>SUM(G8:L8)</f>
        <v>12849</v>
      </c>
      <c r="G8" s="273">
        <v>16</v>
      </c>
      <c r="H8" s="274"/>
      <c r="I8" s="273">
        <v>10420</v>
      </c>
      <c r="J8" s="273">
        <v>25</v>
      </c>
      <c r="K8" s="273">
        <v>1308</v>
      </c>
      <c r="L8" s="274">
        <v>1080</v>
      </c>
      <c r="M8" s="275"/>
      <c r="N8" s="277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  <c r="FQ8" s="275"/>
      <c r="FR8" s="275"/>
      <c r="FS8" s="275"/>
      <c r="FT8" s="275"/>
      <c r="FU8" s="275"/>
      <c r="FV8" s="275"/>
      <c r="FW8" s="275"/>
      <c r="FX8" s="275"/>
      <c r="FY8" s="275"/>
      <c r="FZ8" s="275"/>
      <c r="GA8" s="275"/>
      <c r="GB8" s="275"/>
      <c r="GC8" s="275"/>
      <c r="GD8" s="275"/>
      <c r="GE8" s="275"/>
      <c r="GF8" s="275"/>
      <c r="GG8" s="275"/>
      <c r="GH8" s="275"/>
      <c r="GI8" s="275"/>
      <c r="GJ8" s="275"/>
      <c r="GK8" s="275"/>
      <c r="GL8" s="275"/>
      <c r="GM8" s="275"/>
      <c r="GN8" s="275"/>
      <c r="GO8" s="275"/>
      <c r="GP8" s="275"/>
      <c r="GQ8" s="275"/>
      <c r="GR8" s="275"/>
      <c r="GS8" s="275"/>
      <c r="GT8" s="275"/>
      <c r="GU8" s="275"/>
      <c r="GV8" s="275"/>
      <c r="GW8" s="275"/>
      <c r="GX8" s="275"/>
      <c r="GY8" s="275"/>
      <c r="GZ8" s="275"/>
      <c r="HA8" s="275"/>
      <c r="HB8" s="275"/>
      <c r="HC8" s="275"/>
      <c r="HD8" s="275"/>
      <c r="HE8" s="275"/>
      <c r="HF8" s="275"/>
      <c r="HG8" s="275"/>
      <c r="HH8" s="275"/>
      <c r="HI8" s="275"/>
      <c r="HJ8" s="275"/>
      <c r="HK8" s="275"/>
      <c r="HL8" s="275"/>
      <c r="HM8" s="275"/>
      <c r="HN8" s="275"/>
      <c r="HO8" s="275"/>
      <c r="HP8" s="275"/>
      <c r="HQ8" s="275"/>
      <c r="HR8" s="275"/>
      <c r="HS8" s="275"/>
      <c r="HT8" s="275"/>
      <c r="HU8" s="275"/>
      <c r="HV8" s="275"/>
      <c r="HW8" s="275"/>
      <c r="HX8" s="275"/>
      <c r="HY8" s="275"/>
      <c r="HZ8" s="275"/>
      <c r="IA8" s="275"/>
      <c r="IB8" s="275"/>
      <c r="IC8" s="275"/>
      <c r="ID8" s="275"/>
      <c r="IE8" s="275"/>
      <c r="IF8" s="275"/>
      <c r="IG8" s="275"/>
      <c r="IH8" s="275"/>
      <c r="II8" s="275"/>
      <c r="IJ8" s="275"/>
      <c r="IK8" s="275"/>
      <c r="IL8" s="275"/>
      <c r="IM8" s="278"/>
      <c r="IN8" s="278"/>
      <c r="IO8" s="278"/>
      <c r="IP8" s="278"/>
      <c r="IQ8" s="278"/>
      <c r="IR8" s="16"/>
    </row>
    <row r="9" spans="1:252" ht="27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IR9"/>
    </row>
    <row r="10" spans="1:252" ht="22.5" customHeight="1">
      <c r="A10" s="275"/>
      <c r="B10" s="275"/>
      <c r="C10" s="275"/>
      <c r="D10" s="275"/>
      <c r="E10" s="275"/>
      <c r="F10" s="275"/>
      <c r="H10" s="275"/>
      <c r="I10" s="275"/>
      <c r="J10" s="275"/>
      <c r="K10" s="275"/>
      <c r="L10" s="275"/>
      <c r="M10" s="277"/>
      <c r="IR10"/>
    </row>
    <row r="11" spans="1:252" ht="22.5" customHeight="1">
      <c r="A11" s="275"/>
      <c r="B11" s="275"/>
      <c r="C11" s="275"/>
      <c r="D11" s="275"/>
      <c r="E11" s="275"/>
      <c r="F11" s="275"/>
      <c r="H11" s="275"/>
      <c r="I11" s="275"/>
      <c r="J11" s="275"/>
      <c r="K11" s="275"/>
      <c r="L11" s="275"/>
      <c r="M11" s="276"/>
      <c r="IR11"/>
    </row>
    <row r="12" spans="1:252" ht="22.5" customHeight="1">
      <c r="A12" s="275"/>
      <c r="B12" s="275"/>
      <c r="C12" s="275"/>
      <c r="D12" s="275"/>
      <c r="E12" s="275"/>
      <c r="F12" s="275"/>
      <c r="H12" s="275"/>
      <c r="I12" s="275"/>
      <c r="J12" s="275"/>
      <c r="K12" s="275"/>
      <c r="L12" s="275"/>
      <c r="M12" s="276"/>
      <c r="IR12"/>
    </row>
    <row r="13" spans="1:252" ht="22.5" customHeight="1">
      <c r="A13" s="275"/>
      <c r="E13" s="275"/>
      <c r="F13" s="275"/>
      <c r="H13" s="275"/>
      <c r="I13" s="275"/>
      <c r="J13" s="275"/>
      <c r="K13" s="275"/>
      <c r="L13" s="275"/>
      <c r="M13" s="276"/>
      <c r="IR13"/>
    </row>
    <row r="14" spans="1:252" ht="22.5" customHeight="1">
      <c r="A14" s="275"/>
      <c r="H14" s="275"/>
      <c r="I14" s="275"/>
      <c r="J14" s="275"/>
      <c r="K14" s="275"/>
      <c r="L14" s="275"/>
      <c r="M14" s="276"/>
      <c r="IR14"/>
    </row>
    <row r="15" spans="8:252" ht="22.5" customHeight="1">
      <c r="H15" s="275"/>
      <c r="I15" s="275"/>
      <c r="J15" s="275"/>
      <c r="K15" s="275"/>
      <c r="L15" s="275"/>
      <c r="M15" s="276"/>
      <c r="IR15"/>
    </row>
    <row r="16" spans="8:252" ht="22.5" customHeight="1">
      <c r="H16" s="275"/>
      <c r="I16" s="275"/>
      <c r="J16" s="275"/>
      <c r="K16" s="275"/>
      <c r="M16" s="276"/>
      <c r="IR16"/>
    </row>
    <row r="17" spans="1:252" ht="22.5" customHeight="1">
      <c r="A17"/>
      <c r="B17"/>
      <c r="C17"/>
      <c r="D17"/>
      <c r="E17"/>
      <c r="F17"/>
      <c r="G17"/>
      <c r="H17" s="275"/>
      <c r="M17" s="27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7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7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7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7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7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7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7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7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7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M16" sqref="M1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  <col min="10" max="10" width="9.375" style="0" bestFit="1" customWidth="1"/>
  </cols>
  <sheetData>
    <row r="1" ht="14.25" customHeight="1">
      <c r="K1" t="s">
        <v>211</v>
      </c>
    </row>
    <row r="2" spans="1:11" ht="27" customHeight="1">
      <c r="A2" s="408" t="s">
        <v>212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0:11" ht="14.25" customHeight="1">
      <c r="J3" s="449" t="s">
        <v>77</v>
      </c>
      <c r="K3" s="449"/>
    </row>
    <row r="4" spans="1:11" ht="33" customHeight="1">
      <c r="A4" s="429" t="s">
        <v>97</v>
      </c>
      <c r="B4" s="429"/>
      <c r="C4" s="429"/>
      <c r="D4" s="430" t="s">
        <v>196</v>
      </c>
      <c r="E4" s="430" t="s">
        <v>130</v>
      </c>
      <c r="F4" s="430" t="s">
        <v>117</v>
      </c>
      <c r="G4" s="430"/>
      <c r="H4" s="430"/>
      <c r="I4" s="430"/>
      <c r="J4" s="430"/>
      <c r="K4" s="430"/>
    </row>
    <row r="5" spans="1:11" ht="14.25" customHeight="1">
      <c r="A5" s="430" t="s">
        <v>100</v>
      </c>
      <c r="B5" s="430" t="s">
        <v>101</v>
      </c>
      <c r="C5" s="430" t="s">
        <v>102</v>
      </c>
      <c r="D5" s="430"/>
      <c r="E5" s="430"/>
      <c r="F5" s="430" t="s">
        <v>89</v>
      </c>
      <c r="G5" s="430" t="s">
        <v>213</v>
      </c>
      <c r="H5" s="430" t="s">
        <v>210</v>
      </c>
      <c r="I5" s="430" t="s">
        <v>214</v>
      </c>
      <c r="J5" s="430" t="s">
        <v>215</v>
      </c>
      <c r="K5" s="430" t="s">
        <v>216</v>
      </c>
    </row>
    <row r="6" spans="1:11" ht="32.25" customHeigh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1" s="16" customFormat="1" ht="24.75" customHeight="1">
      <c r="A7" s="52" t="s">
        <v>103</v>
      </c>
      <c r="B7" s="52" t="s">
        <v>104</v>
      </c>
      <c r="C7" s="52" t="s">
        <v>104</v>
      </c>
      <c r="D7" s="53" t="s">
        <v>93</v>
      </c>
      <c r="E7" s="54" t="s">
        <v>141</v>
      </c>
      <c r="F7" s="164">
        <f>SUM(G7:K7)</f>
        <v>12849</v>
      </c>
      <c r="G7" s="164"/>
      <c r="H7" s="164">
        <v>1308</v>
      </c>
      <c r="I7" s="164"/>
      <c r="J7" s="164">
        <v>10436</v>
      </c>
      <c r="K7" s="164">
        <v>1105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6" sqref="A6:B8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51"/>
      <c r="B1" s="252"/>
      <c r="C1" s="252"/>
      <c r="D1" s="252"/>
      <c r="E1" s="252"/>
      <c r="F1" s="253" t="s">
        <v>217</v>
      </c>
    </row>
    <row r="2" spans="1:6" ht="24" customHeight="1">
      <c r="A2" s="372" t="s">
        <v>218</v>
      </c>
      <c r="B2" s="372"/>
      <c r="C2" s="372"/>
      <c r="D2" s="372"/>
      <c r="E2" s="372"/>
      <c r="F2" s="372"/>
    </row>
    <row r="3" spans="1:6" ht="14.25" customHeight="1">
      <c r="A3" s="373"/>
      <c r="B3" s="373"/>
      <c r="C3" s="373"/>
      <c r="D3" s="254"/>
      <c r="E3" s="254"/>
      <c r="F3" s="255" t="s">
        <v>2</v>
      </c>
    </row>
    <row r="4" spans="1:6" ht="17.25" customHeight="1">
      <c r="A4" s="256" t="s">
        <v>3</v>
      </c>
      <c r="B4" s="256"/>
      <c r="C4" s="256" t="s">
        <v>4</v>
      </c>
      <c r="D4" s="256"/>
      <c r="E4" s="256"/>
      <c r="F4" s="256"/>
    </row>
    <row r="5" spans="1:6" ht="17.25" customHeight="1">
      <c r="A5" s="257" t="s">
        <v>5</v>
      </c>
      <c r="B5" s="257" t="s">
        <v>6</v>
      </c>
      <c r="C5" s="258" t="s">
        <v>5</v>
      </c>
      <c r="D5" s="257" t="s">
        <v>80</v>
      </c>
      <c r="E5" s="258" t="s">
        <v>219</v>
      </c>
      <c r="F5" s="257" t="s">
        <v>220</v>
      </c>
    </row>
    <row r="6" spans="1:6" s="16" customFormat="1" ht="15" customHeight="1">
      <c r="A6" s="259" t="s">
        <v>221</v>
      </c>
      <c r="B6" s="260">
        <f>B7+B8</f>
        <v>78341</v>
      </c>
      <c r="C6" s="259" t="s">
        <v>11</v>
      </c>
      <c r="D6" s="261"/>
      <c r="E6" s="261"/>
      <c r="F6" s="261"/>
    </row>
    <row r="7" spans="1:6" s="16" customFormat="1" ht="15" customHeight="1">
      <c r="A7" s="259" t="s">
        <v>222</v>
      </c>
      <c r="B7" s="260">
        <v>74277</v>
      </c>
      <c r="C7" s="262" t="s">
        <v>15</v>
      </c>
      <c r="D7" s="261"/>
      <c r="E7" s="261"/>
      <c r="F7" s="261"/>
    </row>
    <row r="8" spans="1:6" s="16" customFormat="1" ht="15" customHeight="1">
      <c r="A8" s="259" t="s">
        <v>18</v>
      </c>
      <c r="B8" s="260">
        <v>4064</v>
      </c>
      <c r="C8" s="259" t="s">
        <v>19</v>
      </c>
      <c r="D8" s="261"/>
      <c r="E8" s="261"/>
      <c r="F8" s="261"/>
    </row>
    <row r="9" spans="1:6" s="16" customFormat="1" ht="15" customHeight="1">
      <c r="A9" s="259" t="s">
        <v>223</v>
      </c>
      <c r="B9" s="260"/>
      <c r="C9" s="259" t="s">
        <v>23</v>
      </c>
      <c r="D9" s="261">
        <f>B26</f>
        <v>78341</v>
      </c>
      <c r="E9" s="261">
        <f>B26</f>
        <v>78341</v>
      </c>
      <c r="F9" s="261"/>
    </row>
    <row r="10" spans="1:6" s="16" customFormat="1" ht="15" customHeight="1">
      <c r="A10" s="259"/>
      <c r="B10" s="260"/>
      <c r="C10" s="259" t="s">
        <v>27</v>
      </c>
      <c r="D10" s="261"/>
      <c r="E10" s="261"/>
      <c r="F10" s="261"/>
    </row>
    <row r="11" spans="1:6" s="16" customFormat="1" ht="15" customHeight="1">
      <c r="A11" s="259"/>
      <c r="B11" s="260"/>
      <c r="C11" s="259" t="s">
        <v>31</v>
      </c>
      <c r="D11" s="261"/>
      <c r="E11" s="261"/>
      <c r="F11" s="261"/>
    </row>
    <row r="12" spans="1:6" s="16" customFormat="1" ht="15" customHeight="1">
      <c r="A12" s="259"/>
      <c r="B12" s="260"/>
      <c r="C12" s="259" t="s">
        <v>35</v>
      </c>
      <c r="D12" s="261"/>
      <c r="E12" s="261"/>
      <c r="F12" s="261"/>
    </row>
    <row r="13" spans="1:6" s="16" customFormat="1" ht="15" customHeight="1">
      <c r="A13" s="259"/>
      <c r="B13" s="260"/>
      <c r="C13" s="259" t="s">
        <v>39</v>
      </c>
      <c r="D13" s="261"/>
      <c r="E13" s="261"/>
      <c r="F13" s="261"/>
    </row>
    <row r="14" spans="1:6" s="16" customFormat="1" ht="15" customHeight="1">
      <c r="A14" s="263"/>
      <c r="B14" s="260"/>
      <c r="C14" s="259" t="s">
        <v>43</v>
      </c>
      <c r="D14" s="261"/>
      <c r="E14" s="261"/>
      <c r="F14" s="261"/>
    </row>
    <row r="15" spans="1:6" s="16" customFormat="1" ht="15" customHeight="1">
      <c r="A15" s="259"/>
      <c r="B15" s="260"/>
      <c r="C15" s="259" t="s">
        <v>46</v>
      </c>
      <c r="D15" s="261"/>
      <c r="E15" s="261"/>
      <c r="F15" s="261"/>
    </row>
    <row r="16" spans="1:6" s="16" customFormat="1" ht="15" customHeight="1">
      <c r="A16" s="259"/>
      <c r="B16" s="260"/>
      <c r="C16" s="259" t="s">
        <v>49</v>
      </c>
      <c r="D16" s="261"/>
      <c r="E16" s="261"/>
      <c r="F16" s="261"/>
    </row>
    <row r="17" spans="1:6" s="16" customFormat="1" ht="15" customHeight="1">
      <c r="A17" s="259"/>
      <c r="B17" s="260"/>
      <c r="C17" s="259" t="s">
        <v>52</v>
      </c>
      <c r="D17" s="261"/>
      <c r="E17" s="261"/>
      <c r="F17" s="261"/>
    </row>
    <row r="18" spans="1:6" s="16" customFormat="1" ht="15" customHeight="1">
      <c r="A18" s="259"/>
      <c r="B18" s="260"/>
      <c r="C18" s="264" t="s">
        <v>55</v>
      </c>
      <c r="D18" s="261"/>
      <c r="E18" s="261"/>
      <c r="F18" s="261"/>
    </row>
    <row r="19" spans="1:6" s="16" customFormat="1" ht="15" customHeight="1">
      <c r="A19" s="259"/>
      <c r="B19" s="260"/>
      <c r="C19" s="264" t="s">
        <v>58</v>
      </c>
      <c r="D19" s="261"/>
      <c r="E19" s="261"/>
      <c r="F19" s="261"/>
    </row>
    <row r="20" spans="1:6" s="16" customFormat="1" ht="15" customHeight="1">
      <c r="A20" s="259"/>
      <c r="B20" s="260"/>
      <c r="C20" s="264" t="s">
        <v>61</v>
      </c>
      <c r="D20" s="261"/>
      <c r="E20" s="261"/>
      <c r="F20" s="261"/>
    </row>
    <row r="21" spans="1:6" s="16" customFormat="1" ht="15" customHeight="1">
      <c r="A21" s="259"/>
      <c r="B21" s="260"/>
      <c r="C21" s="264" t="s">
        <v>64</v>
      </c>
      <c r="D21" s="261"/>
      <c r="E21" s="261"/>
      <c r="F21" s="261"/>
    </row>
    <row r="22" spans="1:6" s="16" customFormat="1" ht="15" customHeight="1">
      <c r="A22" s="259"/>
      <c r="B22" s="260"/>
      <c r="C22" s="264" t="s">
        <v>65</v>
      </c>
      <c r="D22" s="261"/>
      <c r="E22" s="261"/>
      <c r="F22" s="261"/>
    </row>
    <row r="23" spans="1:6" s="16" customFormat="1" ht="15" customHeight="1">
      <c r="A23" s="259"/>
      <c r="B23" s="260"/>
      <c r="C23" s="264" t="s">
        <v>66</v>
      </c>
      <c r="D23" s="261"/>
      <c r="E23" s="261"/>
      <c r="F23" s="261"/>
    </row>
    <row r="24" spans="1:6" s="16" customFormat="1" ht="15" customHeight="1">
      <c r="A24" s="259"/>
      <c r="B24" s="260"/>
      <c r="C24" s="264" t="s">
        <v>67</v>
      </c>
      <c r="D24" s="261"/>
      <c r="E24" s="261"/>
      <c r="F24" s="261"/>
    </row>
    <row r="25" spans="1:6" s="16" customFormat="1" ht="15" customHeight="1">
      <c r="A25" s="259"/>
      <c r="B25" s="260"/>
      <c r="C25" s="264" t="s">
        <v>68</v>
      </c>
      <c r="D25" s="261"/>
      <c r="E25" s="261"/>
      <c r="F25" s="261"/>
    </row>
    <row r="26" spans="1:6" s="16" customFormat="1" ht="15" customHeight="1">
      <c r="A26" s="265" t="s">
        <v>69</v>
      </c>
      <c r="B26" s="260">
        <f>B6</f>
        <v>78341</v>
      </c>
      <c r="C26" s="265" t="s">
        <v>70</v>
      </c>
      <c r="D26" s="261">
        <f>D9</f>
        <v>78341</v>
      </c>
      <c r="E26" s="261">
        <f>E9</f>
        <v>78341</v>
      </c>
      <c r="F26" s="261"/>
    </row>
    <row r="27" spans="1:6" ht="14.25" customHeight="1">
      <c r="A27" s="450"/>
      <c r="B27" s="450"/>
      <c r="C27" s="450"/>
      <c r="D27" s="450"/>
      <c r="E27" s="450"/>
      <c r="F27" s="45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C8" sqref="C8"/>
    </sheetView>
  </sheetViews>
  <sheetFormatPr defaultColWidth="6.875" defaultRowHeight="18.75" customHeight="1"/>
  <cols>
    <col min="1" max="1" width="5.375" style="219" customWidth="1"/>
    <col min="2" max="2" width="5.375" style="220" customWidth="1"/>
    <col min="3" max="3" width="7.625" style="221" customWidth="1"/>
    <col min="4" max="4" width="23.375" style="222" customWidth="1"/>
    <col min="5" max="12" width="8.625" style="223" customWidth="1"/>
    <col min="13" max="17" width="8.625" style="224" customWidth="1"/>
    <col min="18" max="18" width="8.625" style="225" customWidth="1"/>
    <col min="19" max="246" width="8.00390625" style="224" customWidth="1"/>
    <col min="247" max="251" width="6.875" style="225" customWidth="1"/>
    <col min="252" max="16384" width="6.875" style="225" customWidth="1"/>
  </cols>
  <sheetData>
    <row r="1" spans="1:251" ht="23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P1" s="226"/>
      <c r="Q1" s="226"/>
      <c r="R1" s="226" t="s">
        <v>224</v>
      </c>
      <c r="IM1"/>
      <c r="IN1"/>
      <c r="IO1"/>
      <c r="IP1"/>
      <c r="IQ1"/>
    </row>
    <row r="2" spans="1:251" ht="23.25" customHeight="1">
      <c r="A2" s="451" t="s">
        <v>225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IM2"/>
      <c r="IN2"/>
      <c r="IO2"/>
      <c r="IP2"/>
      <c r="IQ2"/>
    </row>
    <row r="3" spans="1:251" s="217" customFormat="1" ht="23.25" customHeight="1">
      <c r="A3" s="227"/>
      <c r="B3" s="228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P3" s="226"/>
      <c r="Q3" s="226"/>
      <c r="R3" s="248" t="s">
        <v>77</v>
      </c>
      <c r="IM3"/>
      <c r="IN3"/>
      <c r="IO3"/>
      <c r="IP3"/>
      <c r="IQ3"/>
    </row>
    <row r="4" spans="1:251" s="217" customFormat="1" ht="23.25" customHeight="1">
      <c r="A4" s="229" t="s">
        <v>108</v>
      </c>
      <c r="B4" s="229"/>
      <c r="C4" s="452" t="s">
        <v>78</v>
      </c>
      <c r="D4" s="452" t="s">
        <v>98</v>
      </c>
      <c r="E4" s="453" t="s">
        <v>226</v>
      </c>
      <c r="F4" s="230" t="s">
        <v>110</v>
      </c>
      <c r="G4" s="230"/>
      <c r="H4" s="230"/>
      <c r="I4" s="230"/>
      <c r="J4" s="230" t="s">
        <v>111</v>
      </c>
      <c r="K4" s="230"/>
      <c r="L4" s="230"/>
      <c r="M4" s="230"/>
      <c r="N4" s="230"/>
      <c r="O4" s="230"/>
      <c r="P4" s="230"/>
      <c r="Q4" s="230"/>
      <c r="R4" s="452" t="s">
        <v>114</v>
      </c>
      <c r="IM4"/>
      <c r="IN4"/>
      <c r="IO4"/>
      <c r="IP4"/>
      <c r="IQ4"/>
    </row>
    <row r="5" spans="1:251" s="217" customFormat="1" ht="23.25" customHeight="1">
      <c r="A5" s="452" t="s">
        <v>100</v>
      </c>
      <c r="B5" s="452" t="s">
        <v>101</v>
      </c>
      <c r="C5" s="452"/>
      <c r="D5" s="452"/>
      <c r="E5" s="454"/>
      <c r="F5" s="452" t="s">
        <v>80</v>
      </c>
      <c r="G5" s="452" t="s">
        <v>115</v>
      </c>
      <c r="H5" s="452" t="s">
        <v>116</v>
      </c>
      <c r="I5" s="452" t="s">
        <v>117</v>
      </c>
      <c r="J5" s="452" t="s">
        <v>80</v>
      </c>
      <c r="K5" s="452" t="s">
        <v>118</v>
      </c>
      <c r="L5" s="452" t="s">
        <v>119</v>
      </c>
      <c r="M5" s="452" t="s">
        <v>120</v>
      </c>
      <c r="N5" s="452" t="s">
        <v>121</v>
      </c>
      <c r="O5" s="452" t="s">
        <v>122</v>
      </c>
      <c r="P5" s="452" t="s">
        <v>123</v>
      </c>
      <c r="Q5" s="452" t="s">
        <v>124</v>
      </c>
      <c r="R5" s="452"/>
      <c r="IM5"/>
      <c r="IN5"/>
      <c r="IO5"/>
      <c r="IP5"/>
      <c r="IQ5"/>
    </row>
    <row r="6" spans="1:251" ht="31.5" customHeight="1">
      <c r="A6" s="452"/>
      <c r="B6" s="452"/>
      <c r="C6" s="452"/>
      <c r="D6" s="452"/>
      <c r="E6" s="455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IM6"/>
      <c r="IN6"/>
      <c r="IO6"/>
      <c r="IP6"/>
      <c r="IQ6"/>
    </row>
    <row r="7" spans="1:251" ht="23.25" customHeight="1">
      <c r="A7" s="231" t="s">
        <v>92</v>
      </c>
      <c r="B7" s="232" t="s">
        <v>92</v>
      </c>
      <c r="C7" s="232" t="s">
        <v>92</v>
      </c>
      <c r="D7" s="232" t="s">
        <v>92</v>
      </c>
      <c r="E7" s="232">
        <v>1</v>
      </c>
      <c r="F7" s="232">
        <v>2</v>
      </c>
      <c r="G7" s="232">
        <v>3</v>
      </c>
      <c r="H7" s="231">
        <v>4</v>
      </c>
      <c r="I7" s="233">
        <v>5</v>
      </c>
      <c r="J7" s="245">
        <v>6</v>
      </c>
      <c r="K7" s="245">
        <v>7</v>
      </c>
      <c r="L7" s="245">
        <v>8</v>
      </c>
      <c r="M7" s="233">
        <v>9</v>
      </c>
      <c r="N7" s="233">
        <v>10</v>
      </c>
      <c r="O7" s="245">
        <v>11</v>
      </c>
      <c r="P7" s="245">
        <v>12</v>
      </c>
      <c r="Q7" s="245">
        <v>13</v>
      </c>
      <c r="R7" s="249">
        <v>14</v>
      </c>
      <c r="IM7"/>
      <c r="IN7"/>
      <c r="IO7"/>
      <c r="IP7"/>
      <c r="IQ7"/>
    </row>
    <row r="8" spans="1:256" s="218" customFormat="1" ht="39.75" customHeight="1">
      <c r="A8" s="234" t="s">
        <v>170</v>
      </c>
      <c r="B8" s="235" t="s">
        <v>104</v>
      </c>
      <c r="C8" s="53" t="s">
        <v>93</v>
      </c>
      <c r="D8" s="67" t="s">
        <v>105</v>
      </c>
      <c r="E8" s="244">
        <f>F8+J8</f>
        <v>78341</v>
      </c>
      <c r="F8" s="244">
        <f>G8+H8+I8</f>
        <v>73432</v>
      </c>
      <c r="G8" s="244">
        <v>50494</v>
      </c>
      <c r="H8" s="244">
        <v>10089</v>
      </c>
      <c r="I8" s="246">
        <v>12849</v>
      </c>
      <c r="J8" s="246">
        <f>SUM(K8:R8)</f>
        <v>4909</v>
      </c>
      <c r="K8" s="246">
        <v>1543</v>
      </c>
      <c r="L8" s="246"/>
      <c r="M8" s="246"/>
      <c r="N8" s="246"/>
      <c r="O8" s="246"/>
      <c r="P8" s="246">
        <v>2636</v>
      </c>
      <c r="Q8" s="246">
        <v>730</v>
      </c>
      <c r="R8" s="246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16"/>
      <c r="IN8" s="16"/>
      <c r="IO8" s="16"/>
      <c r="IP8" s="16"/>
      <c r="IQ8" s="16"/>
      <c r="IR8" s="250"/>
      <c r="IS8" s="250"/>
      <c r="IT8" s="250"/>
      <c r="IU8" s="250"/>
      <c r="IV8" s="250"/>
    </row>
    <row r="9" spans="1:251" ht="29.25" customHeight="1">
      <c r="A9" s="238"/>
      <c r="B9" s="239"/>
      <c r="C9" s="240"/>
      <c r="D9" s="241"/>
      <c r="E9" s="242"/>
      <c r="G9" s="242"/>
      <c r="H9" s="242"/>
      <c r="I9" s="242"/>
      <c r="J9" s="242"/>
      <c r="K9" s="242"/>
      <c r="L9" s="247"/>
      <c r="M9" s="243"/>
      <c r="N9" s="243"/>
      <c r="O9" s="243"/>
      <c r="P9" s="243"/>
      <c r="Q9" s="243"/>
      <c r="R9" s="250"/>
      <c r="IM9"/>
      <c r="IN9"/>
      <c r="IO9"/>
      <c r="IP9"/>
      <c r="IQ9"/>
    </row>
    <row r="10" spans="1:251" ht="18.75" customHeight="1">
      <c r="A10" s="238"/>
      <c r="B10" s="239"/>
      <c r="C10" s="240"/>
      <c r="D10" s="241"/>
      <c r="E10" s="242"/>
      <c r="G10" s="242"/>
      <c r="H10" s="242"/>
      <c r="I10" s="242"/>
      <c r="J10" s="242"/>
      <c r="K10" s="242"/>
      <c r="L10" s="242"/>
      <c r="M10" s="243"/>
      <c r="N10" s="243"/>
      <c r="O10" s="243"/>
      <c r="P10" s="243"/>
      <c r="Q10" s="243"/>
      <c r="R10" s="250"/>
      <c r="IM10"/>
      <c r="IN10"/>
      <c r="IO10"/>
      <c r="IP10"/>
      <c r="IQ10"/>
    </row>
    <row r="11" spans="2:251" ht="18.75" customHeight="1">
      <c r="B11" s="239"/>
      <c r="C11" s="240"/>
      <c r="D11" s="241"/>
      <c r="E11" s="242"/>
      <c r="G11" s="242"/>
      <c r="H11" s="242"/>
      <c r="I11" s="242"/>
      <c r="J11" s="242"/>
      <c r="K11" s="242"/>
      <c r="L11" s="242"/>
      <c r="M11" s="243"/>
      <c r="N11" s="243"/>
      <c r="O11" s="243"/>
      <c r="P11" s="243"/>
      <c r="Q11" s="243"/>
      <c r="R11" s="250"/>
      <c r="IM11"/>
      <c r="IN11"/>
      <c r="IO11"/>
      <c r="IP11"/>
      <c r="IQ11"/>
    </row>
    <row r="12" spans="3:251" ht="18.75" customHeight="1">
      <c r="C12" s="240"/>
      <c r="D12" s="241"/>
      <c r="E12" s="242"/>
      <c r="G12" s="242"/>
      <c r="H12" s="242"/>
      <c r="I12" s="242"/>
      <c r="J12" s="242"/>
      <c r="K12" s="242"/>
      <c r="L12" s="242"/>
      <c r="M12" s="243"/>
      <c r="N12" s="243"/>
      <c r="O12" s="243"/>
      <c r="P12" s="243"/>
      <c r="Q12" s="243"/>
      <c r="IM12"/>
      <c r="IN12"/>
      <c r="IO12"/>
      <c r="IP12"/>
      <c r="IQ12"/>
    </row>
    <row r="13" spans="3:251" ht="18.75" customHeight="1">
      <c r="C13" s="240"/>
      <c r="D13" s="241"/>
      <c r="G13" s="242"/>
      <c r="H13" s="242"/>
      <c r="I13" s="242"/>
      <c r="J13" s="242"/>
      <c r="K13" s="242"/>
      <c r="L13" s="242"/>
      <c r="M13" s="243"/>
      <c r="N13" s="243"/>
      <c r="O13" s="243"/>
      <c r="P13" s="243"/>
      <c r="Q13" s="243"/>
      <c r="IM13"/>
      <c r="IN13"/>
      <c r="IO13"/>
      <c r="IP13"/>
      <c r="IQ13"/>
    </row>
    <row r="14" spans="3:251" ht="18.75" customHeight="1">
      <c r="C14" s="240"/>
      <c r="G14" s="242"/>
      <c r="H14" s="242"/>
      <c r="I14" s="242"/>
      <c r="J14" s="242"/>
      <c r="L14" s="242"/>
      <c r="M14" s="243"/>
      <c r="N14" s="243"/>
      <c r="O14" s="243"/>
      <c r="P14" s="243"/>
      <c r="Q14" s="243"/>
      <c r="IM14"/>
      <c r="IN14"/>
      <c r="IO14"/>
      <c r="IP14"/>
      <c r="IQ14"/>
    </row>
    <row r="15" spans="7:251" ht="18.75" customHeight="1">
      <c r="G15" s="242"/>
      <c r="H15" s="242"/>
      <c r="J15" s="242"/>
      <c r="L15" s="242"/>
      <c r="M15" s="243"/>
      <c r="N15" s="243"/>
      <c r="P15" s="243"/>
      <c r="Q15" s="243"/>
      <c r="IM15"/>
      <c r="IN15"/>
      <c r="IO15"/>
      <c r="IP15"/>
      <c r="IQ15"/>
    </row>
    <row r="16" spans="3:251" ht="18.75" customHeight="1">
      <c r="C16" s="240"/>
      <c r="G16" s="242"/>
      <c r="H16" s="242"/>
      <c r="J16" s="242"/>
      <c r="M16" s="243"/>
      <c r="N16" s="243"/>
      <c r="P16" s="243"/>
      <c r="Q16" s="243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243"/>
      <c r="Q17" s="243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19">
    <mergeCell ref="P5:P6"/>
    <mergeCell ref="Q5:Q6"/>
    <mergeCell ref="R4:R6"/>
    <mergeCell ref="J5:J6"/>
    <mergeCell ref="K5:K6"/>
    <mergeCell ref="L5:L6"/>
    <mergeCell ref="M5:M6"/>
    <mergeCell ref="N5:N6"/>
    <mergeCell ref="O5:O6"/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zoomScalePageLayoutView="0" workbookViewId="0" topLeftCell="A1">
      <selection activeCell="C8" sqref="C8"/>
    </sheetView>
  </sheetViews>
  <sheetFormatPr defaultColWidth="6.875" defaultRowHeight="18.75" customHeight="1"/>
  <cols>
    <col min="1" max="1" width="6.625" style="219" customWidth="1"/>
    <col min="2" max="2" width="7.375" style="220" customWidth="1"/>
    <col min="3" max="3" width="13.625" style="221" customWidth="1"/>
    <col min="4" max="4" width="31.50390625" style="222" customWidth="1"/>
    <col min="5" max="5" width="12.125" style="223" customWidth="1"/>
    <col min="6" max="6" width="13.25390625" style="223" customWidth="1"/>
    <col min="7" max="7" width="15.75390625" style="223" customWidth="1"/>
    <col min="8" max="8" width="16.75390625" style="223" bestFit="1" customWidth="1"/>
    <col min="9" max="236" width="8.00390625" style="224" customWidth="1"/>
    <col min="237" max="241" width="6.875" style="225" customWidth="1"/>
    <col min="242" max="16384" width="6.875" style="225" customWidth="1"/>
  </cols>
  <sheetData>
    <row r="1" spans="1:241" ht="23.25" customHeight="1">
      <c r="A1" s="226"/>
      <c r="B1" s="226"/>
      <c r="C1" s="226"/>
      <c r="D1" s="226"/>
      <c r="E1" s="226"/>
      <c r="F1" s="226"/>
      <c r="G1" s="226"/>
      <c r="H1" s="226" t="s">
        <v>227</v>
      </c>
      <c r="IC1"/>
      <c r="ID1"/>
      <c r="IE1"/>
      <c r="IF1"/>
      <c r="IG1"/>
    </row>
    <row r="2" spans="1:241" ht="23.25" customHeight="1">
      <c r="A2" s="451" t="s">
        <v>228</v>
      </c>
      <c r="B2" s="451"/>
      <c r="C2" s="451"/>
      <c r="D2" s="451"/>
      <c r="E2" s="451"/>
      <c r="F2" s="451"/>
      <c r="G2" s="451"/>
      <c r="H2" s="451"/>
      <c r="IC2"/>
      <c r="ID2"/>
      <c r="IE2"/>
      <c r="IF2"/>
      <c r="IG2"/>
    </row>
    <row r="3" spans="1:241" s="217" customFormat="1" ht="23.25" customHeight="1">
      <c r="A3" s="227"/>
      <c r="B3" s="228"/>
      <c r="C3" s="226"/>
      <c r="D3" s="226"/>
      <c r="E3" s="226"/>
      <c r="F3" s="226"/>
      <c r="G3" s="226"/>
      <c r="H3" s="226" t="s">
        <v>77</v>
      </c>
      <c r="IC3"/>
      <c r="ID3"/>
      <c r="IE3"/>
      <c r="IF3"/>
      <c r="IG3"/>
    </row>
    <row r="4" spans="1:241" s="217" customFormat="1" ht="23.25" customHeight="1">
      <c r="A4" s="229" t="s">
        <v>108</v>
      </c>
      <c r="B4" s="229"/>
      <c r="C4" s="452" t="s">
        <v>78</v>
      </c>
      <c r="D4" s="452" t="s">
        <v>98</v>
      </c>
      <c r="E4" s="230" t="s">
        <v>110</v>
      </c>
      <c r="F4" s="230"/>
      <c r="G4" s="230"/>
      <c r="H4" s="230"/>
      <c r="IC4"/>
      <c r="ID4"/>
      <c r="IE4"/>
      <c r="IF4"/>
      <c r="IG4"/>
    </row>
    <row r="5" spans="1:241" s="217" customFormat="1" ht="23.25" customHeight="1">
      <c r="A5" s="452" t="s">
        <v>100</v>
      </c>
      <c r="B5" s="452" t="s">
        <v>101</v>
      </c>
      <c r="C5" s="452"/>
      <c r="D5" s="452"/>
      <c r="E5" s="452" t="s">
        <v>80</v>
      </c>
      <c r="F5" s="452" t="s">
        <v>115</v>
      </c>
      <c r="G5" s="452" t="s">
        <v>116</v>
      </c>
      <c r="H5" s="452" t="s">
        <v>117</v>
      </c>
      <c r="IC5"/>
      <c r="ID5"/>
      <c r="IE5"/>
      <c r="IF5"/>
      <c r="IG5"/>
    </row>
    <row r="6" spans="1:241" ht="31.5" customHeight="1">
      <c r="A6" s="452"/>
      <c r="B6" s="452"/>
      <c r="C6" s="452"/>
      <c r="D6" s="452"/>
      <c r="E6" s="452"/>
      <c r="F6" s="452"/>
      <c r="G6" s="452"/>
      <c r="H6" s="452"/>
      <c r="IC6"/>
      <c r="ID6"/>
      <c r="IE6"/>
      <c r="IF6"/>
      <c r="IG6"/>
    </row>
    <row r="7" spans="1:241" ht="23.25" customHeight="1">
      <c r="A7" s="231" t="s">
        <v>92</v>
      </c>
      <c r="B7" s="232" t="s">
        <v>92</v>
      </c>
      <c r="C7" s="232" t="s">
        <v>92</v>
      </c>
      <c r="D7" s="232" t="s">
        <v>92</v>
      </c>
      <c r="E7" s="232">
        <v>2</v>
      </c>
      <c r="F7" s="232">
        <v>3</v>
      </c>
      <c r="G7" s="231">
        <v>4</v>
      </c>
      <c r="H7" s="233">
        <v>5</v>
      </c>
      <c r="IC7"/>
      <c r="ID7"/>
      <c r="IE7"/>
      <c r="IF7"/>
      <c r="IG7"/>
    </row>
    <row r="8" spans="1:241" s="218" customFormat="1" ht="34.5" customHeight="1">
      <c r="A8" s="234" t="s">
        <v>104</v>
      </c>
      <c r="B8" s="235" t="s">
        <v>104</v>
      </c>
      <c r="C8" s="53" t="s">
        <v>93</v>
      </c>
      <c r="D8" s="67" t="s">
        <v>105</v>
      </c>
      <c r="E8" s="236">
        <f>F8+G8+H8</f>
        <v>73432</v>
      </c>
      <c r="F8" s="236">
        <v>50494</v>
      </c>
      <c r="G8" s="236">
        <v>10089</v>
      </c>
      <c r="H8" s="237">
        <v>12849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16"/>
      <c r="ID8" s="16"/>
      <c r="IE8" s="16"/>
      <c r="IF8" s="16"/>
      <c r="IG8" s="16"/>
    </row>
    <row r="9" spans="1:241" ht="29.25" customHeight="1">
      <c r="A9" s="238"/>
      <c r="B9" s="239"/>
      <c r="C9" s="240"/>
      <c r="D9" s="241"/>
      <c r="F9" s="242"/>
      <c r="G9" s="242"/>
      <c r="H9" s="242"/>
      <c r="IC9"/>
      <c r="ID9"/>
      <c r="IE9"/>
      <c r="IF9"/>
      <c r="IG9"/>
    </row>
    <row r="10" spans="1:241" ht="18.75" customHeight="1">
      <c r="A10" s="238"/>
      <c r="B10" s="239"/>
      <c r="C10" s="240"/>
      <c r="D10" s="241"/>
      <c r="F10" s="242"/>
      <c r="G10" s="242"/>
      <c r="H10" s="242"/>
      <c r="IC10"/>
      <c r="ID10"/>
      <c r="IE10"/>
      <c r="IF10"/>
      <c r="IG10"/>
    </row>
    <row r="11" spans="2:241" ht="18.75" customHeight="1">
      <c r="B11" s="239"/>
      <c r="C11" s="240"/>
      <c r="D11" s="241"/>
      <c r="F11" s="242"/>
      <c r="G11" s="242"/>
      <c r="H11" s="242"/>
      <c r="IC11"/>
      <c r="ID11"/>
      <c r="IE11"/>
      <c r="IF11"/>
      <c r="IG11"/>
    </row>
    <row r="12" spans="3:241" ht="18.75" customHeight="1">
      <c r="C12" s="240"/>
      <c r="D12" s="241"/>
      <c r="F12" s="242"/>
      <c r="G12" s="242"/>
      <c r="H12" s="242"/>
      <c r="IC12"/>
      <c r="ID12"/>
      <c r="IE12"/>
      <c r="IF12"/>
      <c r="IG12"/>
    </row>
    <row r="13" spans="3:241" ht="18.75" customHeight="1">
      <c r="C13" s="240"/>
      <c r="D13" s="241"/>
      <c r="F13" s="242"/>
      <c r="G13" s="242"/>
      <c r="H13" s="242"/>
      <c r="IC13"/>
      <c r="ID13"/>
      <c r="IE13"/>
      <c r="IF13"/>
      <c r="IG13"/>
    </row>
    <row r="14" spans="3:241" ht="18.75" customHeight="1">
      <c r="C14" s="240"/>
      <c r="F14" s="242"/>
      <c r="G14" s="242"/>
      <c r="H14" s="242"/>
      <c r="IC14"/>
      <c r="ID14"/>
      <c r="IE14"/>
      <c r="IF14"/>
      <c r="IG14"/>
    </row>
    <row r="15" spans="6:241" ht="18.75" customHeight="1">
      <c r="F15" s="242"/>
      <c r="G15" s="242"/>
      <c r="IC15"/>
      <c r="ID15"/>
      <c r="IE15"/>
      <c r="IF15"/>
      <c r="IG15"/>
    </row>
    <row r="16" spans="3:241" ht="18.75" customHeight="1">
      <c r="C16" s="240"/>
      <c r="F16" s="242"/>
      <c r="G16" s="242"/>
      <c r="IC16"/>
      <c r="ID16"/>
      <c r="IE16"/>
      <c r="IF16"/>
      <c r="IG16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7">
      <selection activeCell="D8" sqref="D8"/>
    </sheetView>
  </sheetViews>
  <sheetFormatPr defaultColWidth="6.75390625" defaultRowHeight="22.5" customHeight="1"/>
  <cols>
    <col min="1" max="3" width="3.625" style="197" customWidth="1"/>
    <col min="4" max="4" width="4.25390625" style="197" customWidth="1"/>
    <col min="5" max="5" width="10.625" style="197" customWidth="1"/>
    <col min="6" max="6" width="6.00390625" style="197" customWidth="1"/>
    <col min="7" max="8" width="6.00390625" style="197" bestFit="1" customWidth="1"/>
    <col min="9" max="9" width="4.375" style="197" customWidth="1"/>
    <col min="10" max="10" width="3.75390625" style="197" customWidth="1"/>
    <col min="11" max="11" width="3.875" style="197" customWidth="1"/>
    <col min="12" max="12" width="6.00390625" style="197" bestFit="1" customWidth="1"/>
    <col min="13" max="13" width="5.25390625" style="198" bestFit="1" customWidth="1"/>
    <col min="14" max="14" width="4.50390625" style="197" customWidth="1"/>
    <col min="15" max="15" width="6.00390625" style="197" bestFit="1" customWidth="1"/>
    <col min="16" max="16" width="5.50390625" style="197" customWidth="1"/>
    <col min="17" max="17" width="4.875" style="197" customWidth="1"/>
    <col min="18" max="18" width="4.25390625" style="197" customWidth="1"/>
    <col min="19" max="20" width="4.50390625" style="197" bestFit="1" customWidth="1"/>
    <col min="21" max="21" width="3.625" style="197" customWidth="1"/>
    <col min="22" max="22" width="3.75390625" style="197" customWidth="1"/>
    <col min="23" max="23" width="4.50390625" style="197" customWidth="1"/>
    <col min="24" max="24" width="5.25390625" style="197" bestFit="1" customWidth="1"/>
    <col min="25" max="25" width="4.50390625" style="197" bestFit="1" customWidth="1"/>
    <col min="26" max="26" width="4.125" style="197" customWidth="1"/>
    <col min="27" max="27" width="5.25390625" style="197" customWidth="1"/>
    <col min="28" max="31" width="6.75390625" style="197" customWidth="1"/>
    <col min="32" max="16384" width="6.75390625" style="199" customWidth="1"/>
  </cols>
  <sheetData>
    <row r="1" spans="1:256" s="195" customFormat="1" ht="22.5" customHeight="1">
      <c r="A1" s="197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98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197"/>
      <c r="Y1" s="197"/>
      <c r="Z1" s="197"/>
      <c r="AA1" s="212" t="s">
        <v>229</v>
      </c>
      <c r="AB1" s="213"/>
      <c r="AC1" s="197"/>
      <c r="AD1" s="197"/>
      <c r="AE1" s="197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  <c r="IT1" s="199"/>
      <c r="IU1" s="199"/>
      <c r="IV1" s="199"/>
    </row>
    <row r="2" spans="1:256" s="195" customFormat="1" ht="22.5" customHeight="1">
      <c r="A2" s="456" t="s">
        <v>230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197"/>
      <c r="AC2" s="197"/>
      <c r="AD2" s="197"/>
      <c r="AE2" s="197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  <c r="IT2" s="199"/>
      <c r="IU2" s="199"/>
      <c r="IV2" s="199"/>
    </row>
    <row r="3" spans="1:256" s="195" customFormat="1" ht="22.5" customHeight="1">
      <c r="A3" s="201"/>
      <c r="B3" s="201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198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197"/>
      <c r="Y3" s="197"/>
      <c r="Z3" s="457" t="s">
        <v>77</v>
      </c>
      <c r="AA3" s="457"/>
      <c r="AB3" s="214"/>
      <c r="AC3" s="197"/>
      <c r="AD3" s="197"/>
      <c r="AE3" s="197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  <c r="IT3" s="199"/>
      <c r="IU3" s="199"/>
      <c r="IV3" s="199"/>
    </row>
    <row r="4" spans="1:256" s="195" customFormat="1" ht="27" customHeight="1">
      <c r="A4" s="458" t="s">
        <v>97</v>
      </c>
      <c r="B4" s="458"/>
      <c r="C4" s="458"/>
      <c r="D4" s="459" t="s">
        <v>78</v>
      </c>
      <c r="E4" s="459" t="s">
        <v>98</v>
      </c>
      <c r="F4" s="459" t="s">
        <v>99</v>
      </c>
      <c r="G4" s="459" t="s">
        <v>144</v>
      </c>
      <c r="H4" s="459"/>
      <c r="I4" s="459"/>
      <c r="J4" s="459"/>
      <c r="K4" s="459"/>
      <c r="L4" s="459"/>
      <c r="M4" s="459"/>
      <c r="N4" s="459"/>
      <c r="O4" s="459" t="s">
        <v>145</v>
      </c>
      <c r="P4" s="459"/>
      <c r="Q4" s="459"/>
      <c r="R4" s="459"/>
      <c r="S4" s="459"/>
      <c r="T4" s="459"/>
      <c r="U4" s="459"/>
      <c r="V4" s="459"/>
      <c r="W4" s="424" t="s">
        <v>146</v>
      </c>
      <c r="X4" s="459" t="s">
        <v>147</v>
      </c>
      <c r="Y4" s="459"/>
      <c r="Z4" s="459"/>
      <c r="AA4" s="459"/>
      <c r="AB4" s="197"/>
      <c r="AC4" s="197"/>
      <c r="AD4" s="197"/>
      <c r="AE4" s="197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  <c r="IT4" s="199"/>
      <c r="IU4" s="199"/>
      <c r="IV4" s="199"/>
    </row>
    <row r="5" spans="1:256" s="195" customFormat="1" ht="27" customHeight="1">
      <c r="A5" s="459" t="s">
        <v>100</v>
      </c>
      <c r="B5" s="459" t="s">
        <v>101</v>
      </c>
      <c r="C5" s="459" t="s">
        <v>102</v>
      </c>
      <c r="D5" s="459"/>
      <c r="E5" s="459"/>
      <c r="F5" s="459"/>
      <c r="G5" s="459" t="s">
        <v>80</v>
      </c>
      <c r="H5" s="459" t="s">
        <v>148</v>
      </c>
      <c r="I5" s="459" t="s">
        <v>149</v>
      </c>
      <c r="J5" s="459" t="s">
        <v>150</v>
      </c>
      <c r="K5" s="459" t="s">
        <v>151</v>
      </c>
      <c r="L5" s="423" t="s">
        <v>152</v>
      </c>
      <c r="M5" s="459" t="s">
        <v>153</v>
      </c>
      <c r="N5" s="459" t="s">
        <v>154</v>
      </c>
      <c r="O5" s="459" t="s">
        <v>80</v>
      </c>
      <c r="P5" s="459" t="s">
        <v>155</v>
      </c>
      <c r="Q5" s="459" t="s">
        <v>156</v>
      </c>
      <c r="R5" s="459" t="s">
        <v>157</v>
      </c>
      <c r="S5" s="423" t="s">
        <v>158</v>
      </c>
      <c r="T5" s="459" t="s">
        <v>159</v>
      </c>
      <c r="U5" s="459" t="s">
        <v>160</v>
      </c>
      <c r="V5" s="459" t="s">
        <v>161</v>
      </c>
      <c r="W5" s="425"/>
      <c r="X5" s="459" t="s">
        <v>80</v>
      </c>
      <c r="Y5" s="459" t="s">
        <v>162</v>
      </c>
      <c r="Z5" s="459" t="s">
        <v>163</v>
      </c>
      <c r="AA5" s="459" t="s">
        <v>147</v>
      </c>
      <c r="AB5" s="197"/>
      <c r="AC5" s="197"/>
      <c r="AD5" s="197"/>
      <c r="AE5" s="197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  <c r="IT5" s="199"/>
      <c r="IU5" s="199"/>
      <c r="IV5" s="199"/>
    </row>
    <row r="6" spans="1:256" s="195" customFormat="1" ht="80.25" customHeight="1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23"/>
      <c r="M6" s="459"/>
      <c r="N6" s="459"/>
      <c r="O6" s="459"/>
      <c r="P6" s="459"/>
      <c r="Q6" s="459"/>
      <c r="R6" s="459"/>
      <c r="S6" s="423"/>
      <c r="T6" s="459"/>
      <c r="U6" s="459"/>
      <c r="V6" s="459"/>
      <c r="W6" s="426"/>
      <c r="X6" s="459"/>
      <c r="Y6" s="459"/>
      <c r="Z6" s="459"/>
      <c r="AA6" s="459"/>
      <c r="AB6" s="197"/>
      <c r="AC6" s="197"/>
      <c r="AD6" s="197"/>
      <c r="AE6" s="197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  <c r="IT6" s="199"/>
      <c r="IU6" s="199"/>
      <c r="IV6" s="199"/>
    </row>
    <row r="7" spans="1:256" s="195" customFormat="1" ht="30" customHeight="1">
      <c r="A7" s="203" t="s">
        <v>92</v>
      </c>
      <c r="B7" s="203" t="s">
        <v>92</v>
      </c>
      <c r="C7" s="203" t="s">
        <v>92</v>
      </c>
      <c r="D7" s="203" t="s">
        <v>92</v>
      </c>
      <c r="E7" s="203" t="s">
        <v>92</v>
      </c>
      <c r="F7" s="204">
        <v>1</v>
      </c>
      <c r="G7" s="204">
        <v>2</v>
      </c>
      <c r="H7" s="204">
        <v>3</v>
      </c>
      <c r="I7" s="204">
        <v>4</v>
      </c>
      <c r="J7" s="204">
        <v>5</v>
      </c>
      <c r="K7" s="204">
        <v>6</v>
      </c>
      <c r="L7" s="204">
        <v>7</v>
      </c>
      <c r="M7" s="204">
        <v>8</v>
      </c>
      <c r="N7" s="204">
        <v>9</v>
      </c>
      <c r="O7" s="204">
        <v>10</v>
      </c>
      <c r="P7" s="204">
        <v>11</v>
      </c>
      <c r="Q7" s="204">
        <v>12</v>
      </c>
      <c r="R7" s="204">
        <v>13</v>
      </c>
      <c r="S7" s="204">
        <v>14</v>
      </c>
      <c r="T7" s="204">
        <v>15</v>
      </c>
      <c r="U7" s="204">
        <v>16</v>
      </c>
      <c r="V7" s="204">
        <v>17</v>
      </c>
      <c r="W7" s="204">
        <v>18</v>
      </c>
      <c r="X7" s="204">
        <v>19</v>
      </c>
      <c r="Y7" s="204">
        <v>20</v>
      </c>
      <c r="Z7" s="204">
        <v>21</v>
      </c>
      <c r="AA7" s="204">
        <v>22</v>
      </c>
      <c r="AB7" s="197"/>
      <c r="AC7" s="197"/>
      <c r="AD7" s="197"/>
      <c r="AE7" s="197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256" s="196" customFormat="1" ht="62.25" customHeight="1">
      <c r="A8" s="205" t="s">
        <v>125</v>
      </c>
      <c r="B8" s="205" t="s">
        <v>126</v>
      </c>
      <c r="C8" s="205" t="s">
        <v>126</v>
      </c>
      <c r="D8" s="53" t="s">
        <v>93</v>
      </c>
      <c r="E8" s="67" t="s">
        <v>105</v>
      </c>
      <c r="F8" s="206">
        <f>G8+O8+W8+X8</f>
        <v>50494</v>
      </c>
      <c r="G8" s="206">
        <f>SUM(H8:N8)</f>
        <v>32362</v>
      </c>
      <c r="H8" s="206">
        <v>20901</v>
      </c>
      <c r="I8" s="206"/>
      <c r="J8" s="206"/>
      <c r="K8" s="206"/>
      <c r="L8" s="206">
        <v>1499</v>
      </c>
      <c r="M8" s="206">
        <v>9962</v>
      </c>
      <c r="N8" s="206"/>
      <c r="O8" s="206">
        <f>SUM(P8:V8)</f>
        <v>10884</v>
      </c>
      <c r="P8" s="206">
        <v>7172</v>
      </c>
      <c r="Q8" s="206">
        <v>3126</v>
      </c>
      <c r="R8" s="206">
        <v>45</v>
      </c>
      <c r="S8" s="206">
        <v>223</v>
      </c>
      <c r="T8" s="206">
        <v>318</v>
      </c>
      <c r="U8" s="206"/>
      <c r="V8" s="206"/>
      <c r="W8" s="206">
        <v>3824</v>
      </c>
      <c r="X8" s="206">
        <v>3424</v>
      </c>
      <c r="Y8" s="206"/>
      <c r="Z8" s="206"/>
      <c r="AA8" s="206">
        <v>3424</v>
      </c>
      <c r="AB8" s="215"/>
      <c r="AC8" s="215"/>
      <c r="AD8" s="215"/>
      <c r="AE8" s="215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s="195" customFormat="1" ht="22.5" customHeight="1">
      <c r="A9" s="207"/>
      <c r="B9" s="207"/>
      <c r="C9" s="207"/>
      <c r="D9" s="207"/>
      <c r="E9" s="207"/>
      <c r="F9" s="208"/>
      <c r="G9" s="207"/>
      <c r="H9" s="207"/>
      <c r="I9" s="207"/>
      <c r="J9" s="207"/>
      <c r="K9" s="207"/>
      <c r="L9" s="207"/>
      <c r="M9" s="211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197"/>
      <c r="AD9" s="197"/>
      <c r="AE9" s="197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199"/>
      <c r="IF9" s="199"/>
      <c r="IG9" s="199"/>
      <c r="IH9" s="199"/>
      <c r="II9" s="199"/>
      <c r="IJ9" s="199"/>
      <c r="IK9" s="199"/>
      <c r="IL9" s="199"/>
      <c r="IM9" s="199"/>
      <c r="IN9" s="199"/>
      <c r="IO9" s="199"/>
      <c r="IP9" s="199"/>
      <c r="IQ9" s="199"/>
      <c r="IR9" s="199"/>
      <c r="IS9" s="199"/>
      <c r="IT9" s="199"/>
      <c r="IU9" s="199"/>
      <c r="IV9" s="199"/>
    </row>
    <row r="10" spans="1:256" s="195" customFormat="1" ht="22.5" customHeight="1">
      <c r="A10" s="207"/>
      <c r="B10" s="207"/>
      <c r="C10" s="207"/>
      <c r="D10" s="207"/>
      <c r="E10" s="207"/>
      <c r="F10" s="209"/>
      <c r="G10" s="207"/>
      <c r="H10" s="207"/>
      <c r="I10" s="207"/>
      <c r="J10" s="207"/>
      <c r="K10" s="207"/>
      <c r="L10" s="207"/>
      <c r="M10" s="198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197"/>
      <c r="AD10" s="197"/>
      <c r="AE10" s="197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  <c r="GP10" s="199"/>
      <c r="GQ10" s="199"/>
      <c r="GR10" s="199"/>
      <c r="GS10" s="199"/>
      <c r="GT10" s="199"/>
      <c r="GU10" s="199"/>
      <c r="GV10" s="199"/>
      <c r="GW10" s="199"/>
      <c r="GX10" s="199"/>
      <c r="GY10" s="199"/>
      <c r="GZ10" s="199"/>
      <c r="HA10" s="199"/>
      <c r="HB10" s="199"/>
      <c r="HC10" s="199"/>
      <c r="HD10" s="199"/>
      <c r="HE10" s="199"/>
      <c r="HF10" s="199"/>
      <c r="HG10" s="199"/>
      <c r="HH10" s="199"/>
      <c r="HI10" s="199"/>
      <c r="HJ10" s="199"/>
      <c r="HK10" s="199"/>
      <c r="HL10" s="199"/>
      <c r="HM10" s="199"/>
      <c r="HN10" s="199"/>
      <c r="HO10" s="199"/>
      <c r="HP10" s="199"/>
      <c r="HQ10" s="199"/>
      <c r="HR10" s="199"/>
      <c r="HS10" s="199"/>
      <c r="HT10" s="199"/>
      <c r="HU10" s="199"/>
      <c r="HV10" s="199"/>
      <c r="HW10" s="199"/>
      <c r="HX10" s="199"/>
      <c r="HY10" s="199"/>
      <c r="HZ10" s="199"/>
      <c r="IA10" s="199"/>
      <c r="IB10" s="199"/>
      <c r="IC10" s="199"/>
      <c r="ID10" s="199"/>
      <c r="IE10" s="199"/>
      <c r="IF10" s="199"/>
      <c r="IG10" s="199"/>
      <c r="IH10" s="199"/>
      <c r="II10" s="199"/>
      <c r="IJ10" s="199"/>
      <c r="IK10" s="199"/>
      <c r="IL10" s="199"/>
      <c r="IM10" s="199"/>
      <c r="IN10" s="199"/>
      <c r="IO10" s="199"/>
      <c r="IP10" s="199"/>
      <c r="IQ10" s="199"/>
      <c r="IR10" s="199"/>
      <c r="IS10" s="199"/>
      <c r="IT10" s="199"/>
      <c r="IU10" s="199"/>
      <c r="IV10" s="199"/>
    </row>
    <row r="11" spans="1:256" s="195" customFormat="1" ht="22.5" customHeight="1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198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197"/>
      <c r="AC11" s="197"/>
      <c r="AD11" s="197"/>
      <c r="AE11" s="197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  <c r="IU11" s="199"/>
      <c r="IV11" s="199"/>
    </row>
    <row r="12" spans="1:256" s="195" customFormat="1" ht="22.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198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197"/>
      <c r="AC12" s="197"/>
      <c r="AD12" s="197"/>
      <c r="AE12" s="197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  <c r="GP12" s="199"/>
      <c r="GQ12" s="199"/>
      <c r="GR12" s="199"/>
      <c r="GS12" s="199"/>
      <c r="GT12" s="199"/>
      <c r="GU12" s="199"/>
      <c r="GV12" s="199"/>
      <c r="GW12" s="199"/>
      <c r="GX12" s="199"/>
      <c r="GY12" s="199"/>
      <c r="GZ12" s="199"/>
      <c r="HA12" s="199"/>
      <c r="HB12" s="199"/>
      <c r="HC12" s="199"/>
      <c r="HD12" s="199"/>
      <c r="HE12" s="199"/>
      <c r="HF12" s="199"/>
      <c r="HG12" s="199"/>
      <c r="HH12" s="199"/>
      <c r="HI12" s="199"/>
      <c r="HJ12" s="199"/>
      <c r="HK12" s="199"/>
      <c r="HL12" s="199"/>
      <c r="HM12" s="199"/>
      <c r="HN12" s="199"/>
      <c r="HO12" s="199"/>
      <c r="HP12" s="199"/>
      <c r="HQ12" s="199"/>
      <c r="HR12" s="199"/>
      <c r="HS12" s="199"/>
      <c r="HT12" s="199"/>
      <c r="HU12" s="199"/>
      <c r="HV12" s="199"/>
      <c r="HW12" s="199"/>
      <c r="HX12" s="199"/>
      <c r="HY12" s="199"/>
      <c r="HZ12" s="199"/>
      <c r="IA12" s="199"/>
      <c r="IB12" s="199"/>
      <c r="IC12" s="199"/>
      <c r="ID12" s="199"/>
      <c r="IE12" s="199"/>
      <c r="IF12" s="199"/>
      <c r="IG12" s="199"/>
      <c r="IH12" s="199"/>
      <c r="II12" s="199"/>
      <c r="IJ12" s="199"/>
      <c r="IK12" s="199"/>
      <c r="IL12" s="199"/>
      <c r="IM12" s="199"/>
      <c r="IN12" s="199"/>
      <c r="IO12" s="199"/>
      <c r="IP12" s="199"/>
      <c r="IQ12" s="199"/>
      <c r="IR12" s="199"/>
      <c r="IS12" s="199"/>
      <c r="IT12" s="199"/>
      <c r="IU12" s="199"/>
      <c r="IV12" s="199"/>
    </row>
    <row r="13" spans="1:256" s="195" customFormat="1" ht="22.5" customHeight="1">
      <c r="A13" s="207"/>
      <c r="B13" s="207"/>
      <c r="C13" s="207"/>
      <c r="D13" s="207"/>
      <c r="E13" s="207"/>
      <c r="F13" s="207"/>
      <c r="G13" s="197"/>
      <c r="H13" s="197"/>
      <c r="I13" s="197"/>
      <c r="J13" s="207"/>
      <c r="K13" s="207"/>
      <c r="L13" s="207"/>
      <c r="M13" s="198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197"/>
      <c r="AB13" s="197"/>
      <c r="AC13" s="197"/>
      <c r="AD13" s="197"/>
      <c r="AE13" s="197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  <c r="GP13" s="199"/>
      <c r="GQ13" s="199"/>
      <c r="GR13" s="199"/>
      <c r="GS13" s="199"/>
      <c r="GT13" s="199"/>
      <c r="GU13" s="199"/>
      <c r="GV13" s="199"/>
      <c r="GW13" s="199"/>
      <c r="GX13" s="199"/>
      <c r="GY13" s="199"/>
      <c r="GZ13" s="199"/>
      <c r="HA13" s="199"/>
      <c r="HB13" s="199"/>
      <c r="HC13" s="199"/>
      <c r="HD13" s="199"/>
      <c r="HE13" s="199"/>
      <c r="HF13" s="199"/>
      <c r="HG13" s="199"/>
      <c r="HH13" s="199"/>
      <c r="HI13" s="199"/>
      <c r="HJ13" s="199"/>
      <c r="HK13" s="199"/>
      <c r="HL13" s="199"/>
      <c r="HM13" s="199"/>
      <c r="HN13" s="199"/>
      <c r="HO13" s="199"/>
      <c r="HP13" s="199"/>
      <c r="HQ13" s="199"/>
      <c r="HR13" s="199"/>
      <c r="HS13" s="199"/>
      <c r="HT13" s="199"/>
      <c r="HU13" s="199"/>
      <c r="HV13" s="199"/>
      <c r="HW13" s="199"/>
      <c r="HX13" s="199"/>
      <c r="HY13" s="199"/>
      <c r="HZ13" s="199"/>
      <c r="IA13" s="199"/>
      <c r="IB13" s="199"/>
      <c r="IC13" s="199"/>
      <c r="ID13" s="199"/>
      <c r="IE13" s="199"/>
      <c r="IF13" s="199"/>
      <c r="IG13" s="199"/>
      <c r="IH13" s="199"/>
      <c r="II13" s="199"/>
      <c r="IJ13" s="199"/>
      <c r="IK13" s="199"/>
      <c r="IL13" s="199"/>
      <c r="IM13" s="199"/>
      <c r="IN13" s="199"/>
      <c r="IO13" s="199"/>
      <c r="IP13" s="199"/>
      <c r="IQ13" s="199"/>
      <c r="IR13" s="199"/>
      <c r="IS13" s="199"/>
      <c r="IT13" s="199"/>
      <c r="IU13" s="199"/>
      <c r="IV13" s="199"/>
    </row>
    <row r="14" spans="1:256" s="195" customFormat="1" ht="22.5" customHeight="1">
      <c r="A14" s="207"/>
      <c r="B14" s="207"/>
      <c r="C14" s="207"/>
      <c r="D14" s="207"/>
      <c r="E14" s="207"/>
      <c r="F14" s="207"/>
      <c r="G14" s="197"/>
      <c r="H14" s="197"/>
      <c r="I14" s="197"/>
      <c r="J14" s="197"/>
      <c r="K14" s="197"/>
      <c r="L14" s="197"/>
      <c r="M14" s="198"/>
      <c r="N14" s="19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197"/>
      <c r="AA14" s="197"/>
      <c r="AB14" s="197"/>
      <c r="AC14" s="197"/>
      <c r="AD14" s="197"/>
      <c r="AE14" s="197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199"/>
      <c r="FH14" s="199"/>
      <c r="FI14" s="199"/>
      <c r="FJ14" s="199"/>
      <c r="FK14" s="199"/>
      <c r="FL14" s="199"/>
      <c r="FM14" s="199"/>
      <c r="FN14" s="199"/>
      <c r="FO14" s="199"/>
      <c r="FP14" s="199"/>
      <c r="FQ14" s="199"/>
      <c r="FR14" s="199"/>
      <c r="FS14" s="199"/>
      <c r="FT14" s="199"/>
      <c r="FU14" s="199"/>
      <c r="FV14" s="199"/>
      <c r="FW14" s="199"/>
      <c r="FX14" s="199"/>
      <c r="FY14" s="199"/>
      <c r="FZ14" s="199"/>
      <c r="GA14" s="199"/>
      <c r="GB14" s="199"/>
      <c r="GC14" s="199"/>
      <c r="GD14" s="199"/>
      <c r="GE14" s="199"/>
      <c r="GF14" s="199"/>
      <c r="GG14" s="199"/>
      <c r="GH14" s="199"/>
      <c r="GI14" s="199"/>
      <c r="GJ14" s="199"/>
      <c r="GK14" s="199"/>
      <c r="GL14" s="199"/>
      <c r="GM14" s="199"/>
      <c r="GN14" s="199"/>
      <c r="GO14" s="199"/>
      <c r="GP14" s="199"/>
      <c r="GQ14" s="199"/>
      <c r="GR14" s="199"/>
      <c r="GS14" s="199"/>
      <c r="GT14" s="199"/>
      <c r="GU14" s="199"/>
      <c r="GV14" s="199"/>
      <c r="GW14" s="199"/>
      <c r="GX14" s="199"/>
      <c r="GY14" s="199"/>
      <c r="GZ14" s="199"/>
      <c r="HA14" s="199"/>
      <c r="HB14" s="199"/>
      <c r="HC14" s="199"/>
      <c r="HD14" s="199"/>
      <c r="HE14" s="199"/>
      <c r="HF14" s="199"/>
      <c r="HG14" s="199"/>
      <c r="HH14" s="199"/>
      <c r="HI14" s="199"/>
      <c r="HJ14" s="199"/>
      <c r="HK14" s="199"/>
      <c r="HL14" s="199"/>
      <c r="HM14" s="199"/>
      <c r="HN14" s="199"/>
      <c r="HO14" s="199"/>
      <c r="HP14" s="199"/>
      <c r="HQ14" s="199"/>
      <c r="HR14" s="199"/>
      <c r="HS14" s="199"/>
      <c r="HT14" s="199"/>
      <c r="HU14" s="199"/>
      <c r="HV14" s="199"/>
      <c r="HW14" s="199"/>
      <c r="HX14" s="199"/>
      <c r="HY14" s="199"/>
      <c r="HZ14" s="199"/>
      <c r="IA14" s="199"/>
      <c r="IB14" s="199"/>
      <c r="IC14" s="199"/>
      <c r="ID14" s="199"/>
      <c r="IE14" s="199"/>
      <c r="IF14" s="199"/>
      <c r="IG14" s="199"/>
      <c r="IH14" s="199"/>
      <c r="II14" s="199"/>
      <c r="IJ14" s="199"/>
      <c r="IK14" s="199"/>
      <c r="IL14" s="199"/>
      <c r="IM14" s="199"/>
      <c r="IN14" s="199"/>
      <c r="IO14" s="199"/>
      <c r="IP14" s="199"/>
      <c r="IQ14" s="199"/>
      <c r="IR14" s="199"/>
      <c r="IS14" s="199"/>
      <c r="IT14" s="199"/>
      <c r="IU14" s="199"/>
      <c r="IV14" s="199"/>
    </row>
    <row r="15" spans="1:256" s="195" customFormat="1" ht="22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8"/>
      <c r="N15" s="19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197"/>
      <c r="Z15" s="197"/>
      <c r="AA15" s="197"/>
      <c r="AB15" s="197"/>
      <c r="AC15" s="197"/>
      <c r="AD15" s="197"/>
      <c r="AE15" s="197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199"/>
      <c r="EZ15" s="199"/>
      <c r="FA15" s="199"/>
      <c r="FB15" s="199"/>
      <c r="FC15" s="199"/>
      <c r="FD15" s="199"/>
      <c r="FE15" s="199"/>
      <c r="FF15" s="199"/>
      <c r="FG15" s="199"/>
      <c r="FH15" s="199"/>
      <c r="FI15" s="199"/>
      <c r="FJ15" s="199"/>
      <c r="FK15" s="199"/>
      <c r="FL15" s="199"/>
      <c r="FM15" s="199"/>
      <c r="FN15" s="199"/>
      <c r="FO15" s="199"/>
      <c r="FP15" s="199"/>
      <c r="FQ15" s="199"/>
      <c r="FR15" s="199"/>
      <c r="FS15" s="199"/>
      <c r="FT15" s="199"/>
      <c r="FU15" s="199"/>
      <c r="FV15" s="199"/>
      <c r="FW15" s="199"/>
      <c r="FX15" s="199"/>
      <c r="FY15" s="199"/>
      <c r="FZ15" s="199"/>
      <c r="GA15" s="199"/>
      <c r="GB15" s="199"/>
      <c r="GC15" s="199"/>
      <c r="GD15" s="199"/>
      <c r="GE15" s="199"/>
      <c r="GF15" s="199"/>
      <c r="GG15" s="199"/>
      <c r="GH15" s="199"/>
      <c r="GI15" s="199"/>
      <c r="GJ15" s="199"/>
      <c r="GK15" s="199"/>
      <c r="GL15" s="199"/>
      <c r="GM15" s="199"/>
      <c r="GN15" s="199"/>
      <c r="GO15" s="199"/>
      <c r="GP15" s="199"/>
      <c r="GQ15" s="199"/>
      <c r="GR15" s="199"/>
      <c r="GS15" s="199"/>
      <c r="GT15" s="199"/>
      <c r="GU15" s="199"/>
      <c r="GV15" s="199"/>
      <c r="GW15" s="199"/>
      <c r="GX15" s="199"/>
      <c r="GY15" s="199"/>
      <c r="GZ15" s="199"/>
      <c r="HA15" s="199"/>
      <c r="HB15" s="199"/>
      <c r="HC15" s="199"/>
      <c r="HD15" s="199"/>
      <c r="HE15" s="199"/>
      <c r="HF15" s="199"/>
      <c r="HG15" s="199"/>
      <c r="HH15" s="199"/>
      <c r="HI15" s="199"/>
      <c r="HJ15" s="199"/>
      <c r="HK15" s="199"/>
      <c r="HL15" s="199"/>
      <c r="HM15" s="199"/>
      <c r="HN15" s="199"/>
      <c r="HO15" s="199"/>
      <c r="HP15" s="199"/>
      <c r="HQ15" s="199"/>
      <c r="HR15" s="199"/>
      <c r="HS15" s="199"/>
      <c r="HT15" s="199"/>
      <c r="HU15" s="199"/>
      <c r="HV15" s="199"/>
      <c r="HW15" s="199"/>
      <c r="HX15" s="199"/>
      <c r="HY15" s="199"/>
      <c r="HZ15" s="199"/>
      <c r="IA15" s="199"/>
      <c r="IB15" s="199"/>
      <c r="IC15" s="199"/>
      <c r="ID15" s="199"/>
      <c r="IE15" s="199"/>
      <c r="IF15" s="199"/>
      <c r="IG15" s="199"/>
      <c r="IH15" s="199"/>
      <c r="II15" s="199"/>
      <c r="IJ15" s="199"/>
      <c r="IK15" s="199"/>
      <c r="IL15" s="199"/>
      <c r="IM15" s="199"/>
      <c r="IN15" s="199"/>
      <c r="IO15" s="199"/>
      <c r="IP15" s="199"/>
      <c r="IQ15" s="199"/>
      <c r="IR15" s="199"/>
      <c r="IS15" s="199"/>
      <c r="IT15" s="199"/>
      <c r="IU15" s="199"/>
      <c r="IV15" s="199"/>
    </row>
    <row r="16" spans="1:256" s="195" customFormat="1" ht="22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197"/>
      <c r="O16" s="207"/>
      <c r="P16" s="207"/>
      <c r="Q16" s="20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199"/>
      <c r="FL16" s="199"/>
      <c r="FM16" s="199"/>
      <c r="FN16" s="199"/>
      <c r="FO16" s="199"/>
      <c r="FP16" s="199"/>
      <c r="FQ16" s="199"/>
      <c r="FR16" s="199"/>
      <c r="FS16" s="199"/>
      <c r="FT16" s="199"/>
      <c r="FU16" s="199"/>
      <c r="FV16" s="199"/>
      <c r="FW16" s="199"/>
      <c r="FX16" s="199"/>
      <c r="FY16" s="199"/>
      <c r="FZ16" s="199"/>
      <c r="GA16" s="199"/>
      <c r="GB16" s="199"/>
      <c r="GC16" s="199"/>
      <c r="GD16" s="199"/>
      <c r="GE16" s="199"/>
      <c r="GF16" s="199"/>
      <c r="GG16" s="199"/>
      <c r="GH16" s="199"/>
      <c r="GI16" s="199"/>
      <c r="GJ16" s="199"/>
      <c r="GK16" s="199"/>
      <c r="GL16" s="199"/>
      <c r="GM16" s="199"/>
      <c r="GN16" s="199"/>
      <c r="GO16" s="199"/>
      <c r="GP16" s="199"/>
      <c r="GQ16" s="199"/>
      <c r="GR16" s="199"/>
      <c r="GS16" s="199"/>
      <c r="GT16" s="199"/>
      <c r="GU16" s="199"/>
      <c r="GV16" s="199"/>
      <c r="GW16" s="199"/>
      <c r="GX16" s="199"/>
      <c r="GY16" s="199"/>
      <c r="GZ16" s="199"/>
      <c r="HA16" s="199"/>
      <c r="HB16" s="199"/>
      <c r="HC16" s="199"/>
      <c r="HD16" s="199"/>
      <c r="HE16" s="199"/>
      <c r="HF16" s="199"/>
      <c r="HG16" s="199"/>
      <c r="HH16" s="199"/>
      <c r="HI16" s="199"/>
      <c r="HJ16" s="199"/>
      <c r="HK16" s="199"/>
      <c r="HL16" s="199"/>
      <c r="HM16" s="199"/>
      <c r="HN16" s="199"/>
      <c r="HO16" s="199"/>
      <c r="HP16" s="199"/>
      <c r="HQ16" s="199"/>
      <c r="HR16" s="199"/>
      <c r="HS16" s="199"/>
      <c r="HT16" s="199"/>
      <c r="HU16" s="199"/>
      <c r="HV16" s="199"/>
      <c r="HW16" s="199"/>
      <c r="HX16" s="199"/>
      <c r="HY16" s="199"/>
      <c r="HZ16" s="199"/>
      <c r="IA16" s="199"/>
      <c r="IB16" s="199"/>
      <c r="IC16" s="199"/>
      <c r="ID16" s="199"/>
      <c r="IE16" s="199"/>
      <c r="IF16" s="199"/>
      <c r="IG16" s="199"/>
      <c r="IH16" s="199"/>
      <c r="II16" s="199"/>
      <c r="IJ16" s="199"/>
      <c r="IK16" s="199"/>
      <c r="IL16" s="199"/>
      <c r="IM16" s="199"/>
      <c r="IN16" s="199"/>
      <c r="IO16" s="199"/>
      <c r="IP16" s="199"/>
      <c r="IQ16" s="199"/>
      <c r="IR16" s="199"/>
      <c r="IS16" s="199"/>
      <c r="IT16" s="199"/>
      <c r="IU16" s="199"/>
      <c r="IV16" s="199"/>
    </row>
    <row r="17" spans="1:31" s="195" customFormat="1" ht="22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197"/>
      <c r="Q17" s="197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13" max="13" width="9.375" style="0" bestFit="1" customWidth="1"/>
  </cols>
  <sheetData>
    <row r="1" ht="14.25" customHeight="1">
      <c r="N1" t="s">
        <v>231</v>
      </c>
    </row>
    <row r="2" spans="1:14" ht="33" customHeight="1">
      <c r="A2" s="427" t="s">
        <v>232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3:14" ht="14.25" customHeight="1">
      <c r="M3" s="449" t="s">
        <v>77</v>
      </c>
      <c r="N3" s="449"/>
    </row>
    <row r="4" spans="1:14" ht="22.5" customHeight="1">
      <c r="A4" s="429" t="s">
        <v>97</v>
      </c>
      <c r="B4" s="429"/>
      <c r="C4" s="429"/>
      <c r="D4" s="430" t="s">
        <v>129</v>
      </c>
      <c r="E4" s="430" t="s">
        <v>79</v>
      </c>
      <c r="F4" s="430" t="s">
        <v>80</v>
      </c>
      <c r="G4" s="430" t="s">
        <v>131</v>
      </c>
      <c r="H4" s="430"/>
      <c r="I4" s="430"/>
      <c r="J4" s="430"/>
      <c r="K4" s="430"/>
      <c r="L4" s="430" t="s">
        <v>135</v>
      </c>
      <c r="M4" s="430"/>
      <c r="N4" s="430"/>
    </row>
    <row r="5" spans="1:14" ht="17.25" customHeight="1">
      <c r="A5" s="430" t="s">
        <v>100</v>
      </c>
      <c r="B5" s="431" t="s">
        <v>101</v>
      </c>
      <c r="C5" s="430" t="s">
        <v>102</v>
      </c>
      <c r="D5" s="430"/>
      <c r="E5" s="430"/>
      <c r="F5" s="430"/>
      <c r="G5" s="430" t="s">
        <v>166</v>
      </c>
      <c r="H5" s="430" t="s">
        <v>167</v>
      </c>
      <c r="I5" s="430" t="s">
        <v>145</v>
      </c>
      <c r="J5" s="430" t="s">
        <v>146</v>
      </c>
      <c r="K5" s="430" t="s">
        <v>147</v>
      </c>
      <c r="L5" s="430" t="s">
        <v>166</v>
      </c>
      <c r="M5" s="430" t="s">
        <v>115</v>
      </c>
      <c r="N5" s="430" t="s">
        <v>168</v>
      </c>
    </row>
    <row r="6" spans="1:14" ht="20.25" customHeight="1">
      <c r="A6" s="430"/>
      <c r="B6" s="431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</row>
    <row r="7" spans="1:14" s="16" customFormat="1" ht="29.25" customHeight="1">
      <c r="A7" s="194">
        <v>205</v>
      </c>
      <c r="B7" s="194">
        <v>99</v>
      </c>
      <c r="C7" s="194">
        <v>99</v>
      </c>
      <c r="D7" s="53" t="s">
        <v>93</v>
      </c>
      <c r="E7" s="43" t="s">
        <v>94</v>
      </c>
      <c r="F7" s="164">
        <v>50494</v>
      </c>
      <c r="G7" s="164"/>
      <c r="H7" s="164"/>
      <c r="I7" s="164"/>
      <c r="J7" s="164"/>
      <c r="K7" s="164"/>
      <c r="L7" s="164">
        <v>50494</v>
      </c>
      <c r="M7" s="164">
        <v>50494</v>
      </c>
      <c r="N7" s="164"/>
    </row>
    <row r="8" ht="14.25">
      <c r="L8" s="16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H9" sqref="H9"/>
    </sheetView>
  </sheetViews>
  <sheetFormatPr defaultColWidth="6.75390625" defaultRowHeight="22.5" customHeight="1"/>
  <cols>
    <col min="1" max="3" width="4.00390625" style="184" customWidth="1"/>
    <col min="4" max="4" width="7.875" style="184" customWidth="1"/>
    <col min="5" max="5" width="14.125" style="184" customWidth="1"/>
    <col min="6" max="6" width="6.00390625" style="184" bestFit="1" customWidth="1"/>
    <col min="7" max="7" width="5.25390625" style="184" bestFit="1" customWidth="1"/>
    <col min="8" max="11" width="4.50390625" style="184" bestFit="1" customWidth="1"/>
    <col min="12" max="12" width="6.00390625" style="184" bestFit="1" customWidth="1"/>
    <col min="13" max="13" width="4.50390625" style="184" customWidth="1"/>
    <col min="14" max="14" width="5.50390625" style="184" customWidth="1"/>
    <col min="15" max="15" width="6.25390625" style="184" customWidth="1"/>
    <col min="16" max="16" width="6.00390625" style="184" customWidth="1"/>
    <col min="17" max="18" width="6.00390625" style="184" bestFit="1" customWidth="1"/>
    <col min="19" max="20" width="4.50390625" style="184" bestFit="1" customWidth="1"/>
    <col min="21" max="21" width="5.50390625" style="184" customWidth="1"/>
    <col min="22" max="22" width="4.125" style="184" customWidth="1"/>
    <col min="23" max="23" width="6.00390625" style="184" bestFit="1" customWidth="1"/>
    <col min="24" max="24" width="4.50390625" style="184" customWidth="1"/>
    <col min="25" max="25" width="5.625" style="184" customWidth="1"/>
    <col min="26" max="26" width="4.50390625" style="184" bestFit="1" customWidth="1"/>
    <col min="27" max="16384" width="6.75390625" style="184" customWidth="1"/>
  </cols>
  <sheetData>
    <row r="1" spans="1:26" ht="22.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5"/>
      <c r="T1" s="185"/>
      <c r="U1" s="185"/>
      <c r="V1" s="185"/>
      <c r="W1" s="185"/>
      <c r="X1" s="460" t="s">
        <v>233</v>
      </c>
      <c r="Y1" s="460"/>
      <c r="Z1" s="460"/>
    </row>
    <row r="2" spans="1:26" ht="22.5" customHeight="1">
      <c r="A2" s="461" t="s">
        <v>234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1:26" ht="22.5" customHeight="1">
      <c r="A3" s="187"/>
      <c r="B3" s="187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5"/>
      <c r="T3" s="185"/>
      <c r="U3" s="185"/>
      <c r="V3" s="185"/>
      <c r="W3" s="185"/>
      <c r="X3" s="462" t="s">
        <v>77</v>
      </c>
      <c r="Y3" s="462"/>
      <c r="Z3" s="462"/>
    </row>
    <row r="4" spans="1:26" ht="22.5" customHeight="1">
      <c r="A4" s="463" t="s">
        <v>97</v>
      </c>
      <c r="B4" s="463"/>
      <c r="C4" s="463"/>
      <c r="D4" s="464" t="s">
        <v>78</v>
      </c>
      <c r="E4" s="464" t="s">
        <v>98</v>
      </c>
      <c r="F4" s="464" t="s">
        <v>173</v>
      </c>
      <c r="G4" s="464" t="s">
        <v>174</v>
      </c>
      <c r="H4" s="464" t="s">
        <v>175</v>
      </c>
      <c r="I4" s="464" t="s">
        <v>176</v>
      </c>
      <c r="J4" s="464" t="s">
        <v>177</v>
      </c>
      <c r="K4" s="464" t="s">
        <v>178</v>
      </c>
      <c r="L4" s="464" t="s">
        <v>179</v>
      </c>
      <c r="M4" s="464" t="s">
        <v>180</v>
      </c>
      <c r="N4" s="464" t="s">
        <v>181</v>
      </c>
      <c r="O4" s="464" t="s">
        <v>182</v>
      </c>
      <c r="P4" s="464" t="s">
        <v>183</v>
      </c>
      <c r="Q4" s="464" t="s">
        <v>184</v>
      </c>
      <c r="R4" s="464" t="s">
        <v>185</v>
      </c>
      <c r="S4" s="464" t="s">
        <v>186</v>
      </c>
      <c r="T4" s="464" t="s">
        <v>187</v>
      </c>
      <c r="U4" s="464" t="s">
        <v>188</v>
      </c>
      <c r="V4" s="464" t="s">
        <v>189</v>
      </c>
      <c r="W4" s="464" t="s">
        <v>190</v>
      </c>
      <c r="X4" s="464" t="s">
        <v>191</v>
      </c>
      <c r="Y4" s="464" t="s">
        <v>192</v>
      </c>
      <c r="Z4" s="464" t="s">
        <v>193</v>
      </c>
    </row>
    <row r="5" spans="1:26" ht="22.5" customHeight="1">
      <c r="A5" s="464" t="s">
        <v>100</v>
      </c>
      <c r="B5" s="464" t="s">
        <v>101</v>
      </c>
      <c r="C5" s="464" t="s">
        <v>102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</row>
    <row r="6" spans="1:26" ht="35.25" customHeight="1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</row>
    <row r="7" spans="1:26" ht="36" customHeight="1">
      <c r="A7" s="189" t="s">
        <v>92</v>
      </c>
      <c r="B7" s="189" t="s">
        <v>92</v>
      </c>
      <c r="C7" s="189" t="s">
        <v>92</v>
      </c>
      <c r="D7" s="189" t="s">
        <v>92</v>
      </c>
      <c r="E7" s="189" t="s">
        <v>92</v>
      </c>
      <c r="F7" s="189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89">
        <v>15</v>
      </c>
      <c r="U7" s="189">
        <v>16</v>
      </c>
      <c r="V7" s="189">
        <v>17</v>
      </c>
      <c r="W7" s="189">
        <v>18</v>
      </c>
      <c r="X7" s="189">
        <v>19</v>
      </c>
      <c r="Y7" s="189">
        <v>20</v>
      </c>
      <c r="Z7" s="189">
        <v>21</v>
      </c>
    </row>
    <row r="8" spans="1:26" s="183" customFormat="1" ht="45" customHeight="1">
      <c r="A8" s="190" t="s">
        <v>169</v>
      </c>
      <c r="B8" s="190" t="s">
        <v>170</v>
      </c>
      <c r="C8" s="190" t="s">
        <v>170</v>
      </c>
      <c r="D8" s="53" t="s">
        <v>93</v>
      </c>
      <c r="E8" s="67" t="s">
        <v>105</v>
      </c>
      <c r="F8" s="191">
        <f>SUM(G8:Z8)</f>
        <v>10089</v>
      </c>
      <c r="G8" s="191">
        <v>2022</v>
      </c>
      <c r="H8" s="191">
        <v>690</v>
      </c>
      <c r="I8" s="191">
        <v>441</v>
      </c>
      <c r="J8" s="191">
        <v>824</v>
      </c>
      <c r="K8" s="191">
        <v>121</v>
      </c>
      <c r="L8" s="191">
        <v>809</v>
      </c>
      <c r="M8" s="191">
        <v>247</v>
      </c>
      <c r="N8" s="191"/>
      <c r="O8" s="191">
        <v>2089</v>
      </c>
      <c r="P8" s="191">
        <v>202</v>
      </c>
      <c r="Q8" s="191">
        <v>1023</v>
      </c>
      <c r="R8" s="191">
        <v>110</v>
      </c>
      <c r="S8" s="191">
        <v>745</v>
      </c>
      <c r="T8" s="191">
        <v>20</v>
      </c>
      <c r="U8" s="191"/>
      <c r="V8" s="191"/>
      <c r="W8" s="191">
        <v>349</v>
      </c>
      <c r="X8" s="191"/>
      <c r="Y8" s="191">
        <v>150</v>
      </c>
      <c r="Z8" s="191">
        <v>247</v>
      </c>
    </row>
    <row r="9" spans="1:26" ht="28.5" customHeight="1">
      <c r="A9" s="192"/>
      <c r="B9" s="183"/>
      <c r="C9" s="183"/>
      <c r="D9" s="183"/>
      <c r="E9" s="183"/>
      <c r="F9" s="193"/>
      <c r="G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1:19" ht="22.5" customHeight="1">
      <c r="K10" s="183"/>
      <c r="L10" s="183"/>
      <c r="M10" s="183"/>
      <c r="S10" s="183"/>
    </row>
    <row r="11" spans="11:13" ht="22.5" customHeight="1">
      <c r="K11" s="183"/>
      <c r="L11" s="183"/>
      <c r="M11" s="183"/>
    </row>
    <row r="12" ht="22.5" customHeight="1">
      <c r="K12" s="183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1" width="4.125" style="0" customWidth="1"/>
    <col min="2" max="3" width="5.75390625" style="0" customWidth="1"/>
    <col min="4" max="4" width="6.375" style="0" customWidth="1"/>
    <col min="5" max="5" width="10.00390625" style="0" customWidth="1"/>
    <col min="6" max="6" width="8.125" style="0" customWidth="1"/>
    <col min="7" max="7" width="6.00390625" style="0" bestFit="1" customWidth="1"/>
    <col min="8" max="8" width="6.125" style="0" customWidth="1"/>
    <col min="9" max="9" width="5.875" style="0" customWidth="1"/>
    <col min="11" max="11" width="6.875" style="0" customWidth="1"/>
    <col min="12" max="12" width="6.75390625" style="0" customWidth="1"/>
    <col min="13" max="13" width="6.00390625" style="0" customWidth="1"/>
    <col min="14" max="14" width="7.125" style="0" customWidth="1"/>
    <col min="18" max="18" width="7.50390625" style="0" customWidth="1"/>
    <col min="19" max="19" width="6.75390625" style="0" customWidth="1"/>
    <col min="20" max="20" width="7.00390625" style="0" customWidth="1"/>
  </cols>
  <sheetData>
    <row r="1" spans="1:20" ht="14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 t="s">
        <v>235</v>
      </c>
    </row>
    <row r="2" spans="1:20" ht="33.75" customHeight="1">
      <c r="A2" s="465" t="s">
        <v>236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</row>
    <row r="3" spans="1:20" ht="14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466" t="s">
        <v>77</v>
      </c>
      <c r="T3" s="466"/>
    </row>
    <row r="4" spans="1:20" ht="22.5" customHeight="1">
      <c r="A4" s="440" t="s">
        <v>97</v>
      </c>
      <c r="B4" s="440"/>
      <c r="C4" s="440"/>
      <c r="D4" s="416" t="s">
        <v>196</v>
      </c>
      <c r="E4" s="416" t="s">
        <v>130</v>
      </c>
      <c r="F4" s="413" t="s">
        <v>173</v>
      </c>
      <c r="G4" s="416" t="s">
        <v>132</v>
      </c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 t="s">
        <v>135</v>
      </c>
      <c r="S4" s="416"/>
      <c r="T4" s="416"/>
    </row>
    <row r="5" spans="1:20" ht="14.25" customHeight="1">
      <c r="A5" s="440"/>
      <c r="B5" s="440"/>
      <c r="C5" s="440"/>
      <c r="D5" s="416"/>
      <c r="E5" s="416"/>
      <c r="F5" s="415"/>
      <c r="G5" s="416" t="s">
        <v>89</v>
      </c>
      <c r="H5" s="416" t="s">
        <v>197</v>
      </c>
      <c r="I5" s="416" t="s">
        <v>183</v>
      </c>
      <c r="J5" s="416" t="s">
        <v>184</v>
      </c>
      <c r="K5" s="416" t="s">
        <v>198</v>
      </c>
      <c r="L5" s="416" t="s">
        <v>199</v>
      </c>
      <c r="M5" s="416" t="s">
        <v>185</v>
      </c>
      <c r="N5" s="416" t="s">
        <v>200</v>
      </c>
      <c r="O5" s="416" t="s">
        <v>188</v>
      </c>
      <c r="P5" s="416" t="s">
        <v>201</v>
      </c>
      <c r="Q5" s="416" t="s">
        <v>202</v>
      </c>
      <c r="R5" s="416" t="s">
        <v>89</v>
      </c>
      <c r="S5" s="416" t="s">
        <v>203</v>
      </c>
      <c r="T5" s="416" t="s">
        <v>168</v>
      </c>
    </row>
    <row r="6" spans="1:20" ht="54" customHeight="1">
      <c r="A6" s="178" t="s">
        <v>100</v>
      </c>
      <c r="B6" s="178" t="s">
        <v>101</v>
      </c>
      <c r="C6" s="178" t="s">
        <v>102</v>
      </c>
      <c r="D6" s="416"/>
      <c r="E6" s="416"/>
      <c r="F6" s="414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</row>
    <row r="7" spans="1:20" s="16" customFormat="1" ht="35.25" customHeight="1">
      <c r="A7" s="179">
        <v>205</v>
      </c>
      <c r="B7" s="179">
        <v>99</v>
      </c>
      <c r="C7" s="179">
        <v>99</v>
      </c>
      <c r="D7" s="53" t="s">
        <v>93</v>
      </c>
      <c r="E7" s="179" t="s">
        <v>141</v>
      </c>
      <c r="F7" s="180">
        <f>R7+G7</f>
        <v>10490.4</v>
      </c>
      <c r="G7" s="181">
        <f>SUM(H7:Q7)</f>
        <v>401.4</v>
      </c>
      <c r="H7" s="181">
        <v>53.4</v>
      </c>
      <c r="I7" s="181">
        <v>14</v>
      </c>
      <c r="J7" s="181">
        <v>60</v>
      </c>
      <c r="K7" s="181"/>
      <c r="L7" s="181"/>
      <c r="M7" s="181">
        <v>15</v>
      </c>
      <c r="N7" s="181"/>
      <c r="O7" s="181"/>
      <c r="P7" s="181">
        <v>65</v>
      </c>
      <c r="Q7" s="181">
        <v>194</v>
      </c>
      <c r="R7" s="182">
        <v>10089</v>
      </c>
      <c r="S7" s="182">
        <v>10089</v>
      </c>
      <c r="T7" s="182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E11" sqref="E11"/>
    </sheetView>
  </sheetViews>
  <sheetFormatPr defaultColWidth="6.875" defaultRowHeight="22.5" customHeight="1"/>
  <cols>
    <col min="1" max="3" width="4.00390625" style="166" customWidth="1"/>
    <col min="4" max="4" width="11.125" style="166" customWidth="1"/>
    <col min="5" max="5" width="30.125" style="166" customWidth="1"/>
    <col min="6" max="6" width="11.375" style="166" customWidth="1"/>
    <col min="7" max="12" width="10.375" style="166" customWidth="1"/>
    <col min="13" max="246" width="6.75390625" style="166" customWidth="1"/>
    <col min="247" max="252" width="6.75390625" style="167" customWidth="1"/>
    <col min="253" max="253" width="6.875" style="168" customWidth="1"/>
    <col min="254" max="16384" width="6.875" style="168" customWidth="1"/>
  </cols>
  <sheetData>
    <row r="1" spans="12:253" ht="22.5" customHeight="1">
      <c r="L1" s="166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7" t="s">
        <v>238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69"/>
      <c r="H3" s="169"/>
      <c r="J3" s="468" t="s">
        <v>77</v>
      </c>
      <c r="K3" s="468"/>
      <c r="L3" s="46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9" t="s">
        <v>97</v>
      </c>
      <c r="B4" s="469"/>
      <c r="C4" s="469"/>
      <c r="D4" s="470" t="s">
        <v>129</v>
      </c>
      <c r="E4" s="470" t="s">
        <v>98</v>
      </c>
      <c r="F4" s="470" t="s">
        <v>173</v>
      </c>
      <c r="G4" s="471" t="s">
        <v>206</v>
      </c>
      <c r="H4" s="470" t="s">
        <v>207</v>
      </c>
      <c r="I4" s="470" t="s">
        <v>208</v>
      </c>
      <c r="J4" s="470" t="s">
        <v>209</v>
      </c>
      <c r="K4" s="470" t="s">
        <v>210</v>
      </c>
      <c r="L4" s="470" t="s">
        <v>193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70" t="s">
        <v>100</v>
      </c>
      <c r="B5" s="470" t="s">
        <v>101</v>
      </c>
      <c r="C5" s="470" t="s">
        <v>102</v>
      </c>
      <c r="D5" s="470"/>
      <c r="E5" s="470"/>
      <c r="F5" s="470"/>
      <c r="G5" s="471"/>
      <c r="H5" s="470"/>
      <c r="I5" s="470"/>
      <c r="J5" s="470"/>
      <c r="K5" s="470"/>
      <c r="L5" s="47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70"/>
      <c r="B6" s="470"/>
      <c r="C6" s="470"/>
      <c r="D6" s="470"/>
      <c r="E6" s="470"/>
      <c r="F6" s="470"/>
      <c r="G6" s="471"/>
      <c r="H6" s="470"/>
      <c r="I6" s="470"/>
      <c r="J6" s="470"/>
      <c r="K6" s="470"/>
      <c r="L6" s="47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1" t="s">
        <v>92</v>
      </c>
      <c r="B7" s="171" t="s">
        <v>92</v>
      </c>
      <c r="C7" s="171" t="s">
        <v>92</v>
      </c>
      <c r="D7" s="171" t="s">
        <v>92</v>
      </c>
      <c r="E7" s="171" t="s">
        <v>92</v>
      </c>
      <c r="F7" s="171">
        <v>1</v>
      </c>
      <c r="G7" s="170">
        <v>2</v>
      </c>
      <c r="H7" s="170">
        <v>3</v>
      </c>
      <c r="I7" s="170">
        <v>4</v>
      </c>
      <c r="J7" s="171">
        <v>5</v>
      </c>
      <c r="K7" s="171"/>
      <c r="L7" s="171">
        <v>6</v>
      </c>
      <c r="M7" s="16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65" customFormat="1" ht="22.5" customHeight="1">
      <c r="A8" s="172" t="s">
        <v>103</v>
      </c>
      <c r="B8" s="172" t="s">
        <v>104</v>
      </c>
      <c r="C8" s="173" t="s">
        <v>104</v>
      </c>
      <c r="D8" s="53" t="s">
        <v>93</v>
      </c>
      <c r="E8" s="67" t="s">
        <v>105</v>
      </c>
      <c r="F8" s="174">
        <f>SUM(G8:L8)</f>
        <v>12849</v>
      </c>
      <c r="G8" s="174">
        <v>16</v>
      </c>
      <c r="H8" s="174"/>
      <c r="I8" s="174">
        <v>10420</v>
      </c>
      <c r="J8" s="174">
        <v>25</v>
      </c>
      <c r="K8" s="174">
        <v>1308</v>
      </c>
      <c r="L8" s="174">
        <v>1080</v>
      </c>
      <c r="M8" s="175"/>
      <c r="N8" s="169"/>
      <c r="O8" s="169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26.2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69"/>
      <c r="M10" s="1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zoomScalePageLayoutView="0" workbookViewId="0" topLeftCell="A1">
      <selection activeCell="E9" sqref="E9"/>
    </sheetView>
  </sheetViews>
  <sheetFormatPr defaultColWidth="6.875" defaultRowHeight="22.5" customHeight="1"/>
  <cols>
    <col min="1" max="1" width="6.875" style="353" customWidth="1"/>
    <col min="2" max="2" width="20.50390625" style="353" customWidth="1"/>
    <col min="3" max="3" width="8.75390625" style="353" customWidth="1"/>
    <col min="4" max="7" width="9.875" style="353" customWidth="1"/>
    <col min="8" max="8" width="8.875" style="353" customWidth="1"/>
    <col min="9" max="9" width="7.875" style="353" customWidth="1"/>
    <col min="10" max="10" width="8.75390625" style="353" customWidth="1"/>
    <col min="11" max="11" width="6.75390625" style="353" customWidth="1"/>
    <col min="12" max="12" width="7.875" style="353" customWidth="1"/>
    <col min="13" max="13" width="6.25390625" style="353" customWidth="1"/>
    <col min="14" max="255" width="6.75390625" style="353" customWidth="1"/>
    <col min="256" max="16384" width="6.875" style="354" customWidth="1"/>
  </cols>
  <sheetData>
    <row r="1" spans="2:255" ht="22.5" customHeight="1">
      <c r="B1" s="355"/>
      <c r="C1" s="355"/>
      <c r="D1" s="355"/>
      <c r="E1" s="355"/>
      <c r="F1" s="355"/>
      <c r="G1" s="355"/>
      <c r="H1" s="355"/>
      <c r="I1" s="355"/>
      <c r="J1" s="355"/>
      <c r="M1" s="367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6" t="s">
        <v>76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56"/>
      <c r="C3" s="356"/>
      <c r="D3" s="357"/>
      <c r="E3" s="357"/>
      <c r="F3" s="357"/>
      <c r="G3" s="356"/>
      <c r="H3" s="356"/>
      <c r="I3" s="356"/>
      <c r="J3" s="356"/>
      <c r="L3" s="377" t="s">
        <v>77</v>
      </c>
      <c r="M3" s="37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9" t="s">
        <v>78</v>
      </c>
      <c r="B4" s="379" t="s">
        <v>79</v>
      </c>
      <c r="C4" s="380" t="s">
        <v>80</v>
      </c>
      <c r="D4" s="378" t="s">
        <v>81</v>
      </c>
      <c r="E4" s="378"/>
      <c r="F4" s="378"/>
      <c r="G4" s="379" t="s">
        <v>82</v>
      </c>
      <c r="H4" s="379" t="s">
        <v>83</v>
      </c>
      <c r="I4" s="379" t="s">
        <v>84</v>
      </c>
      <c r="J4" s="379" t="s">
        <v>85</v>
      </c>
      <c r="K4" s="379" t="s">
        <v>86</v>
      </c>
      <c r="L4" s="381" t="s">
        <v>87</v>
      </c>
      <c r="M4" s="382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9"/>
      <c r="B5" s="379"/>
      <c r="C5" s="379"/>
      <c r="D5" s="358" t="s">
        <v>89</v>
      </c>
      <c r="E5" s="358" t="s">
        <v>90</v>
      </c>
      <c r="F5" s="358" t="s">
        <v>91</v>
      </c>
      <c r="G5" s="379"/>
      <c r="H5" s="379"/>
      <c r="I5" s="379"/>
      <c r="J5" s="379"/>
      <c r="K5" s="379"/>
      <c r="L5" s="379"/>
      <c r="M5" s="38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59" t="s">
        <v>92</v>
      </c>
      <c r="B6" s="359" t="s">
        <v>92</v>
      </c>
      <c r="C6" s="359">
        <v>1</v>
      </c>
      <c r="D6" s="359">
        <v>2</v>
      </c>
      <c r="E6" s="359">
        <v>3</v>
      </c>
      <c r="F6" s="359">
        <v>4</v>
      </c>
      <c r="G6" s="359">
        <v>5</v>
      </c>
      <c r="H6" s="359">
        <v>6</v>
      </c>
      <c r="I6" s="359">
        <v>7</v>
      </c>
      <c r="J6" s="359">
        <v>8</v>
      </c>
      <c r="K6" s="359">
        <v>9</v>
      </c>
      <c r="L6" s="359">
        <v>10</v>
      </c>
      <c r="M6" s="36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52" customFormat="1" ht="23.25" customHeight="1">
      <c r="A7" s="53" t="s">
        <v>93</v>
      </c>
      <c r="B7" s="67" t="s">
        <v>94</v>
      </c>
      <c r="C7" s="360">
        <f>D7+G7+H7+I7+J7+K7+L7+M7</f>
        <v>79823</v>
      </c>
      <c r="D7" s="361">
        <f>E7+F7</f>
        <v>78341</v>
      </c>
      <c r="E7" s="362">
        <v>74277</v>
      </c>
      <c r="F7" s="360">
        <v>4064</v>
      </c>
      <c r="G7" s="360"/>
      <c r="H7" s="360"/>
      <c r="I7" s="360"/>
      <c r="J7" s="360"/>
      <c r="K7" s="360"/>
      <c r="L7" s="360">
        <v>1482</v>
      </c>
      <c r="M7" s="361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29.25" customHeight="1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63"/>
      <c r="B9" s="364"/>
      <c r="C9" s="365"/>
      <c r="D9" s="363"/>
      <c r="E9" s="363"/>
      <c r="F9" s="363"/>
      <c r="G9" s="363"/>
      <c r="H9" s="363"/>
      <c r="I9" s="363"/>
      <c r="J9" s="363"/>
      <c r="K9" s="363"/>
      <c r="L9" s="363"/>
      <c r="M9" s="36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63"/>
      <c r="B10" s="365"/>
      <c r="C10" s="366"/>
      <c r="D10" s="363"/>
      <c r="E10" s="363"/>
      <c r="F10" s="363"/>
      <c r="G10" s="363"/>
      <c r="H10" s="363"/>
      <c r="I10" s="363"/>
      <c r="J10" s="363"/>
      <c r="K10" s="363"/>
      <c r="L10" s="36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65"/>
      <c r="C11" s="365"/>
      <c r="D11" s="363"/>
      <c r="E11" s="363"/>
      <c r="F11" s="363"/>
      <c r="G11" s="363"/>
      <c r="H11" s="363"/>
      <c r="I11" s="363"/>
      <c r="J11" s="363"/>
      <c r="K11" s="363"/>
      <c r="L11" s="36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65"/>
      <c r="C12" s="365"/>
      <c r="D12" s="363"/>
      <c r="G12" s="363"/>
      <c r="H12" s="363"/>
      <c r="I12" s="363"/>
      <c r="J12" s="363"/>
      <c r="K12" s="363"/>
      <c r="L12" s="36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63"/>
      <c r="I13" s="363"/>
      <c r="J13" s="36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6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6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6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80314960629921" right="0.7480314960629921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"/>
  <sheetViews>
    <sheetView showGridLines="0" showZeros="0" zoomScalePageLayoutView="0" workbookViewId="0" topLeftCell="A1">
      <selection activeCell="D13" sqref="D13"/>
    </sheetView>
  </sheetViews>
  <sheetFormatPr defaultColWidth="9.00390625" defaultRowHeight="14.25"/>
  <cols>
    <col min="1" max="1" width="8.50390625" style="0" customWidth="1"/>
    <col min="2" max="2" width="6.875" style="0" customWidth="1"/>
    <col min="3" max="3" width="6.50390625" style="0" customWidth="1"/>
    <col min="4" max="4" width="10.875" style="0" customWidth="1"/>
    <col min="5" max="5" width="16.375" style="0" customWidth="1"/>
    <col min="6" max="6" width="10.375" style="0" customWidth="1"/>
    <col min="7" max="7" width="13.125" style="0" bestFit="1" customWidth="1"/>
    <col min="8" max="8" width="6.375" style="0" bestFit="1" customWidth="1"/>
    <col min="9" max="9" width="15.00390625" style="0" bestFit="1" customWidth="1"/>
    <col min="10" max="10" width="8.00390625" style="0" bestFit="1" customWidth="1"/>
    <col min="11" max="11" width="18.625" style="0" bestFit="1" customWidth="1"/>
  </cols>
  <sheetData>
    <row r="2" ht="14.25" customHeight="1">
      <c r="K2" t="s">
        <v>239</v>
      </c>
    </row>
    <row r="3" spans="1:11" ht="31.5" customHeight="1">
      <c r="A3" s="408" t="s">
        <v>240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</row>
    <row r="4" spans="10:11" ht="14.25" customHeight="1">
      <c r="J4" s="449" t="s">
        <v>77</v>
      </c>
      <c r="K4" s="449"/>
    </row>
    <row r="5" spans="1:11" ht="33" customHeight="1">
      <c r="A5" s="429" t="s">
        <v>97</v>
      </c>
      <c r="B5" s="429"/>
      <c r="C5" s="429"/>
      <c r="D5" s="430" t="s">
        <v>196</v>
      </c>
      <c r="E5" s="430" t="s">
        <v>130</v>
      </c>
      <c r="F5" s="430" t="s">
        <v>117</v>
      </c>
      <c r="G5" s="430"/>
      <c r="H5" s="430"/>
      <c r="I5" s="430"/>
      <c r="J5" s="430"/>
      <c r="K5" s="430"/>
    </row>
    <row r="6" spans="1:11" ht="14.25" customHeight="1">
      <c r="A6" s="430" t="s">
        <v>100</v>
      </c>
      <c r="B6" s="430" t="s">
        <v>101</v>
      </c>
      <c r="C6" s="430" t="s">
        <v>102</v>
      </c>
      <c r="D6" s="430"/>
      <c r="E6" s="430"/>
      <c r="F6" s="430" t="s">
        <v>89</v>
      </c>
      <c r="G6" s="430" t="s">
        <v>213</v>
      </c>
      <c r="H6" s="430" t="s">
        <v>210</v>
      </c>
      <c r="I6" s="430" t="s">
        <v>214</v>
      </c>
      <c r="J6" s="430" t="s">
        <v>215</v>
      </c>
      <c r="K6" s="430" t="s">
        <v>216</v>
      </c>
    </row>
    <row r="7" spans="1:11" ht="32.25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1" s="16" customFormat="1" ht="24.75" customHeight="1">
      <c r="A8" s="54">
        <v>205</v>
      </c>
      <c r="B8" s="54">
        <v>99</v>
      </c>
      <c r="C8" s="54">
        <v>99</v>
      </c>
      <c r="D8" s="53" t="s">
        <v>93</v>
      </c>
      <c r="E8" s="54" t="s">
        <v>141</v>
      </c>
      <c r="F8" s="164">
        <f>SUM(G8:K8)</f>
        <v>12849</v>
      </c>
      <c r="G8" s="164"/>
      <c r="H8" s="164">
        <v>1308</v>
      </c>
      <c r="I8" s="164"/>
      <c r="J8" s="164">
        <v>10436</v>
      </c>
      <c r="K8" s="164">
        <v>1105</v>
      </c>
    </row>
  </sheetData>
  <sheetProtection formatCells="0" formatColumns="0" formatRows="0"/>
  <mergeCells count="15">
    <mergeCell ref="G6:G7"/>
    <mergeCell ref="H6:H7"/>
    <mergeCell ref="I6:I7"/>
    <mergeCell ref="J6:J7"/>
    <mergeCell ref="K6:K7"/>
    <mergeCell ref="A3:K3"/>
    <mergeCell ref="J4:K4"/>
    <mergeCell ref="A5:C5"/>
    <mergeCell ref="F5:K5"/>
    <mergeCell ref="A6:A7"/>
    <mergeCell ref="B6:B7"/>
    <mergeCell ref="C6:C7"/>
    <mergeCell ref="D5:D7"/>
    <mergeCell ref="E5:E7"/>
    <mergeCell ref="F6:F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B7" sqref="B7"/>
    </sheetView>
  </sheetViews>
  <sheetFormatPr defaultColWidth="6.875" defaultRowHeight="12.75" customHeight="1"/>
  <cols>
    <col min="1" max="1" width="8.75390625" style="142" customWidth="1"/>
    <col min="2" max="2" width="15.875" style="142" customWidth="1"/>
    <col min="3" max="3" width="21.75390625" style="142" customWidth="1"/>
    <col min="4" max="5" width="11.125" style="142" customWidth="1"/>
    <col min="6" max="14" width="10.125" style="142" customWidth="1"/>
    <col min="15" max="255" width="6.875" style="142" customWidth="1"/>
    <col min="256" max="16384" width="6.875" style="142" customWidth="1"/>
  </cols>
  <sheetData>
    <row r="1" spans="1:255" ht="22.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56"/>
      <c r="L1" s="157"/>
      <c r="N1" s="158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72" t="s">
        <v>242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44"/>
      <c r="B3" s="145"/>
      <c r="C3" s="145"/>
      <c r="D3" s="144"/>
      <c r="E3" s="145"/>
      <c r="F3" s="145"/>
      <c r="G3" s="145"/>
      <c r="H3" s="144"/>
      <c r="I3" s="144"/>
      <c r="J3" s="144"/>
      <c r="K3" s="156"/>
      <c r="L3" s="159"/>
      <c r="N3" s="16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74" t="s">
        <v>243</v>
      </c>
      <c r="B4" s="474" t="s">
        <v>130</v>
      </c>
      <c r="C4" s="475" t="s">
        <v>244</v>
      </c>
      <c r="D4" s="476" t="s">
        <v>99</v>
      </c>
      <c r="E4" s="473" t="s">
        <v>81</v>
      </c>
      <c r="F4" s="473"/>
      <c r="G4" s="473"/>
      <c r="H4" s="477" t="s">
        <v>82</v>
      </c>
      <c r="I4" s="474" t="s">
        <v>83</v>
      </c>
      <c r="J4" s="474" t="s">
        <v>84</v>
      </c>
      <c r="K4" s="474" t="s">
        <v>85</v>
      </c>
      <c r="L4" s="478" t="s">
        <v>86</v>
      </c>
      <c r="M4" s="479" t="s">
        <v>87</v>
      </c>
      <c r="N4" s="480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74"/>
      <c r="B5" s="474"/>
      <c r="C5" s="475"/>
      <c r="D5" s="474"/>
      <c r="E5" s="146" t="s">
        <v>89</v>
      </c>
      <c r="F5" s="146" t="s">
        <v>90</v>
      </c>
      <c r="G5" s="146" t="s">
        <v>91</v>
      </c>
      <c r="H5" s="474"/>
      <c r="I5" s="474"/>
      <c r="J5" s="474"/>
      <c r="K5" s="474"/>
      <c r="L5" s="476"/>
      <c r="M5" s="479"/>
      <c r="N5" s="48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7" t="s">
        <v>92</v>
      </c>
      <c r="B6" s="147" t="s">
        <v>92</v>
      </c>
      <c r="C6" s="147" t="s">
        <v>92</v>
      </c>
      <c r="D6" s="147">
        <v>1</v>
      </c>
      <c r="E6" s="147">
        <v>2</v>
      </c>
      <c r="F6" s="147">
        <v>3</v>
      </c>
      <c r="G6" s="147">
        <v>4</v>
      </c>
      <c r="H6" s="147">
        <v>5</v>
      </c>
      <c r="I6" s="147">
        <v>6</v>
      </c>
      <c r="J6" s="147">
        <v>7</v>
      </c>
      <c r="K6" s="147">
        <v>8</v>
      </c>
      <c r="L6" s="147">
        <v>9</v>
      </c>
      <c r="M6" s="161">
        <v>10</v>
      </c>
      <c r="N6" s="162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1" customFormat="1" ht="30" customHeight="1">
      <c r="A7" s="148"/>
      <c r="B7" s="149"/>
      <c r="C7" s="150" t="s">
        <v>245</v>
      </c>
      <c r="D7" s="151">
        <f>SUM(E7,H7:N7)</f>
        <v>5191</v>
      </c>
      <c r="E7" s="152">
        <f>F7+G7</f>
        <v>4909</v>
      </c>
      <c r="F7" s="151">
        <v>4909</v>
      </c>
      <c r="G7" s="153"/>
      <c r="H7" s="153"/>
      <c r="I7" s="153"/>
      <c r="J7" s="153"/>
      <c r="K7" s="153"/>
      <c r="L7" s="152"/>
      <c r="M7" s="163">
        <v>282</v>
      </c>
      <c r="N7" s="152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22.5" customHeight="1">
      <c r="A8" s="154"/>
      <c r="B8" s="154"/>
      <c r="C8" s="154"/>
      <c r="D8" s="154"/>
      <c r="E8" s="154"/>
      <c r="F8" s="154"/>
      <c r="G8" s="155"/>
      <c r="H8" s="154"/>
      <c r="I8" s="154"/>
      <c r="J8" s="154"/>
      <c r="K8" s="154"/>
      <c r="L8" s="154"/>
      <c r="M8" s="154"/>
      <c r="N8" s="15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4"/>
      <c r="B10" s="154"/>
      <c r="C10" s="154"/>
      <c r="D10" s="156"/>
      <c r="E10" s="154"/>
      <c r="F10" s="156"/>
      <c r="G10" s="154"/>
      <c r="H10" s="154"/>
      <c r="I10" s="154"/>
      <c r="J10" s="154"/>
      <c r="K10" s="154"/>
      <c r="L10" s="154"/>
      <c r="M10" s="154"/>
      <c r="N10" s="15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4"/>
      <c r="B13" s="154"/>
      <c r="C13" s="154"/>
      <c r="D13" s="156"/>
      <c r="E13" s="156"/>
      <c r="F13" s="154"/>
      <c r="G13" s="154"/>
      <c r="H13" s="154"/>
      <c r="I13" s="156"/>
      <c r="J13" s="154"/>
      <c r="K13" s="154"/>
      <c r="L13" s="154"/>
      <c r="M13" s="154"/>
      <c r="N13" s="15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4"/>
      <c r="B14" s="154"/>
      <c r="C14" s="154"/>
      <c r="D14" s="156"/>
      <c r="E14" s="156"/>
      <c r="F14" s="156"/>
      <c r="G14" s="154"/>
      <c r="H14" s="156"/>
      <c r="I14" s="156"/>
      <c r="J14" s="154"/>
      <c r="K14" s="154"/>
      <c r="L14" s="156"/>
      <c r="M14" s="154"/>
      <c r="N14" s="15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6"/>
      <c r="B15" s="156"/>
      <c r="C15" s="154"/>
      <c r="D15" s="156"/>
      <c r="E15" s="156"/>
      <c r="F15" s="156"/>
      <c r="G15" s="154"/>
      <c r="H15" s="156"/>
      <c r="I15" s="156"/>
      <c r="J15" s="154"/>
      <c r="K15" s="156"/>
      <c r="L15" s="156"/>
      <c r="M15" s="156"/>
      <c r="N15" s="15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6"/>
      <c r="B16" s="156"/>
      <c r="C16" s="156"/>
      <c r="D16" s="156"/>
      <c r="E16" s="156"/>
      <c r="F16" s="156"/>
      <c r="G16" s="154"/>
      <c r="H16" s="156"/>
      <c r="I16" s="156"/>
      <c r="J16" s="156"/>
      <c r="K16" s="156"/>
      <c r="L16" s="156"/>
      <c r="M16" s="156"/>
      <c r="N16" s="15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6"/>
      <c r="B19" s="156"/>
      <c r="C19" s="156"/>
      <c r="D19" s="156"/>
      <c r="E19" s="156"/>
      <c r="F19" s="156"/>
      <c r="G19" s="156"/>
      <c r="H19" s="156"/>
      <c r="I19" s="154"/>
      <c r="J19" s="156"/>
      <c r="K19" s="156"/>
      <c r="L19" s="156"/>
      <c r="M19" s="156"/>
      <c r="N19" s="15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3" width="4.00390625" style="109" customWidth="1"/>
    <col min="4" max="4" width="9.625" style="109" customWidth="1"/>
    <col min="5" max="5" width="20.125" style="109" customWidth="1"/>
    <col min="6" max="6" width="8.875" style="109" customWidth="1"/>
    <col min="7" max="7" width="8.125" style="109" customWidth="1"/>
    <col min="8" max="10" width="7.125" style="109" customWidth="1"/>
    <col min="11" max="11" width="7.75390625" style="109" customWidth="1"/>
    <col min="12" max="13" width="5.75390625" style="109" customWidth="1"/>
    <col min="14" max="14" width="7.125" style="109" customWidth="1"/>
    <col min="15" max="15" width="5.625" style="109" customWidth="1"/>
    <col min="16" max="16" width="6.125" style="109" customWidth="1"/>
    <col min="17" max="17" width="5.75390625" style="109" customWidth="1"/>
    <col min="18" max="18" width="4.125" style="109" customWidth="1"/>
    <col min="19" max="19" width="7.125" style="109" customWidth="1"/>
    <col min="20" max="20" width="7.25390625" style="109" customWidth="1"/>
    <col min="21" max="21" width="5.375" style="109" customWidth="1"/>
    <col min="22" max="16384" width="6.875" style="109" customWidth="1"/>
  </cols>
  <sheetData>
    <row r="1" spans="1:21" ht="24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30"/>
      <c r="R1" s="130"/>
      <c r="S1" s="133"/>
      <c r="T1" s="133"/>
      <c r="U1" s="110" t="s">
        <v>246</v>
      </c>
    </row>
    <row r="2" spans="1:21" ht="24.75" customHeight="1">
      <c r="A2" s="481" t="s">
        <v>247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</row>
    <row r="3" spans="1:22" ht="24.75" customHeight="1">
      <c r="A3" s="111"/>
      <c r="B3" s="112"/>
      <c r="C3" s="11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34"/>
      <c r="R3" s="134"/>
      <c r="S3" s="135"/>
      <c r="T3" s="482" t="s">
        <v>77</v>
      </c>
      <c r="U3" s="482"/>
      <c r="V3" s="136"/>
    </row>
    <row r="4" spans="1:22" ht="24.75" customHeight="1">
      <c r="A4" s="114" t="s">
        <v>108</v>
      </c>
      <c r="B4" s="114"/>
      <c r="C4" s="115"/>
      <c r="D4" s="487" t="s">
        <v>78</v>
      </c>
      <c r="E4" s="487" t="s">
        <v>98</v>
      </c>
      <c r="F4" s="488" t="s">
        <v>109</v>
      </c>
      <c r="G4" s="116" t="s">
        <v>110</v>
      </c>
      <c r="H4" s="114"/>
      <c r="I4" s="114"/>
      <c r="J4" s="115"/>
      <c r="K4" s="483" t="s">
        <v>111</v>
      </c>
      <c r="L4" s="484"/>
      <c r="M4" s="484"/>
      <c r="N4" s="484"/>
      <c r="O4" s="484"/>
      <c r="P4" s="484"/>
      <c r="Q4" s="484"/>
      <c r="R4" s="485"/>
      <c r="S4" s="491" t="s">
        <v>112</v>
      </c>
      <c r="T4" s="494" t="s">
        <v>113</v>
      </c>
      <c r="U4" s="494" t="s">
        <v>114</v>
      </c>
      <c r="V4" s="136"/>
    </row>
    <row r="5" spans="1:22" ht="24.75" customHeight="1">
      <c r="A5" s="483" t="s">
        <v>100</v>
      </c>
      <c r="B5" s="487" t="s">
        <v>101</v>
      </c>
      <c r="C5" s="487" t="s">
        <v>102</v>
      </c>
      <c r="D5" s="487"/>
      <c r="E5" s="487"/>
      <c r="F5" s="488"/>
      <c r="G5" s="487" t="s">
        <v>80</v>
      </c>
      <c r="H5" s="487" t="s">
        <v>115</v>
      </c>
      <c r="I5" s="487" t="s">
        <v>116</v>
      </c>
      <c r="J5" s="488" t="s">
        <v>117</v>
      </c>
      <c r="K5" s="489" t="s">
        <v>80</v>
      </c>
      <c r="L5" s="452" t="s">
        <v>118</v>
      </c>
      <c r="M5" s="452" t="s">
        <v>119</v>
      </c>
      <c r="N5" s="452" t="s">
        <v>120</v>
      </c>
      <c r="O5" s="452" t="s">
        <v>121</v>
      </c>
      <c r="P5" s="452" t="s">
        <v>122</v>
      </c>
      <c r="Q5" s="452" t="s">
        <v>123</v>
      </c>
      <c r="R5" s="452" t="s">
        <v>124</v>
      </c>
      <c r="S5" s="492"/>
      <c r="T5" s="494"/>
      <c r="U5" s="494"/>
      <c r="V5" s="136"/>
    </row>
    <row r="6" spans="1:21" ht="37.5" customHeight="1">
      <c r="A6" s="483"/>
      <c r="B6" s="487"/>
      <c r="C6" s="487"/>
      <c r="D6" s="487"/>
      <c r="E6" s="488"/>
      <c r="F6" s="117" t="s">
        <v>99</v>
      </c>
      <c r="G6" s="487"/>
      <c r="H6" s="487"/>
      <c r="I6" s="487"/>
      <c r="J6" s="488"/>
      <c r="K6" s="490"/>
      <c r="L6" s="452"/>
      <c r="M6" s="452"/>
      <c r="N6" s="452"/>
      <c r="O6" s="452"/>
      <c r="P6" s="452"/>
      <c r="Q6" s="452"/>
      <c r="R6" s="452"/>
      <c r="S6" s="493"/>
      <c r="T6" s="494"/>
      <c r="U6" s="494"/>
    </row>
    <row r="7" spans="1:21" ht="42" customHeight="1">
      <c r="A7" s="118" t="s">
        <v>92</v>
      </c>
      <c r="B7" s="118" t="s">
        <v>92</v>
      </c>
      <c r="C7" s="118" t="s">
        <v>92</v>
      </c>
      <c r="D7" s="118" t="s">
        <v>92</v>
      </c>
      <c r="E7" s="118" t="s">
        <v>92</v>
      </c>
      <c r="F7" s="119">
        <v>1</v>
      </c>
      <c r="G7" s="118">
        <v>2</v>
      </c>
      <c r="H7" s="118">
        <v>3</v>
      </c>
      <c r="I7" s="118">
        <v>4</v>
      </c>
      <c r="J7" s="118">
        <v>5</v>
      </c>
      <c r="K7" s="118">
        <v>6</v>
      </c>
      <c r="L7" s="118">
        <v>7</v>
      </c>
      <c r="M7" s="118">
        <v>8</v>
      </c>
      <c r="N7" s="118">
        <v>9</v>
      </c>
      <c r="O7" s="118">
        <v>10</v>
      </c>
      <c r="P7" s="118">
        <v>11</v>
      </c>
      <c r="Q7" s="118">
        <v>12</v>
      </c>
      <c r="R7" s="118">
        <v>13</v>
      </c>
      <c r="S7" s="118">
        <v>14</v>
      </c>
      <c r="T7" s="119">
        <v>15</v>
      </c>
      <c r="U7" s="119">
        <v>16</v>
      </c>
    </row>
    <row r="8" spans="1:21" s="108" customFormat="1" ht="36.75" customHeight="1">
      <c r="A8" s="120"/>
      <c r="B8" s="120"/>
      <c r="C8" s="121"/>
      <c r="D8" s="122"/>
      <c r="E8" s="123"/>
      <c r="F8" s="124"/>
      <c r="G8" s="125"/>
      <c r="H8" s="125"/>
      <c r="I8" s="125"/>
      <c r="J8" s="125"/>
      <c r="K8" s="125"/>
      <c r="L8" s="125"/>
      <c r="M8" s="132"/>
      <c r="N8" s="125"/>
      <c r="O8" s="125"/>
      <c r="P8" s="125"/>
      <c r="Q8" s="125"/>
      <c r="R8" s="125"/>
      <c r="S8" s="137"/>
      <c r="T8" s="137"/>
      <c r="U8" s="138"/>
    </row>
    <row r="9" spans="1:21" ht="24.75" customHeight="1">
      <c r="A9" s="126"/>
      <c r="B9" s="126"/>
      <c r="C9" s="126"/>
      <c r="D9" s="126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39"/>
      <c r="T9" s="139"/>
      <c r="U9" s="139"/>
    </row>
    <row r="10" spans="1:21" ht="26.25" customHeight="1">
      <c r="A10" s="486" t="s">
        <v>248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</row>
    <row r="11" spans="1:21" ht="18.75" customHeight="1">
      <c r="A11" s="129"/>
      <c r="B11" s="126"/>
      <c r="C11" s="126"/>
      <c r="D11" s="126"/>
      <c r="E11" s="127"/>
      <c r="F11" s="128"/>
      <c r="G11" s="130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39"/>
      <c r="T11" s="139"/>
      <c r="U11" s="139"/>
    </row>
    <row r="12" spans="1:21" ht="18.75" customHeight="1">
      <c r="A12" s="129"/>
      <c r="B12" s="126"/>
      <c r="C12" s="126"/>
      <c r="D12" s="126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39"/>
      <c r="T12" s="139"/>
      <c r="U12" s="140"/>
    </row>
    <row r="13" spans="1:21" ht="18.75" customHeight="1">
      <c r="A13" s="129"/>
      <c r="B13" s="129"/>
      <c r="C13" s="126"/>
      <c r="D13" s="126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39"/>
      <c r="T13" s="139"/>
      <c r="U13" s="140"/>
    </row>
    <row r="14" spans="1:21" ht="18.75" customHeight="1">
      <c r="A14" s="129"/>
      <c r="B14" s="129"/>
      <c r="C14" s="129"/>
      <c r="D14" s="126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39"/>
      <c r="T14" s="139"/>
      <c r="U14" s="140"/>
    </row>
    <row r="15" spans="1:21" ht="18.75" customHeight="1">
      <c r="A15" s="129"/>
      <c r="B15" s="129"/>
      <c r="C15" s="129"/>
      <c r="D15" s="126"/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39"/>
      <c r="T15" s="140"/>
      <c r="U15" s="140"/>
    </row>
    <row r="16" spans="1:21" ht="18.75" customHeight="1">
      <c r="A16" s="129"/>
      <c r="B16" s="129"/>
      <c r="C16" s="129"/>
      <c r="D16" s="129"/>
      <c r="E16" s="131"/>
      <c r="F16" s="128"/>
      <c r="G16" s="130"/>
      <c r="H16" s="130"/>
      <c r="I16" s="130"/>
      <c r="J16" s="130"/>
      <c r="K16" s="130"/>
      <c r="L16" s="130"/>
      <c r="M16" s="130"/>
      <c r="N16" s="130"/>
      <c r="O16" s="130"/>
      <c r="P16" s="128"/>
      <c r="Q16" s="128"/>
      <c r="R16" s="128"/>
      <c r="S16" s="140"/>
      <c r="T16" s="140"/>
      <c r="U16" s="140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10:U10"/>
    <mergeCell ref="A5:A6"/>
    <mergeCell ref="B5:B6"/>
    <mergeCell ref="C5:C6"/>
    <mergeCell ref="D4:D6"/>
    <mergeCell ref="E4:E6"/>
    <mergeCell ref="F4:F5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showGridLines="0" showZeros="0" tabSelected="1" zoomScalePageLayoutView="0" workbookViewId="0" topLeftCell="A1">
      <selection activeCell="F21" sqref="F2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7.75390625" style="0" customWidth="1"/>
    <col min="7" max="10" width="5.625" style="0" customWidth="1"/>
    <col min="11" max="11" width="5.875" style="0" customWidth="1"/>
    <col min="12" max="12" width="4.875" style="0" customWidth="1"/>
    <col min="13" max="13" width="5.00390625" style="0" customWidth="1"/>
    <col min="14" max="14" width="5.125" style="0" customWidth="1"/>
    <col min="15" max="15" width="5.25390625" style="0" customWidth="1"/>
    <col min="16" max="16" width="5.75390625" style="0" customWidth="1"/>
    <col min="17" max="17" width="6.375" style="0" customWidth="1"/>
    <col min="18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7" t="s">
        <v>249</v>
      </c>
    </row>
    <row r="2" spans="1:21" ht="24.75" customHeight="1">
      <c r="A2" s="408" t="s">
        <v>250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95" t="s">
        <v>77</v>
      </c>
      <c r="U3" s="495"/>
    </row>
    <row r="4" spans="1:21" ht="27.75" customHeight="1">
      <c r="A4" s="496" t="s">
        <v>108</v>
      </c>
      <c r="B4" s="497"/>
      <c r="C4" s="498"/>
      <c r="D4" s="499" t="s">
        <v>129</v>
      </c>
      <c r="E4" s="499" t="s">
        <v>130</v>
      </c>
      <c r="F4" s="499" t="s">
        <v>99</v>
      </c>
      <c r="G4" s="430" t="s">
        <v>131</v>
      </c>
      <c r="H4" s="430" t="s">
        <v>132</v>
      </c>
      <c r="I4" s="430" t="s">
        <v>133</v>
      </c>
      <c r="J4" s="430" t="s">
        <v>134</v>
      </c>
      <c r="K4" s="430" t="s">
        <v>135</v>
      </c>
      <c r="L4" s="430" t="s">
        <v>136</v>
      </c>
      <c r="M4" s="430" t="s">
        <v>119</v>
      </c>
      <c r="N4" s="430" t="s">
        <v>137</v>
      </c>
      <c r="O4" s="430" t="s">
        <v>117</v>
      </c>
      <c r="P4" s="430" t="s">
        <v>121</v>
      </c>
      <c r="Q4" s="430" t="s">
        <v>120</v>
      </c>
      <c r="R4" s="430" t="s">
        <v>138</v>
      </c>
      <c r="S4" s="430" t="s">
        <v>139</v>
      </c>
      <c r="T4" s="430" t="s">
        <v>140</v>
      </c>
      <c r="U4" s="430" t="s">
        <v>124</v>
      </c>
    </row>
    <row r="5" spans="1:21" ht="13.5" customHeight="1">
      <c r="A5" s="499" t="s">
        <v>100</v>
      </c>
      <c r="B5" s="499" t="s">
        <v>101</v>
      </c>
      <c r="C5" s="499" t="s">
        <v>102</v>
      </c>
      <c r="D5" s="501"/>
      <c r="E5" s="501"/>
      <c r="F5" s="501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</row>
    <row r="6" spans="1:21" ht="37.5" customHeight="1">
      <c r="A6" s="500"/>
      <c r="B6" s="500"/>
      <c r="C6" s="500"/>
      <c r="D6" s="500"/>
      <c r="E6" s="500"/>
      <c r="F6" s="50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</row>
    <row r="7" spans="1:21" s="16" customFormat="1" ht="29.25" customHeight="1">
      <c r="A7" s="52"/>
      <c r="B7" s="52"/>
      <c r="C7" s="52"/>
      <c r="D7" s="52"/>
      <c r="E7" s="54"/>
      <c r="F7" s="107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10" spans="1:21" ht="18.75">
      <c r="A10" s="486" t="s">
        <v>248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zoomScalePageLayoutView="0" workbookViewId="0" topLeftCell="A1">
      <selection activeCell="E11" sqref="E11"/>
    </sheetView>
  </sheetViews>
  <sheetFormatPr defaultColWidth="6.875" defaultRowHeight="12.75" customHeight="1"/>
  <cols>
    <col min="1" max="3" width="4.00390625" style="78" customWidth="1"/>
    <col min="4" max="4" width="9.625" style="78" customWidth="1"/>
    <col min="5" max="5" width="14.125" style="78" customWidth="1"/>
    <col min="6" max="7" width="8.50390625" style="78" customWidth="1"/>
    <col min="8" max="8" width="5.75390625" style="78" customWidth="1"/>
    <col min="9" max="9" width="4.625" style="78" customWidth="1"/>
    <col min="10" max="10" width="4.875" style="78" customWidth="1"/>
    <col min="11" max="11" width="8.50390625" style="78" customWidth="1"/>
    <col min="12" max="12" width="5.25390625" style="78" customWidth="1"/>
    <col min="13" max="13" width="4.75390625" style="78" customWidth="1"/>
    <col min="14" max="14" width="5.25390625" style="78" customWidth="1"/>
    <col min="15" max="15" width="5.75390625" style="78" customWidth="1"/>
    <col min="16" max="16" width="7.25390625" style="78" customWidth="1"/>
    <col min="17" max="17" width="4.00390625" style="78" customWidth="1"/>
    <col min="18" max="18" width="5.375" style="78" customWidth="1"/>
    <col min="19" max="19" width="4.625" style="78" customWidth="1"/>
    <col min="20" max="20" width="5.25390625" style="78" customWidth="1"/>
    <col min="21" max="21" width="7.75390625" style="78" customWidth="1"/>
    <col min="22" max="16384" width="6.875" style="78" customWidth="1"/>
  </cols>
  <sheetData>
    <row r="1" spans="1:21" ht="24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97"/>
      <c r="R1" s="97"/>
      <c r="S1" s="99"/>
      <c r="T1" s="99"/>
      <c r="U1" s="79" t="s">
        <v>251</v>
      </c>
    </row>
    <row r="2" spans="1:21" ht="24.75" customHeight="1">
      <c r="A2" s="502" t="s">
        <v>252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2" ht="24.75" customHeight="1">
      <c r="A3" s="80"/>
      <c r="B3" s="81"/>
      <c r="C3" s="8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00"/>
      <c r="R3" s="100"/>
      <c r="S3" s="101"/>
      <c r="T3" s="503" t="s">
        <v>77</v>
      </c>
      <c r="U3" s="503"/>
      <c r="V3" s="102"/>
    </row>
    <row r="4" spans="1:22" ht="24.75" customHeight="1">
      <c r="A4" s="504" t="s">
        <v>108</v>
      </c>
      <c r="B4" s="504"/>
      <c r="C4" s="504"/>
      <c r="D4" s="506" t="s">
        <v>78</v>
      </c>
      <c r="E4" s="505" t="s">
        <v>98</v>
      </c>
      <c r="F4" s="505" t="s">
        <v>109</v>
      </c>
      <c r="G4" s="504" t="s">
        <v>110</v>
      </c>
      <c r="H4" s="504"/>
      <c r="I4" s="504"/>
      <c r="J4" s="505"/>
      <c r="K4" s="505" t="s">
        <v>111</v>
      </c>
      <c r="L4" s="506"/>
      <c r="M4" s="506"/>
      <c r="N4" s="506"/>
      <c r="O4" s="506"/>
      <c r="P4" s="506"/>
      <c r="Q4" s="506"/>
      <c r="R4" s="507"/>
      <c r="S4" s="512" t="s">
        <v>112</v>
      </c>
      <c r="T4" s="513" t="s">
        <v>113</v>
      </c>
      <c r="U4" s="513" t="s">
        <v>114</v>
      </c>
      <c r="V4" s="102"/>
    </row>
    <row r="5" spans="1:22" ht="24.75" customHeight="1">
      <c r="A5" s="509" t="s">
        <v>100</v>
      </c>
      <c r="B5" s="509" t="s">
        <v>101</v>
      </c>
      <c r="C5" s="509" t="s">
        <v>102</v>
      </c>
      <c r="D5" s="505"/>
      <c r="E5" s="505"/>
      <c r="F5" s="504"/>
      <c r="G5" s="509" t="s">
        <v>80</v>
      </c>
      <c r="H5" s="509" t="s">
        <v>115</v>
      </c>
      <c r="I5" s="509" t="s">
        <v>116</v>
      </c>
      <c r="J5" s="510" t="s">
        <v>117</v>
      </c>
      <c r="K5" s="511" t="s">
        <v>80</v>
      </c>
      <c r="L5" s="452" t="s">
        <v>118</v>
      </c>
      <c r="M5" s="452" t="s">
        <v>119</v>
      </c>
      <c r="N5" s="452" t="s">
        <v>120</v>
      </c>
      <c r="O5" s="452" t="s">
        <v>121</v>
      </c>
      <c r="P5" s="452" t="s">
        <v>122</v>
      </c>
      <c r="Q5" s="452" t="s">
        <v>123</v>
      </c>
      <c r="R5" s="452" t="s">
        <v>124</v>
      </c>
      <c r="S5" s="513"/>
      <c r="T5" s="513"/>
      <c r="U5" s="513"/>
      <c r="V5" s="102"/>
    </row>
    <row r="6" spans="1:21" ht="50.25" customHeight="1">
      <c r="A6" s="505"/>
      <c r="B6" s="505"/>
      <c r="C6" s="505"/>
      <c r="D6" s="505"/>
      <c r="E6" s="504"/>
      <c r="F6" s="83" t="s">
        <v>99</v>
      </c>
      <c r="G6" s="505"/>
      <c r="H6" s="505"/>
      <c r="I6" s="505"/>
      <c r="J6" s="504"/>
      <c r="K6" s="506"/>
      <c r="L6" s="452"/>
      <c r="M6" s="452"/>
      <c r="N6" s="452"/>
      <c r="O6" s="452"/>
      <c r="P6" s="452"/>
      <c r="Q6" s="452"/>
      <c r="R6" s="452"/>
      <c r="S6" s="513"/>
      <c r="T6" s="513"/>
      <c r="U6" s="513"/>
    </row>
    <row r="7" spans="1:21" ht="31.5" customHeight="1">
      <c r="A7" s="84" t="s">
        <v>92</v>
      </c>
      <c r="B7" s="84" t="s">
        <v>92</v>
      </c>
      <c r="C7" s="84" t="s">
        <v>92</v>
      </c>
      <c r="D7" s="84" t="s">
        <v>92</v>
      </c>
      <c r="E7" s="84" t="s">
        <v>92</v>
      </c>
      <c r="F7" s="85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  <c r="R7" s="84">
        <v>13</v>
      </c>
      <c r="S7" s="84">
        <v>14</v>
      </c>
      <c r="T7" s="85">
        <v>15</v>
      </c>
      <c r="U7" s="85">
        <v>16</v>
      </c>
    </row>
    <row r="8" spans="1:21" s="77" customFormat="1" ht="39.75" customHeight="1">
      <c r="A8" s="86"/>
      <c r="B8" s="86"/>
      <c r="C8" s="87"/>
      <c r="D8" s="88"/>
      <c r="E8" s="89"/>
      <c r="F8" s="90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103"/>
      <c r="T8" s="103"/>
      <c r="U8" s="104"/>
    </row>
    <row r="9" spans="1:21" ht="27" customHeight="1">
      <c r="A9" s="93"/>
      <c r="B9" s="93"/>
      <c r="C9" s="93"/>
      <c r="D9" s="93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105"/>
      <c r="T9" s="105"/>
      <c r="U9" s="105"/>
    </row>
    <row r="10" spans="1:21" ht="18.75" customHeight="1">
      <c r="A10" s="508" t="s">
        <v>253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</row>
    <row r="11" spans="1:21" ht="18.75" customHeight="1">
      <c r="A11" s="93"/>
      <c r="B11" s="93"/>
      <c r="C11" s="93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05"/>
      <c r="T11" s="105"/>
      <c r="U11" s="105"/>
    </row>
    <row r="12" spans="1:21" ht="18.75" customHeight="1">
      <c r="A12" s="93"/>
      <c r="B12" s="93"/>
      <c r="C12" s="93"/>
      <c r="D12" s="93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05"/>
      <c r="T12" s="105"/>
      <c r="U12" s="105"/>
    </row>
    <row r="13" spans="1:21" ht="18.75" customHeight="1">
      <c r="A13" s="93"/>
      <c r="B13" s="93"/>
      <c r="C13" s="93"/>
      <c r="D13" s="9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105"/>
      <c r="T13" s="105"/>
      <c r="U13" s="106"/>
    </row>
    <row r="14" spans="1:21" ht="18.75" customHeight="1">
      <c r="A14" s="96"/>
      <c r="B14" s="96"/>
      <c r="C14" s="96"/>
      <c r="D14" s="93"/>
      <c r="E14" s="94"/>
      <c r="F14" s="95"/>
      <c r="G14" s="97"/>
      <c r="H14" s="95"/>
      <c r="I14" s="95"/>
      <c r="J14" s="95"/>
      <c r="K14" s="97"/>
      <c r="L14" s="95"/>
      <c r="M14" s="95"/>
      <c r="N14" s="95"/>
      <c r="O14" s="95"/>
      <c r="P14" s="95"/>
      <c r="Q14" s="95"/>
      <c r="R14" s="95"/>
      <c r="S14" s="105"/>
      <c r="T14" s="105"/>
      <c r="U14" s="106"/>
    </row>
    <row r="15" spans="1:21" ht="18.75" customHeight="1">
      <c r="A15" s="96"/>
      <c r="B15" s="96"/>
      <c r="C15" s="96"/>
      <c r="D15" s="96"/>
      <c r="E15" s="98"/>
      <c r="F15" s="95"/>
      <c r="G15" s="97"/>
      <c r="H15" s="97"/>
      <c r="I15" s="97"/>
      <c r="J15" s="97"/>
      <c r="K15" s="97"/>
      <c r="L15" s="97"/>
      <c r="M15" s="95"/>
      <c r="N15" s="95"/>
      <c r="O15" s="95"/>
      <c r="P15" s="95"/>
      <c r="Q15" s="95"/>
      <c r="R15" s="95"/>
      <c r="S15" s="105"/>
      <c r="T15" s="106"/>
      <c r="U15" s="106"/>
    </row>
    <row r="16" spans="1:21" ht="18.75" customHeight="1">
      <c r="A16" s="96"/>
      <c r="B16" s="96"/>
      <c r="C16" s="96"/>
      <c r="D16" s="96"/>
      <c r="E16" s="98"/>
      <c r="F16" s="95"/>
      <c r="G16" s="97"/>
      <c r="H16" s="97"/>
      <c r="I16" s="97"/>
      <c r="J16" s="97"/>
      <c r="K16" s="97"/>
      <c r="L16" s="97"/>
      <c r="M16" s="95"/>
      <c r="N16" s="95"/>
      <c r="O16" s="95"/>
      <c r="P16" s="95"/>
      <c r="Q16" s="95"/>
      <c r="R16" s="95"/>
      <c r="S16" s="106"/>
      <c r="T16" s="106"/>
      <c r="U16" s="10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7"/>
      <c r="M17" s="7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10:U10"/>
    <mergeCell ref="A5:A6"/>
    <mergeCell ref="B5:B6"/>
    <mergeCell ref="C5:C6"/>
    <mergeCell ref="D4:D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I7" sqref="I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7.625" style="0" customWidth="1"/>
    <col min="7" max="7" width="4.625" style="0" customWidth="1"/>
    <col min="8" max="8" width="5.50390625" style="0" customWidth="1"/>
    <col min="9" max="9" width="7.25390625" style="0" customWidth="1"/>
    <col min="10" max="10" width="6.25390625" style="0" customWidth="1"/>
    <col min="11" max="11" width="5.625" style="0" customWidth="1"/>
    <col min="12" max="12" width="7.25390625" style="0" customWidth="1"/>
    <col min="13" max="13" width="4.625" style="0" customWidth="1"/>
    <col min="14" max="14" width="7.25390625" style="0" customWidth="1"/>
    <col min="15" max="15" width="5.875" style="0" customWidth="1"/>
    <col min="16" max="16" width="6.125" style="0" customWidth="1"/>
    <col min="17" max="17" width="5.375" style="0" customWidth="1"/>
    <col min="18" max="18" width="5.25390625" style="0" customWidth="1"/>
    <col min="19" max="19" width="5.00390625" style="0" customWidth="1"/>
    <col min="20" max="21" width="5.7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7" t="s">
        <v>254</v>
      </c>
    </row>
    <row r="2" spans="1:21" ht="24.75" customHeight="1">
      <c r="A2" s="408" t="s">
        <v>255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95" t="s">
        <v>77</v>
      </c>
      <c r="U3" s="495"/>
    </row>
    <row r="4" spans="1:21" ht="27.75" customHeight="1">
      <c r="A4" s="496" t="s">
        <v>108</v>
      </c>
      <c r="B4" s="497"/>
      <c r="C4" s="498"/>
      <c r="D4" s="499" t="s">
        <v>129</v>
      </c>
      <c r="E4" s="499" t="s">
        <v>130</v>
      </c>
      <c r="F4" s="499" t="s">
        <v>99</v>
      </c>
      <c r="G4" s="430" t="s">
        <v>131</v>
      </c>
      <c r="H4" s="430" t="s">
        <v>132</v>
      </c>
      <c r="I4" s="430" t="s">
        <v>133</v>
      </c>
      <c r="J4" s="430" t="s">
        <v>134</v>
      </c>
      <c r="K4" s="430" t="s">
        <v>135</v>
      </c>
      <c r="L4" s="430" t="s">
        <v>136</v>
      </c>
      <c r="M4" s="430" t="s">
        <v>119</v>
      </c>
      <c r="N4" s="430" t="s">
        <v>137</v>
      </c>
      <c r="O4" s="430" t="s">
        <v>117</v>
      </c>
      <c r="P4" s="430" t="s">
        <v>121</v>
      </c>
      <c r="Q4" s="430" t="s">
        <v>120</v>
      </c>
      <c r="R4" s="430" t="s">
        <v>138</v>
      </c>
      <c r="S4" s="430" t="s">
        <v>139</v>
      </c>
      <c r="T4" s="430" t="s">
        <v>140</v>
      </c>
      <c r="U4" s="430" t="s">
        <v>124</v>
      </c>
    </row>
    <row r="5" spans="1:21" ht="13.5" customHeight="1">
      <c r="A5" s="499" t="s">
        <v>100</v>
      </c>
      <c r="B5" s="499" t="s">
        <v>101</v>
      </c>
      <c r="C5" s="499" t="s">
        <v>102</v>
      </c>
      <c r="D5" s="501"/>
      <c r="E5" s="501"/>
      <c r="F5" s="501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</row>
    <row r="6" spans="1:21" ht="50.25" customHeight="1">
      <c r="A6" s="500"/>
      <c r="B6" s="500"/>
      <c r="C6" s="500"/>
      <c r="D6" s="500"/>
      <c r="E6" s="500"/>
      <c r="F6" s="50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</row>
    <row r="7" spans="1:21" s="16" customFormat="1" ht="29.25" customHeight="1">
      <c r="A7" s="52"/>
      <c r="B7" s="52"/>
      <c r="C7" s="52"/>
      <c r="D7" s="53"/>
      <c r="E7" s="54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10" spans="1:21" ht="14.25">
      <c r="A10" s="508" t="s">
        <v>253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3" width="3.625" style="60" customWidth="1"/>
    <col min="4" max="4" width="6.875" style="60" customWidth="1"/>
    <col min="5" max="5" width="18.625" style="60" customWidth="1"/>
    <col min="6" max="6" width="8.375" style="60" customWidth="1"/>
    <col min="7" max="7" width="6.875" style="60" customWidth="1"/>
    <col min="8" max="8" width="5.125" style="60" customWidth="1"/>
    <col min="9" max="9" width="5.625" style="60" customWidth="1"/>
    <col min="10" max="10" width="5.125" style="60" customWidth="1"/>
    <col min="11" max="11" width="6.125" style="60" customWidth="1"/>
    <col min="12" max="12" width="5.875" style="60" customWidth="1"/>
    <col min="13" max="13" width="5.625" style="60" customWidth="1"/>
    <col min="14" max="15" width="5.375" style="60" customWidth="1"/>
    <col min="16" max="16" width="6.00390625" style="60" customWidth="1"/>
    <col min="17" max="17" width="5.00390625" style="60" customWidth="1"/>
    <col min="18" max="21" width="7.50390625" style="60" customWidth="1"/>
    <col min="22" max="41" width="6.875" style="60" customWidth="1"/>
    <col min="42" max="42" width="6.625" style="60" customWidth="1"/>
    <col min="43" max="253" width="6.875" style="60" customWidth="1"/>
    <col min="254" max="255" width="6.875" style="61" customWidth="1"/>
    <col min="256" max="16384" width="6.875" style="61" customWidth="1"/>
  </cols>
  <sheetData>
    <row r="1" spans="22:255" ht="27" customHeight="1">
      <c r="V1" s="72" t="s">
        <v>256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IT1"/>
      <c r="IU1"/>
    </row>
    <row r="2" spans="1:255" ht="33" customHeight="1">
      <c r="A2" s="514" t="s">
        <v>257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IT2"/>
      <c r="IU2"/>
    </row>
    <row r="3" spans="1:255" ht="18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73"/>
      <c r="U3" s="515" t="s">
        <v>77</v>
      </c>
      <c r="V3" s="516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IT3"/>
      <c r="IU3"/>
    </row>
    <row r="4" spans="1:255" s="58" customFormat="1" ht="23.25" customHeight="1">
      <c r="A4" s="63" t="s">
        <v>108</v>
      </c>
      <c r="B4" s="63"/>
      <c r="C4" s="63"/>
      <c r="D4" s="518" t="s">
        <v>78</v>
      </c>
      <c r="E4" s="519" t="s">
        <v>98</v>
      </c>
      <c r="F4" s="520" t="s">
        <v>173</v>
      </c>
      <c r="G4" s="64" t="s">
        <v>110</v>
      </c>
      <c r="H4" s="64"/>
      <c r="I4" s="64"/>
      <c r="J4" s="64"/>
      <c r="K4" s="64" t="s">
        <v>111</v>
      </c>
      <c r="L4" s="64"/>
      <c r="M4" s="64"/>
      <c r="N4" s="64"/>
      <c r="O4" s="64"/>
      <c r="P4" s="64"/>
      <c r="Q4" s="64"/>
      <c r="R4" s="64"/>
      <c r="S4" s="517" t="s">
        <v>258</v>
      </c>
      <c r="T4" s="517"/>
      <c r="U4" s="517"/>
      <c r="V4" s="517"/>
      <c r="IT4"/>
      <c r="IU4"/>
    </row>
    <row r="5" spans="1:255" s="58" customFormat="1" ht="23.25" customHeight="1">
      <c r="A5" s="517" t="s">
        <v>100</v>
      </c>
      <c r="B5" s="518" t="s">
        <v>101</v>
      </c>
      <c r="C5" s="518" t="s">
        <v>102</v>
      </c>
      <c r="D5" s="518"/>
      <c r="E5" s="519"/>
      <c r="F5" s="521"/>
      <c r="G5" s="518" t="s">
        <v>80</v>
      </c>
      <c r="H5" s="518" t="s">
        <v>115</v>
      </c>
      <c r="I5" s="518" t="s">
        <v>116</v>
      </c>
      <c r="J5" s="518" t="s">
        <v>117</v>
      </c>
      <c r="K5" s="518" t="s">
        <v>80</v>
      </c>
      <c r="L5" s="518" t="s">
        <v>118</v>
      </c>
      <c r="M5" s="518" t="s">
        <v>119</v>
      </c>
      <c r="N5" s="518" t="s">
        <v>120</v>
      </c>
      <c r="O5" s="518" t="s">
        <v>121</v>
      </c>
      <c r="P5" s="518" t="s">
        <v>122</v>
      </c>
      <c r="Q5" s="518" t="s">
        <v>123</v>
      </c>
      <c r="R5" s="518" t="s">
        <v>124</v>
      </c>
      <c r="S5" s="517" t="s">
        <v>80</v>
      </c>
      <c r="T5" s="517" t="s">
        <v>259</v>
      </c>
      <c r="U5" s="517" t="s">
        <v>260</v>
      </c>
      <c r="V5" s="517" t="s">
        <v>261</v>
      </c>
      <c r="IT5"/>
      <c r="IU5"/>
    </row>
    <row r="6" spans="1:255" ht="42" customHeight="1">
      <c r="A6" s="517"/>
      <c r="B6" s="518"/>
      <c r="C6" s="518"/>
      <c r="D6" s="518"/>
      <c r="E6" s="519"/>
      <c r="F6" s="522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7"/>
      <c r="T6" s="517"/>
      <c r="U6" s="517"/>
      <c r="V6" s="517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61"/>
      <c r="IR6" s="61"/>
      <c r="IS6" s="61"/>
      <c r="IT6"/>
      <c r="IU6"/>
    </row>
    <row r="7" spans="1:255" ht="42" customHeight="1">
      <c r="A7" s="65" t="s">
        <v>92</v>
      </c>
      <c r="B7" s="65" t="s">
        <v>92</v>
      </c>
      <c r="C7" s="65" t="s">
        <v>92</v>
      </c>
      <c r="D7" s="65" t="s">
        <v>92</v>
      </c>
      <c r="E7" s="65" t="s">
        <v>92</v>
      </c>
      <c r="F7" s="65">
        <v>1</v>
      </c>
      <c r="G7" s="65">
        <v>2</v>
      </c>
      <c r="H7" s="65">
        <v>3</v>
      </c>
      <c r="I7" s="71">
        <v>4</v>
      </c>
      <c r="J7" s="71">
        <v>5</v>
      </c>
      <c r="K7" s="65">
        <v>6</v>
      </c>
      <c r="L7" s="65">
        <v>7</v>
      </c>
      <c r="M7" s="65">
        <v>8</v>
      </c>
      <c r="N7" s="71">
        <v>9</v>
      </c>
      <c r="O7" s="71">
        <v>10</v>
      </c>
      <c r="P7" s="65">
        <v>11</v>
      </c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61"/>
      <c r="IR7" s="61"/>
      <c r="IS7" s="61"/>
      <c r="IT7"/>
      <c r="IU7"/>
    </row>
    <row r="8" spans="1:255" s="59" customFormat="1" ht="39" customHeight="1">
      <c r="A8" s="66" t="s">
        <v>125</v>
      </c>
      <c r="B8" s="66" t="s">
        <v>126</v>
      </c>
      <c r="C8" s="66" t="s">
        <v>126</v>
      </c>
      <c r="D8" s="53" t="s">
        <v>93</v>
      </c>
      <c r="E8" s="67" t="s">
        <v>105</v>
      </c>
      <c r="F8" s="68">
        <f>G8+K8</f>
        <v>74277</v>
      </c>
      <c r="G8" s="69">
        <f>SUM(H8:J8)</f>
        <v>73432</v>
      </c>
      <c r="H8" s="69">
        <v>50494</v>
      </c>
      <c r="I8" s="69">
        <v>10089</v>
      </c>
      <c r="J8" s="69">
        <v>12849</v>
      </c>
      <c r="K8" s="69">
        <f>SUM(L8:R8)</f>
        <v>845</v>
      </c>
      <c r="L8" s="69">
        <v>560</v>
      </c>
      <c r="M8" s="69"/>
      <c r="N8" s="69"/>
      <c r="O8" s="69"/>
      <c r="P8" s="69"/>
      <c r="Q8" s="69"/>
      <c r="R8" s="69">
        <v>285</v>
      </c>
      <c r="S8" s="69"/>
      <c r="T8" s="69"/>
      <c r="U8" s="69"/>
      <c r="V8" s="75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16"/>
      <c r="IU8" s="16"/>
    </row>
    <row r="9" spans="1:255" ht="26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M9" s="70"/>
      <c r="N9" s="70"/>
      <c r="O9" s="70"/>
      <c r="P9" s="70"/>
      <c r="Q9" s="70"/>
      <c r="R9" s="70"/>
      <c r="S9" s="70"/>
      <c r="T9" s="70"/>
      <c r="U9" s="70"/>
      <c r="IT9"/>
      <c r="IU9"/>
    </row>
    <row r="10" spans="1:255" ht="12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IT10"/>
      <c r="IU10"/>
    </row>
    <row r="11" spans="1:255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IT11"/>
      <c r="IU11"/>
    </row>
    <row r="12" spans="1:255" ht="12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IT12"/>
      <c r="IU12"/>
    </row>
    <row r="13" spans="1:255" ht="12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IT13"/>
      <c r="IU13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6"/>
    <mergeCell ref="G5:G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1.50390625" style="0" customWidth="1"/>
    <col min="6" max="6" width="10.625" style="0" customWidth="1"/>
    <col min="7" max="7" width="7.75390625" style="0" customWidth="1"/>
    <col min="8" max="8" width="5.125" style="0" customWidth="1"/>
    <col min="9" max="9" width="5.75390625" style="0" customWidth="1"/>
    <col min="10" max="10" width="6.125" style="0" customWidth="1"/>
    <col min="11" max="11" width="6.00390625" style="0" customWidth="1"/>
    <col min="12" max="12" width="5.625" style="0" customWidth="1"/>
    <col min="13" max="13" width="5.375" style="0" customWidth="1"/>
    <col min="14" max="14" width="4.50390625" style="0" customWidth="1"/>
    <col min="15" max="15" width="6.875" style="0" customWidth="1"/>
    <col min="16" max="16" width="5.25390625" style="0" customWidth="1"/>
    <col min="17" max="17" width="6.00390625" style="0" customWidth="1"/>
    <col min="18" max="18" width="5.375" style="0" customWidth="1"/>
    <col min="19" max="21" width="7.25390625" style="0" customWidth="1"/>
  </cols>
  <sheetData>
    <row r="1" spans="1:21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7" t="s">
        <v>262</v>
      </c>
    </row>
    <row r="2" spans="1:21" ht="24.75" customHeight="1">
      <c r="A2" s="408" t="s">
        <v>263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95" t="s">
        <v>77</v>
      </c>
      <c r="U3" s="495"/>
    </row>
    <row r="4" spans="1:21" ht="27.75" customHeight="1">
      <c r="A4" s="496" t="s">
        <v>108</v>
      </c>
      <c r="B4" s="497"/>
      <c r="C4" s="498"/>
      <c r="D4" s="499" t="s">
        <v>129</v>
      </c>
      <c r="E4" s="499" t="s">
        <v>130</v>
      </c>
      <c r="F4" s="499" t="s">
        <v>99</v>
      </c>
      <c r="G4" s="430" t="s">
        <v>131</v>
      </c>
      <c r="H4" s="430" t="s">
        <v>132</v>
      </c>
      <c r="I4" s="430" t="s">
        <v>133</v>
      </c>
      <c r="J4" s="430" t="s">
        <v>134</v>
      </c>
      <c r="K4" s="430" t="s">
        <v>135</v>
      </c>
      <c r="L4" s="430" t="s">
        <v>136</v>
      </c>
      <c r="M4" s="430" t="s">
        <v>119</v>
      </c>
      <c r="N4" s="430" t="s">
        <v>137</v>
      </c>
      <c r="O4" s="430" t="s">
        <v>117</v>
      </c>
      <c r="P4" s="430" t="s">
        <v>121</v>
      </c>
      <c r="Q4" s="430" t="s">
        <v>120</v>
      </c>
      <c r="R4" s="430" t="s">
        <v>138</v>
      </c>
      <c r="S4" s="430" t="s">
        <v>139</v>
      </c>
      <c r="T4" s="430" t="s">
        <v>140</v>
      </c>
      <c r="U4" s="430" t="s">
        <v>124</v>
      </c>
    </row>
    <row r="5" spans="1:21" ht="13.5" customHeight="1">
      <c r="A5" s="499" t="s">
        <v>100</v>
      </c>
      <c r="B5" s="499" t="s">
        <v>101</v>
      </c>
      <c r="C5" s="499" t="s">
        <v>102</v>
      </c>
      <c r="D5" s="501"/>
      <c r="E5" s="501"/>
      <c r="F5" s="501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</row>
    <row r="6" spans="1:21" ht="50.25" customHeight="1">
      <c r="A6" s="500"/>
      <c r="B6" s="500"/>
      <c r="C6" s="500"/>
      <c r="D6" s="500"/>
      <c r="E6" s="500"/>
      <c r="F6" s="50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</row>
    <row r="7" spans="1:21" s="16" customFormat="1" ht="29.25" customHeight="1">
      <c r="A7" s="52" t="s">
        <v>103</v>
      </c>
      <c r="B7" s="52" t="s">
        <v>104</v>
      </c>
      <c r="C7" s="52" t="s">
        <v>104</v>
      </c>
      <c r="D7" s="53" t="s">
        <v>93</v>
      </c>
      <c r="E7" s="54" t="s">
        <v>141</v>
      </c>
      <c r="F7" s="55">
        <f>SUM(G7:U7)</f>
        <v>74277</v>
      </c>
      <c r="G7" s="56"/>
      <c r="H7" s="56"/>
      <c r="I7" s="56"/>
      <c r="J7" s="56"/>
      <c r="K7" s="56">
        <v>60583</v>
      </c>
      <c r="L7" s="56">
        <v>845</v>
      </c>
      <c r="M7" s="56"/>
      <c r="N7" s="56"/>
      <c r="O7" s="56">
        <v>12849</v>
      </c>
      <c r="P7" s="56"/>
      <c r="Q7" s="56"/>
      <c r="R7" s="56"/>
      <c r="S7" s="56"/>
      <c r="T7" s="56"/>
      <c r="U7" s="56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L15" sqref="L15"/>
    </sheetView>
  </sheetViews>
  <sheetFormatPr defaultColWidth="6.875" defaultRowHeight="12.75" customHeight="1"/>
  <cols>
    <col min="1" max="1" width="15.50390625" style="39" customWidth="1"/>
    <col min="2" max="2" width="9.125" style="39" customWidth="1"/>
    <col min="3" max="8" width="7.875" style="39" customWidth="1"/>
    <col min="9" max="9" width="9.125" style="39" customWidth="1"/>
    <col min="10" max="15" width="7.875" style="39" customWidth="1"/>
    <col min="16" max="250" width="6.875" style="39" customWidth="1"/>
    <col min="251" max="16384" width="6.875" style="39" customWidth="1"/>
  </cols>
  <sheetData>
    <row r="1" spans="15:250" ht="12.75" customHeight="1">
      <c r="O1" s="48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3" t="s">
        <v>265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0"/>
      <c r="F3" s="40"/>
      <c r="G3" s="40"/>
      <c r="H3" s="40"/>
      <c r="I3" s="40"/>
      <c r="J3" s="40"/>
      <c r="K3" s="40"/>
      <c r="L3" s="40"/>
      <c r="M3" s="40"/>
      <c r="N3" s="40"/>
      <c r="O3" s="4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27" t="s">
        <v>266</v>
      </c>
      <c r="B4" s="524" t="s">
        <v>267</v>
      </c>
      <c r="C4" s="524"/>
      <c r="D4" s="524"/>
      <c r="E4" s="524"/>
      <c r="F4" s="524"/>
      <c r="G4" s="524"/>
      <c r="H4" s="524"/>
      <c r="I4" s="525" t="s">
        <v>268</v>
      </c>
      <c r="J4" s="526"/>
      <c r="K4" s="526"/>
      <c r="L4" s="526"/>
      <c r="M4" s="526"/>
      <c r="N4" s="526"/>
      <c r="O4" s="52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27"/>
      <c r="B5" s="528" t="s">
        <v>80</v>
      </c>
      <c r="C5" s="528" t="s">
        <v>185</v>
      </c>
      <c r="D5" s="528" t="s">
        <v>269</v>
      </c>
      <c r="E5" s="530" t="s">
        <v>270</v>
      </c>
      <c r="F5" s="532" t="s">
        <v>188</v>
      </c>
      <c r="G5" s="532" t="s">
        <v>271</v>
      </c>
      <c r="H5" s="534" t="s">
        <v>190</v>
      </c>
      <c r="I5" s="531" t="s">
        <v>80</v>
      </c>
      <c r="J5" s="533" t="s">
        <v>185</v>
      </c>
      <c r="K5" s="533" t="s">
        <v>269</v>
      </c>
      <c r="L5" s="533" t="s">
        <v>270</v>
      </c>
      <c r="M5" s="533" t="s">
        <v>188</v>
      </c>
      <c r="N5" s="533" t="s">
        <v>271</v>
      </c>
      <c r="O5" s="533" t="s">
        <v>190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27"/>
      <c r="B6" s="529"/>
      <c r="C6" s="529"/>
      <c r="D6" s="529"/>
      <c r="E6" s="531"/>
      <c r="F6" s="533"/>
      <c r="G6" s="533"/>
      <c r="H6" s="535"/>
      <c r="I6" s="531"/>
      <c r="J6" s="533"/>
      <c r="K6" s="533"/>
      <c r="L6" s="533"/>
      <c r="M6" s="533"/>
      <c r="N6" s="533"/>
      <c r="O6" s="53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1" t="s">
        <v>92</v>
      </c>
      <c r="B7" s="42">
        <v>7</v>
      </c>
      <c r="C7" s="42">
        <v>8</v>
      </c>
      <c r="D7" s="42">
        <v>9</v>
      </c>
      <c r="E7" s="42">
        <v>10</v>
      </c>
      <c r="F7" s="42">
        <v>11</v>
      </c>
      <c r="G7" s="42">
        <v>12</v>
      </c>
      <c r="H7" s="42">
        <v>13</v>
      </c>
      <c r="I7" s="42">
        <v>14</v>
      </c>
      <c r="J7" s="42">
        <v>15</v>
      </c>
      <c r="K7" s="42">
        <v>16</v>
      </c>
      <c r="L7" s="42">
        <v>17</v>
      </c>
      <c r="M7" s="42">
        <v>18</v>
      </c>
      <c r="N7" s="42">
        <v>19</v>
      </c>
      <c r="O7" s="4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8" customFormat="1" ht="28.5" customHeight="1">
      <c r="A8" s="43" t="s">
        <v>94</v>
      </c>
      <c r="B8" s="44">
        <v>150</v>
      </c>
      <c r="C8" s="44">
        <v>150</v>
      </c>
      <c r="D8" s="44"/>
      <c r="E8" s="44"/>
      <c r="F8" s="44"/>
      <c r="G8" s="44"/>
      <c r="H8" s="45"/>
      <c r="I8" s="49">
        <v>110</v>
      </c>
      <c r="J8" s="44">
        <v>110</v>
      </c>
      <c r="K8" s="44"/>
      <c r="L8" s="44"/>
      <c r="M8" s="44"/>
      <c r="N8" s="44"/>
      <c r="O8" s="4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.75" customHeight="1">
      <c r="A9" s="38"/>
      <c r="C9" s="38"/>
      <c r="D9" s="46"/>
      <c r="E9" s="46"/>
      <c r="F9" s="46"/>
      <c r="G9" s="46"/>
      <c r="H9" s="46"/>
      <c r="I9" s="38"/>
      <c r="J9" s="38"/>
      <c r="K9" s="38"/>
      <c r="L9" s="38"/>
      <c r="M9" s="38"/>
      <c r="N9" s="38"/>
      <c r="O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38"/>
      <c r="D10" s="46"/>
      <c r="E10" s="46"/>
      <c r="F10" s="46"/>
      <c r="G10" s="46"/>
      <c r="H10" s="46"/>
      <c r="I10" s="38"/>
      <c r="J10" s="38"/>
      <c r="L10" s="38"/>
      <c r="N10" s="50"/>
      <c r="O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6"/>
      <c r="E11" s="46"/>
      <c r="F11" s="46"/>
      <c r="G11" s="46"/>
      <c r="H11" s="46"/>
      <c r="I11" s="38"/>
      <c r="K11" s="38"/>
      <c r="O11" s="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38"/>
      <c r="D12" s="46"/>
      <c r="E12" s="46"/>
      <c r="F12" s="46"/>
      <c r="G12" s="46"/>
      <c r="H12" s="4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4:250" ht="12.75" customHeight="1">
      <c r="D13" s="46"/>
      <c r="E13" s="46"/>
      <c r="F13" s="46"/>
      <c r="G13" s="46"/>
      <c r="H13" s="46"/>
      <c r="O13" s="3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 s="47"/>
      <c r="E14" s="47"/>
      <c r="F14" s="47"/>
      <c r="G14" s="47"/>
      <c r="H14" s="4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3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C1">
      <selection activeCell="G9" sqref="G9"/>
    </sheetView>
  </sheetViews>
  <sheetFormatPr defaultColWidth="6.875" defaultRowHeight="12.75" customHeight="1"/>
  <cols>
    <col min="1" max="1" width="8.75390625" style="20" customWidth="1"/>
    <col min="2" max="2" width="13.50390625" style="20" customWidth="1"/>
    <col min="3" max="5" width="15.125" style="20" customWidth="1"/>
    <col min="6" max="7" width="23.625" style="20" customWidth="1"/>
    <col min="8" max="9" width="20.625" style="20" customWidth="1"/>
    <col min="10" max="10" width="8.75390625" style="20" customWidth="1"/>
    <col min="11" max="16384" width="6.875" style="20" customWidth="1"/>
  </cols>
  <sheetData>
    <row r="1" spans="1:10" ht="18.75" customHeight="1">
      <c r="A1" s="21"/>
      <c r="B1" s="21"/>
      <c r="C1" s="21"/>
      <c r="D1" s="21"/>
      <c r="E1" s="22"/>
      <c r="F1" s="21"/>
      <c r="G1" s="21"/>
      <c r="H1" s="21"/>
      <c r="I1" s="21" t="s">
        <v>272</v>
      </c>
      <c r="J1" s="21"/>
    </row>
    <row r="2" spans="1:10" ht="18.75" customHeight="1">
      <c r="A2" s="536" t="s">
        <v>273</v>
      </c>
      <c r="B2" s="536"/>
      <c r="C2" s="536"/>
      <c r="D2" s="536"/>
      <c r="E2" s="536"/>
      <c r="F2" s="536"/>
      <c r="G2" s="536"/>
      <c r="H2" s="536"/>
      <c r="I2" s="536"/>
      <c r="J2" s="21"/>
    </row>
    <row r="3" ht="18.75" customHeight="1">
      <c r="I3" s="35" t="s">
        <v>77</v>
      </c>
    </row>
    <row r="4" spans="1:10" ht="32.25" customHeight="1">
      <c r="A4" s="540" t="s">
        <v>129</v>
      </c>
      <c r="B4" s="541" t="s">
        <v>79</v>
      </c>
      <c r="C4" s="537" t="s">
        <v>274</v>
      </c>
      <c r="D4" s="538"/>
      <c r="E4" s="539"/>
      <c r="F4" s="538" t="s">
        <v>275</v>
      </c>
      <c r="G4" s="537" t="s">
        <v>276</v>
      </c>
      <c r="H4" s="537" t="s">
        <v>277</v>
      </c>
      <c r="I4" s="538"/>
      <c r="J4" s="21"/>
    </row>
    <row r="5" spans="1:10" ht="24.75" customHeight="1">
      <c r="A5" s="540"/>
      <c r="B5" s="541"/>
      <c r="C5" s="23" t="s">
        <v>278</v>
      </c>
      <c r="D5" s="24" t="s">
        <v>110</v>
      </c>
      <c r="E5" s="25" t="s">
        <v>111</v>
      </c>
      <c r="F5" s="538"/>
      <c r="G5" s="537"/>
      <c r="H5" s="26" t="s">
        <v>279</v>
      </c>
      <c r="I5" s="36" t="s">
        <v>280</v>
      </c>
      <c r="J5" s="21"/>
    </row>
    <row r="6" spans="1:10" ht="9.75" customHeight="1">
      <c r="A6" s="27" t="s">
        <v>92</v>
      </c>
      <c r="B6" s="27" t="s">
        <v>92</v>
      </c>
      <c r="C6" s="28" t="s">
        <v>92</v>
      </c>
      <c r="D6" s="28" t="s">
        <v>92</v>
      </c>
      <c r="E6" s="28" t="s">
        <v>92</v>
      </c>
      <c r="F6" s="27" t="s">
        <v>92</v>
      </c>
      <c r="G6" s="27" t="s">
        <v>92</v>
      </c>
      <c r="H6" s="28" t="s">
        <v>92</v>
      </c>
      <c r="I6" s="27" t="s">
        <v>92</v>
      </c>
      <c r="J6" s="21"/>
    </row>
    <row r="7" spans="1:10" s="19" customFormat="1" ht="87.75" customHeight="1">
      <c r="A7" s="29" t="s">
        <v>93</v>
      </c>
      <c r="B7" s="30" t="s">
        <v>94</v>
      </c>
      <c r="C7" s="31">
        <f>D7+E7</f>
        <v>79823</v>
      </c>
      <c r="D7" s="31">
        <v>74632</v>
      </c>
      <c r="E7" s="31">
        <v>5191</v>
      </c>
      <c r="F7" s="32" t="s">
        <v>281</v>
      </c>
      <c r="G7" s="32" t="s">
        <v>282</v>
      </c>
      <c r="H7" s="32" t="s">
        <v>282</v>
      </c>
      <c r="I7" s="37" t="s">
        <v>282</v>
      </c>
      <c r="J7" s="33"/>
    </row>
    <row r="8" spans="1:10" ht="49.5" customHeight="1">
      <c r="A8" s="33"/>
      <c r="B8" s="33"/>
      <c r="C8" s="33"/>
      <c r="D8" s="33"/>
      <c r="E8" s="34"/>
      <c r="F8" s="33"/>
      <c r="G8" s="33"/>
      <c r="H8" s="33"/>
      <c r="I8" s="33"/>
      <c r="J8" s="21"/>
    </row>
    <row r="9" spans="1:10" ht="18.75" customHeight="1">
      <c r="A9" s="21"/>
      <c r="B9" s="33"/>
      <c r="C9" s="33"/>
      <c r="D9" s="33"/>
      <c r="E9" s="22"/>
      <c r="F9" s="21"/>
      <c r="G9" s="21"/>
      <c r="H9" s="33"/>
      <c r="I9" s="33"/>
      <c r="J9" s="21"/>
    </row>
    <row r="10" spans="1:10" ht="18.75" customHeight="1">
      <c r="A10" s="21"/>
      <c r="B10" s="33"/>
      <c r="C10" s="33"/>
      <c r="D10" s="33"/>
      <c r="E10" s="34"/>
      <c r="F10" s="21"/>
      <c r="G10" s="21"/>
      <c r="H10" s="21"/>
      <c r="I10" s="21"/>
      <c r="J10" s="21"/>
    </row>
    <row r="11" spans="1:10" ht="18.75" customHeight="1">
      <c r="A11" s="21"/>
      <c r="B11" s="33"/>
      <c r="C11" s="21"/>
      <c r="D11" s="33"/>
      <c r="E11" s="22"/>
      <c r="F11" s="21"/>
      <c r="G11" s="21"/>
      <c r="H11" s="33"/>
      <c r="I11" s="33"/>
      <c r="J11" s="21"/>
    </row>
    <row r="12" spans="1:10" ht="18.75" customHeight="1">
      <c r="A12" s="21"/>
      <c r="B12" s="21"/>
      <c r="C12" s="33"/>
      <c r="D12" s="33"/>
      <c r="E12" s="22"/>
      <c r="F12" s="21"/>
      <c r="G12" s="21"/>
      <c r="H12" s="21"/>
      <c r="I12" s="21"/>
      <c r="J12" s="21"/>
    </row>
    <row r="13" spans="1:10" ht="18.75" customHeight="1">
      <c r="A13" s="21"/>
      <c r="B13" s="21"/>
      <c r="C13" s="33"/>
      <c r="D13" s="33"/>
      <c r="E13" s="34"/>
      <c r="F13" s="21"/>
      <c r="G13" s="33"/>
      <c r="H13" s="33"/>
      <c r="I13" s="21"/>
      <c r="J13" s="21"/>
    </row>
    <row r="14" spans="1:10" ht="18.75" customHeight="1">
      <c r="A14" s="21"/>
      <c r="B14" s="21"/>
      <c r="C14" s="21"/>
      <c r="D14" s="21"/>
      <c r="E14" s="22"/>
      <c r="F14" s="21"/>
      <c r="G14" s="21"/>
      <c r="H14" s="21"/>
      <c r="I14" s="21"/>
      <c r="J14" s="21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D7" sqref="D7"/>
    </sheetView>
  </sheetViews>
  <sheetFormatPr defaultColWidth="6.875" defaultRowHeight="22.5" customHeight="1"/>
  <cols>
    <col min="1" max="3" width="3.375" style="337" customWidth="1"/>
    <col min="4" max="4" width="7.375" style="337" customWidth="1"/>
    <col min="5" max="5" width="18.625" style="337" customWidth="1"/>
    <col min="6" max="6" width="9.75390625" style="337" customWidth="1"/>
    <col min="7" max="7" width="11.625" style="337" customWidth="1"/>
    <col min="8" max="9" width="10.50390625" style="337" customWidth="1"/>
    <col min="10" max="10" width="8.625" style="337" customWidth="1"/>
    <col min="11" max="11" width="8.00390625" style="337" customWidth="1"/>
    <col min="12" max="12" width="8.25390625" style="337" customWidth="1"/>
    <col min="13" max="15" width="10.50390625" style="337" customWidth="1"/>
    <col min="16" max="16" width="8.00390625" style="337" bestFit="1" customWidth="1"/>
    <col min="17" max="247" width="6.75390625" style="337" customWidth="1"/>
    <col min="248" max="16384" width="6.875" style="338" customWidth="1"/>
  </cols>
  <sheetData>
    <row r="1" spans="2:247" ht="22.5" customHeight="1"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P1" s="34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84" t="s">
        <v>96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5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40"/>
      <c r="B3" s="340"/>
      <c r="C3" s="340"/>
      <c r="D3" s="341"/>
      <c r="E3" s="342"/>
      <c r="F3" s="341"/>
      <c r="G3" s="343"/>
      <c r="H3" s="343"/>
      <c r="I3" s="343"/>
      <c r="J3" s="341"/>
      <c r="K3" s="341"/>
      <c r="L3" s="341"/>
      <c r="O3" s="385" t="s">
        <v>77</v>
      </c>
      <c r="P3" s="385"/>
      <c r="Q3" s="34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6" t="s">
        <v>97</v>
      </c>
      <c r="B4" s="386"/>
      <c r="C4" s="386"/>
      <c r="D4" s="388" t="s">
        <v>78</v>
      </c>
      <c r="E4" s="389" t="s">
        <v>98</v>
      </c>
      <c r="F4" s="388" t="s">
        <v>99</v>
      </c>
      <c r="G4" s="387" t="s">
        <v>81</v>
      </c>
      <c r="H4" s="387"/>
      <c r="I4" s="387"/>
      <c r="J4" s="388" t="s">
        <v>82</v>
      </c>
      <c r="K4" s="388" t="s">
        <v>83</v>
      </c>
      <c r="L4" s="388" t="s">
        <v>84</v>
      </c>
      <c r="M4" s="388" t="s">
        <v>85</v>
      </c>
      <c r="N4" s="388" t="s">
        <v>86</v>
      </c>
      <c r="O4" s="390" t="s">
        <v>87</v>
      </c>
      <c r="P4" s="390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46.5" customHeight="1">
      <c r="A5" s="344" t="s">
        <v>100</v>
      </c>
      <c r="B5" s="344" t="s">
        <v>101</v>
      </c>
      <c r="C5" s="344" t="s">
        <v>102</v>
      </c>
      <c r="D5" s="388"/>
      <c r="E5" s="389"/>
      <c r="F5" s="388"/>
      <c r="G5" s="344" t="s">
        <v>89</v>
      </c>
      <c r="H5" s="344" t="s">
        <v>90</v>
      </c>
      <c r="I5" s="344" t="s">
        <v>91</v>
      </c>
      <c r="J5" s="388"/>
      <c r="K5" s="388"/>
      <c r="L5" s="388"/>
      <c r="M5" s="388"/>
      <c r="N5" s="388"/>
      <c r="O5" s="390"/>
      <c r="P5" s="39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9.75" customHeight="1">
      <c r="A6" s="344" t="s">
        <v>92</v>
      </c>
      <c r="B6" s="344" t="s">
        <v>92</v>
      </c>
      <c r="C6" s="344" t="s">
        <v>92</v>
      </c>
      <c r="D6" s="344" t="s">
        <v>92</v>
      </c>
      <c r="E6" s="344" t="s">
        <v>92</v>
      </c>
      <c r="F6" s="344">
        <v>1</v>
      </c>
      <c r="G6" s="344">
        <v>2</v>
      </c>
      <c r="H6" s="344">
        <v>3</v>
      </c>
      <c r="I6" s="344">
        <v>4</v>
      </c>
      <c r="J6" s="344">
        <v>5</v>
      </c>
      <c r="K6" s="344">
        <v>6</v>
      </c>
      <c r="L6" s="344">
        <v>7</v>
      </c>
      <c r="M6" s="344">
        <v>8</v>
      </c>
      <c r="N6" s="344">
        <v>9</v>
      </c>
      <c r="O6" s="349">
        <v>10</v>
      </c>
      <c r="P6" s="35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36" customFormat="1" ht="49.5" customHeight="1">
      <c r="A7" s="345" t="s">
        <v>103</v>
      </c>
      <c r="B7" s="345" t="s">
        <v>104</v>
      </c>
      <c r="C7" s="345" t="s">
        <v>104</v>
      </c>
      <c r="D7" s="53" t="s">
        <v>93</v>
      </c>
      <c r="E7" s="67" t="s">
        <v>105</v>
      </c>
      <c r="F7" s="346">
        <f>G7+J7+K7+L7+M7+N7+O7+P7</f>
        <v>79823</v>
      </c>
      <c r="G7" s="346">
        <f>H7+I7</f>
        <v>78341</v>
      </c>
      <c r="H7" s="346">
        <v>74277</v>
      </c>
      <c r="I7" s="346">
        <v>4064</v>
      </c>
      <c r="J7" s="346"/>
      <c r="K7" s="346"/>
      <c r="L7" s="346"/>
      <c r="M7" s="346"/>
      <c r="N7" s="346"/>
      <c r="O7" s="346">
        <v>1482</v>
      </c>
      <c r="P7" s="346"/>
      <c r="Q7" s="347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</row>
    <row r="8" spans="1:247" ht="27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47"/>
      <c r="B10" s="347"/>
      <c r="C10" s="347"/>
      <c r="D10" s="347"/>
      <c r="E10" s="347"/>
      <c r="H10" s="347"/>
      <c r="I10" s="347"/>
      <c r="J10" s="347"/>
      <c r="K10" s="347"/>
      <c r="L10" s="347"/>
      <c r="M10" s="347"/>
      <c r="N10" s="347"/>
      <c r="O10" s="34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47"/>
      <c r="B11" s="347"/>
      <c r="C11" s="347"/>
      <c r="D11" s="347"/>
      <c r="E11" s="347"/>
      <c r="F11" s="347"/>
      <c r="H11" s="347"/>
      <c r="I11" s="347"/>
      <c r="J11" s="347"/>
      <c r="K11" s="347"/>
      <c r="L11" s="347"/>
      <c r="M11" s="347"/>
      <c r="N11" s="347"/>
      <c r="O11" s="34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347"/>
      <c r="C12" s="347"/>
      <c r="D12" s="347"/>
      <c r="E12" s="347"/>
      <c r="H12" s="347"/>
      <c r="I12" s="347"/>
      <c r="J12" s="347"/>
      <c r="K12" s="347"/>
      <c r="L12" s="347"/>
      <c r="M12" s="347"/>
      <c r="N12" s="347"/>
      <c r="O12" s="34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347"/>
      <c r="D13" s="347"/>
      <c r="E13" s="347"/>
      <c r="I13" s="347"/>
      <c r="L13" s="347"/>
      <c r="M13" s="347"/>
      <c r="N13" s="34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347"/>
      <c r="E14" s="347"/>
      <c r="M14" s="34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347"/>
      <c r="L15" s="34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="85" zoomScaleNormal="85" zoomScalePageLayoutView="0" workbookViewId="0" topLeftCell="A1">
      <selection activeCell="C8" sqref="C8"/>
    </sheetView>
  </sheetViews>
  <sheetFormatPr defaultColWidth="6.875" defaultRowHeight="12.75" customHeight="1"/>
  <cols>
    <col min="1" max="1" width="8.75390625" style="2" customWidth="1"/>
    <col min="2" max="2" width="9.50390625" style="2" customWidth="1"/>
    <col min="3" max="3" width="10.625" style="2" customWidth="1"/>
    <col min="4" max="4" width="4.625" style="2" customWidth="1"/>
    <col min="5" max="5" width="7.50390625" style="2" customWidth="1"/>
    <col min="6" max="6" width="7.625" style="2" customWidth="1"/>
    <col min="7" max="7" width="10.25390625" style="2" bestFit="1" customWidth="1"/>
    <col min="8" max="8" width="14.75390625" style="2" customWidth="1"/>
    <col min="9" max="9" width="6.25390625" style="2" customWidth="1"/>
    <col min="10" max="10" width="19.50390625" style="2" customWidth="1"/>
    <col min="11" max="11" width="16.875" style="2" customWidth="1"/>
    <col min="12" max="12" width="8.875" style="2" customWidth="1"/>
    <col min="13" max="13" width="8.75390625" style="2" customWidth="1"/>
    <col min="14" max="14" width="5.25390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283</v>
      </c>
      <c r="O1" s="3"/>
      <c r="P1"/>
      <c r="Q1"/>
      <c r="R1"/>
      <c r="S1"/>
    </row>
    <row r="2" spans="1:19" ht="18.75" customHeight="1">
      <c r="A2" s="542" t="s">
        <v>284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3"/>
      <c r="P2"/>
      <c r="Q2"/>
      <c r="R2"/>
      <c r="S2"/>
    </row>
    <row r="3" spans="14:19" ht="18.75" customHeight="1">
      <c r="N3" s="14" t="s">
        <v>77</v>
      </c>
      <c r="P3"/>
      <c r="Q3"/>
      <c r="R3"/>
      <c r="S3"/>
    </row>
    <row r="4" spans="1:19" ht="32.25" customHeight="1">
      <c r="A4" s="543" t="s">
        <v>129</v>
      </c>
      <c r="B4" s="543" t="s">
        <v>79</v>
      </c>
      <c r="C4" s="543" t="s">
        <v>285</v>
      </c>
      <c r="D4" s="543" t="s">
        <v>286</v>
      </c>
      <c r="E4" s="543" t="s">
        <v>287</v>
      </c>
      <c r="F4" s="543"/>
      <c r="G4" s="543" t="s">
        <v>288</v>
      </c>
      <c r="H4" s="543" t="s">
        <v>289</v>
      </c>
      <c r="I4" s="543" t="s">
        <v>290</v>
      </c>
      <c r="J4" s="543" t="s">
        <v>291</v>
      </c>
      <c r="K4" s="543" t="s">
        <v>292</v>
      </c>
      <c r="L4" s="543" t="s">
        <v>293</v>
      </c>
      <c r="M4" s="543" t="s">
        <v>294</v>
      </c>
      <c r="N4" s="543" t="s">
        <v>295</v>
      </c>
      <c r="O4" s="3"/>
      <c r="P4"/>
      <c r="Q4"/>
      <c r="R4"/>
      <c r="S4"/>
    </row>
    <row r="5" spans="1:19" ht="24.75" customHeight="1">
      <c r="A5" s="543"/>
      <c r="B5" s="543"/>
      <c r="C5" s="543"/>
      <c r="D5" s="543"/>
      <c r="E5" s="5" t="s">
        <v>173</v>
      </c>
      <c r="F5" s="5" t="s">
        <v>296</v>
      </c>
      <c r="G5" s="543"/>
      <c r="H5" s="543"/>
      <c r="I5" s="543"/>
      <c r="J5" s="543"/>
      <c r="K5" s="543"/>
      <c r="L5" s="543"/>
      <c r="M5" s="543"/>
      <c r="N5" s="543"/>
      <c r="O5" s="3"/>
      <c r="P5"/>
      <c r="Q5"/>
      <c r="R5"/>
      <c r="S5"/>
    </row>
    <row r="6" spans="1:19" ht="27" customHeight="1">
      <c r="A6" s="6" t="s">
        <v>92</v>
      </c>
      <c r="B6" s="6" t="s">
        <v>92</v>
      </c>
      <c r="C6" s="6" t="s">
        <v>92</v>
      </c>
      <c r="D6" s="6" t="s">
        <v>92</v>
      </c>
      <c r="E6" s="6" t="s">
        <v>92</v>
      </c>
      <c r="F6" s="6" t="s">
        <v>92</v>
      </c>
      <c r="G6" s="6" t="s">
        <v>92</v>
      </c>
      <c r="H6" s="6" t="s">
        <v>92</v>
      </c>
      <c r="I6" s="6" t="s">
        <v>92</v>
      </c>
      <c r="J6" s="6" t="s">
        <v>92</v>
      </c>
      <c r="K6" s="6" t="s">
        <v>92</v>
      </c>
      <c r="L6" s="6" t="s">
        <v>92</v>
      </c>
      <c r="M6" s="6" t="s">
        <v>92</v>
      </c>
      <c r="N6" s="6" t="s">
        <v>92</v>
      </c>
      <c r="O6" s="3"/>
      <c r="P6"/>
      <c r="Q6"/>
      <c r="R6"/>
      <c r="S6"/>
    </row>
    <row r="7" spans="1:19" s="1" customFormat="1" ht="186" customHeight="1">
      <c r="A7" s="7" t="s">
        <v>297</v>
      </c>
      <c r="B7" s="8" t="s">
        <v>94</v>
      </c>
      <c r="C7" s="7" t="s">
        <v>298</v>
      </c>
      <c r="D7" s="7" t="s">
        <v>299</v>
      </c>
      <c r="E7" s="9">
        <v>370</v>
      </c>
      <c r="F7" s="9">
        <v>370</v>
      </c>
      <c r="G7" s="10" t="s">
        <v>300</v>
      </c>
      <c r="H7" s="10" t="s">
        <v>301</v>
      </c>
      <c r="I7" s="10" t="s">
        <v>302</v>
      </c>
      <c r="J7" s="10" t="s">
        <v>303</v>
      </c>
      <c r="K7" s="10" t="s">
        <v>304</v>
      </c>
      <c r="L7" s="10" t="s">
        <v>305</v>
      </c>
      <c r="M7" s="10" t="s">
        <v>306</v>
      </c>
      <c r="N7" s="10"/>
      <c r="O7" s="15"/>
      <c r="P7" s="16"/>
      <c r="Q7" s="16"/>
      <c r="R7" s="16"/>
      <c r="S7" s="16"/>
    </row>
    <row r="8" spans="1:19" ht="125.25" customHeight="1">
      <c r="A8" s="7" t="s">
        <v>297</v>
      </c>
      <c r="B8" s="8" t="s">
        <v>94</v>
      </c>
      <c r="C8" s="11" t="s">
        <v>307</v>
      </c>
      <c r="D8" s="7" t="s">
        <v>299</v>
      </c>
      <c r="E8" s="11">
        <v>100</v>
      </c>
      <c r="F8" s="11">
        <v>100</v>
      </c>
      <c r="G8" s="10" t="s">
        <v>308</v>
      </c>
      <c r="H8" s="10" t="s">
        <v>309</v>
      </c>
      <c r="I8" s="10" t="s">
        <v>302</v>
      </c>
      <c r="J8" s="10" t="s">
        <v>310</v>
      </c>
      <c r="K8" s="10" t="s">
        <v>311</v>
      </c>
      <c r="L8" s="10"/>
      <c r="M8" s="10"/>
      <c r="N8" s="10"/>
      <c r="O8" s="17"/>
      <c r="P8"/>
      <c r="Q8"/>
      <c r="R8"/>
      <c r="S8"/>
    </row>
    <row r="9" spans="1:19" ht="144">
      <c r="A9" s="7" t="s">
        <v>297</v>
      </c>
      <c r="B9" s="8" t="s">
        <v>94</v>
      </c>
      <c r="C9" s="11" t="s">
        <v>312</v>
      </c>
      <c r="D9" s="7" t="s">
        <v>299</v>
      </c>
      <c r="E9" s="11">
        <v>580</v>
      </c>
      <c r="F9" s="11">
        <v>580</v>
      </c>
      <c r="G9" s="10" t="s">
        <v>313</v>
      </c>
      <c r="H9" s="10" t="s">
        <v>314</v>
      </c>
      <c r="I9" s="10" t="s">
        <v>302</v>
      </c>
      <c r="J9" s="10" t="s">
        <v>315</v>
      </c>
      <c r="K9" s="10" t="s">
        <v>316</v>
      </c>
      <c r="L9" s="10"/>
      <c r="M9" s="10"/>
      <c r="N9" s="11"/>
      <c r="O9" s="17"/>
      <c r="P9"/>
      <c r="Q9"/>
      <c r="R9"/>
      <c r="S9"/>
    </row>
    <row r="10" spans="1:19" ht="144">
      <c r="A10" s="7" t="s">
        <v>297</v>
      </c>
      <c r="B10" s="8" t="s">
        <v>94</v>
      </c>
      <c r="C10" s="11" t="s">
        <v>317</v>
      </c>
      <c r="D10" s="7" t="s">
        <v>299</v>
      </c>
      <c r="E10" s="11">
        <v>268.4</v>
      </c>
      <c r="F10" s="11">
        <v>268.4</v>
      </c>
      <c r="G10" s="10" t="s">
        <v>318</v>
      </c>
      <c r="H10" s="10" t="s">
        <v>314</v>
      </c>
      <c r="I10" s="10" t="s">
        <v>302</v>
      </c>
      <c r="J10" s="10" t="s">
        <v>315</v>
      </c>
      <c r="K10" s="10" t="s">
        <v>319</v>
      </c>
      <c r="L10" s="10"/>
      <c r="M10" s="10"/>
      <c r="N10" s="12"/>
      <c r="O10" s="17"/>
      <c r="P10"/>
      <c r="Q10"/>
      <c r="R10"/>
      <c r="S10"/>
    </row>
    <row r="11" spans="1:19" ht="144">
      <c r="A11" s="7" t="s">
        <v>297</v>
      </c>
      <c r="B11" s="8" t="s">
        <v>94</v>
      </c>
      <c r="C11" s="11" t="s">
        <v>320</v>
      </c>
      <c r="D11" s="7" t="s">
        <v>299</v>
      </c>
      <c r="E11" s="11">
        <v>165.2</v>
      </c>
      <c r="F11" s="11">
        <v>165.2</v>
      </c>
      <c r="G11" s="10" t="s">
        <v>321</v>
      </c>
      <c r="H11" s="10" t="s">
        <v>314</v>
      </c>
      <c r="I11" s="10" t="s">
        <v>302</v>
      </c>
      <c r="J11" s="10" t="s">
        <v>315</v>
      </c>
      <c r="K11" s="10" t="s">
        <v>322</v>
      </c>
      <c r="L11" s="10"/>
      <c r="M11" s="10"/>
      <c r="N11" s="11"/>
      <c r="O11" s="17"/>
      <c r="P11"/>
      <c r="Q11"/>
      <c r="R11"/>
      <c r="S11"/>
    </row>
    <row r="12" spans="1:19" ht="168">
      <c r="A12" s="7" t="s">
        <v>297</v>
      </c>
      <c r="B12" s="8" t="s">
        <v>94</v>
      </c>
      <c r="C12" s="12" t="s">
        <v>323</v>
      </c>
      <c r="D12" s="7" t="s">
        <v>299</v>
      </c>
      <c r="E12" s="11">
        <v>840.39</v>
      </c>
      <c r="F12" s="11">
        <v>840.39</v>
      </c>
      <c r="G12" s="10" t="s">
        <v>324</v>
      </c>
      <c r="H12" s="10" t="s">
        <v>325</v>
      </c>
      <c r="I12" s="10" t="s">
        <v>302</v>
      </c>
      <c r="J12" s="10" t="s">
        <v>315</v>
      </c>
      <c r="K12" s="10" t="s">
        <v>326</v>
      </c>
      <c r="L12" s="10"/>
      <c r="M12" s="10"/>
      <c r="N12" s="12"/>
      <c r="O12" s="3"/>
      <c r="P12"/>
      <c r="Q12"/>
      <c r="R12"/>
      <c r="S12"/>
    </row>
    <row r="13" spans="1:19" ht="228">
      <c r="A13" s="7" t="s">
        <v>297</v>
      </c>
      <c r="B13" s="8" t="s">
        <v>94</v>
      </c>
      <c r="C13" s="12" t="s">
        <v>327</v>
      </c>
      <c r="D13" s="7" t="s">
        <v>299</v>
      </c>
      <c r="E13" s="12">
        <v>250</v>
      </c>
      <c r="F13" s="12">
        <v>250</v>
      </c>
      <c r="G13" s="10" t="s">
        <v>328</v>
      </c>
      <c r="H13" s="10" t="s">
        <v>329</v>
      </c>
      <c r="I13" s="10" t="s">
        <v>302</v>
      </c>
      <c r="J13" s="10" t="s">
        <v>330</v>
      </c>
      <c r="K13" s="10" t="s">
        <v>331</v>
      </c>
      <c r="L13" s="10"/>
      <c r="M13" s="10"/>
      <c r="N13" s="12"/>
      <c r="O13" s="3"/>
      <c r="P13"/>
      <c r="Q13"/>
      <c r="R13"/>
      <c r="S13"/>
    </row>
    <row r="14" spans="1:19" ht="204">
      <c r="A14" s="7" t="s">
        <v>297</v>
      </c>
      <c r="B14" s="8" t="s">
        <v>94</v>
      </c>
      <c r="C14" s="12" t="s">
        <v>332</v>
      </c>
      <c r="D14" s="7" t="s">
        <v>299</v>
      </c>
      <c r="E14" s="12">
        <v>1147</v>
      </c>
      <c r="F14" s="12">
        <v>1147</v>
      </c>
      <c r="G14" s="10" t="s">
        <v>333</v>
      </c>
      <c r="H14" s="10" t="s">
        <v>334</v>
      </c>
      <c r="I14" s="10" t="s">
        <v>302</v>
      </c>
      <c r="J14" s="10" t="s">
        <v>335</v>
      </c>
      <c r="K14" s="10" t="s">
        <v>336</v>
      </c>
      <c r="L14" s="10"/>
      <c r="M14" s="10"/>
      <c r="N14" s="12"/>
      <c r="O14" s="3"/>
      <c r="P14"/>
      <c r="Q14"/>
      <c r="R14"/>
      <c r="S14"/>
    </row>
    <row r="15" spans="1:19" ht="36">
      <c r="A15" s="7" t="s">
        <v>297</v>
      </c>
      <c r="B15" s="8" t="s">
        <v>94</v>
      </c>
      <c r="C15" s="11" t="s">
        <v>337</v>
      </c>
      <c r="D15" s="7" t="s">
        <v>299</v>
      </c>
      <c r="E15" s="11">
        <v>60</v>
      </c>
      <c r="F15" s="11">
        <v>60</v>
      </c>
      <c r="G15" s="10" t="s">
        <v>338</v>
      </c>
      <c r="H15" s="10" t="s">
        <v>338</v>
      </c>
      <c r="I15" s="10" t="s">
        <v>302</v>
      </c>
      <c r="J15" s="10" t="s">
        <v>339</v>
      </c>
      <c r="K15" s="10" t="s">
        <v>339</v>
      </c>
      <c r="L15" s="10"/>
      <c r="M15" s="10"/>
      <c r="N15" s="18"/>
      <c r="O15"/>
      <c r="P15"/>
      <c r="Q15"/>
      <c r="R15"/>
      <c r="S15"/>
    </row>
    <row r="16" spans="1:19" ht="84">
      <c r="A16" s="7" t="s">
        <v>297</v>
      </c>
      <c r="B16" s="8" t="s">
        <v>94</v>
      </c>
      <c r="C16" s="13" t="s">
        <v>340</v>
      </c>
      <c r="D16" s="7" t="s">
        <v>299</v>
      </c>
      <c r="E16" s="13">
        <v>318.5</v>
      </c>
      <c r="F16" s="13">
        <v>318.5</v>
      </c>
      <c r="G16" s="10" t="s">
        <v>341</v>
      </c>
      <c r="H16" s="10" t="s">
        <v>342</v>
      </c>
      <c r="I16" s="10" t="s">
        <v>302</v>
      </c>
      <c r="J16" s="10" t="s">
        <v>343</v>
      </c>
      <c r="K16" s="10" t="s">
        <v>343</v>
      </c>
      <c r="L16" s="10"/>
      <c r="M16" s="10"/>
      <c r="N16" s="13"/>
      <c r="P16"/>
      <c r="Q16"/>
      <c r="R16"/>
      <c r="S16"/>
    </row>
    <row r="17" spans="1:19" ht="99.75" customHeight="1">
      <c r="A17" s="7" t="s">
        <v>297</v>
      </c>
      <c r="B17" s="8" t="s">
        <v>94</v>
      </c>
      <c r="C17" s="11" t="s">
        <v>344</v>
      </c>
      <c r="D17" s="7" t="s">
        <v>299</v>
      </c>
      <c r="E17" s="11">
        <v>70</v>
      </c>
      <c r="F17" s="11">
        <v>70</v>
      </c>
      <c r="G17" s="10" t="s">
        <v>345</v>
      </c>
      <c r="H17" s="10" t="s">
        <v>345</v>
      </c>
      <c r="I17" s="10" t="s">
        <v>302</v>
      </c>
      <c r="J17" s="10" t="s">
        <v>346</v>
      </c>
      <c r="K17" s="10" t="s">
        <v>346</v>
      </c>
      <c r="L17" s="10"/>
      <c r="M17" s="10"/>
      <c r="N17" s="18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zoomScalePageLayoutView="0" workbookViewId="0" topLeftCell="A1">
      <selection activeCell="D8" sqref="D8"/>
    </sheetView>
  </sheetViews>
  <sheetFormatPr defaultColWidth="6.875" defaultRowHeight="18.75" customHeight="1"/>
  <cols>
    <col min="1" max="3" width="3.50390625" style="310" customWidth="1"/>
    <col min="4" max="4" width="4.625" style="310" customWidth="1"/>
    <col min="5" max="5" width="19.00390625" style="311" customWidth="1"/>
    <col min="6" max="6" width="9.75390625" style="312" customWidth="1"/>
    <col min="7" max="7" width="7.00390625" style="312" customWidth="1"/>
    <col min="8" max="8" width="6.375" style="312" customWidth="1"/>
    <col min="9" max="9" width="5.75390625" style="312" customWidth="1"/>
    <col min="10" max="10" width="6.25390625" style="312" customWidth="1"/>
    <col min="11" max="11" width="6.00390625" style="312" customWidth="1"/>
    <col min="12" max="12" width="6.875" style="312" customWidth="1"/>
    <col min="13" max="13" width="5.50390625" style="312" customWidth="1"/>
    <col min="14" max="14" width="6.375" style="312" customWidth="1"/>
    <col min="15" max="15" width="6.625" style="312" customWidth="1"/>
    <col min="16" max="16" width="6.875" style="312" customWidth="1"/>
    <col min="17" max="17" width="5.50390625" style="312" customWidth="1"/>
    <col min="18" max="18" width="5.25390625" style="313" customWidth="1"/>
    <col min="19" max="19" width="4.375" style="314" customWidth="1"/>
    <col min="20" max="20" width="5.75390625" style="314" customWidth="1"/>
    <col min="21" max="21" width="4.50390625" style="314" customWidth="1"/>
    <col min="22" max="16384" width="6.875" style="313" customWidth="1"/>
  </cols>
  <sheetData>
    <row r="1" spans="1:21" ht="24.7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S1" s="332"/>
      <c r="T1" s="391" t="s">
        <v>106</v>
      </c>
      <c r="U1" s="391"/>
    </row>
    <row r="2" spans="1:21" ht="24.75" customHeight="1">
      <c r="A2" s="392" t="s">
        <v>107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s="308" customFormat="1" ht="24.75" customHeight="1">
      <c r="A3" s="315"/>
      <c r="B3" s="316"/>
      <c r="C3" s="317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331"/>
      <c r="Q3" s="331"/>
      <c r="S3" s="333"/>
      <c r="T3" s="393" t="s">
        <v>77</v>
      </c>
      <c r="U3" s="393"/>
    </row>
    <row r="4" spans="1:21" s="308" customFormat="1" ht="21.75" customHeight="1">
      <c r="A4" s="318" t="s">
        <v>108</v>
      </c>
      <c r="B4" s="318"/>
      <c r="C4" s="319"/>
      <c r="D4" s="396" t="s">
        <v>78</v>
      </c>
      <c r="E4" s="397" t="s">
        <v>98</v>
      </c>
      <c r="F4" s="399" t="s">
        <v>109</v>
      </c>
      <c r="G4" s="320" t="s">
        <v>110</v>
      </c>
      <c r="H4" s="318"/>
      <c r="I4" s="318"/>
      <c r="J4" s="319"/>
      <c r="K4" s="394" t="s">
        <v>111</v>
      </c>
      <c r="L4" s="394"/>
      <c r="M4" s="394"/>
      <c r="N4" s="394"/>
      <c r="O4" s="394"/>
      <c r="P4" s="394"/>
      <c r="Q4" s="394"/>
      <c r="R4" s="394"/>
      <c r="S4" s="404" t="s">
        <v>112</v>
      </c>
      <c r="T4" s="407" t="s">
        <v>113</v>
      </c>
      <c r="U4" s="407" t="s">
        <v>114</v>
      </c>
    </row>
    <row r="5" spans="1:21" s="308" customFormat="1" ht="21.75" customHeight="1">
      <c r="A5" s="395" t="s">
        <v>100</v>
      </c>
      <c r="B5" s="396" t="s">
        <v>101</v>
      </c>
      <c r="C5" s="396" t="s">
        <v>102</v>
      </c>
      <c r="D5" s="396"/>
      <c r="E5" s="397"/>
      <c r="F5" s="399"/>
      <c r="G5" s="396" t="s">
        <v>80</v>
      </c>
      <c r="H5" s="396" t="s">
        <v>115</v>
      </c>
      <c r="I5" s="396" t="s">
        <v>116</v>
      </c>
      <c r="J5" s="399" t="s">
        <v>117</v>
      </c>
      <c r="K5" s="400" t="s">
        <v>80</v>
      </c>
      <c r="L5" s="401" t="s">
        <v>118</v>
      </c>
      <c r="M5" s="401" t="s">
        <v>119</v>
      </c>
      <c r="N5" s="400" t="s">
        <v>120</v>
      </c>
      <c r="O5" s="403" t="s">
        <v>121</v>
      </c>
      <c r="P5" s="403" t="s">
        <v>122</v>
      </c>
      <c r="Q5" s="403" t="s">
        <v>123</v>
      </c>
      <c r="R5" s="403" t="s">
        <v>124</v>
      </c>
      <c r="S5" s="405"/>
      <c r="T5" s="406"/>
      <c r="U5" s="406"/>
    </row>
    <row r="6" spans="1:21" ht="29.25" customHeight="1">
      <c r="A6" s="395"/>
      <c r="B6" s="396"/>
      <c r="C6" s="396"/>
      <c r="D6" s="396"/>
      <c r="E6" s="398"/>
      <c r="F6" s="321" t="s">
        <v>99</v>
      </c>
      <c r="G6" s="396"/>
      <c r="H6" s="396"/>
      <c r="I6" s="396"/>
      <c r="J6" s="399"/>
      <c r="K6" s="399"/>
      <c r="L6" s="402"/>
      <c r="M6" s="402"/>
      <c r="N6" s="399"/>
      <c r="O6" s="400"/>
      <c r="P6" s="400"/>
      <c r="Q6" s="400"/>
      <c r="R6" s="400"/>
      <c r="S6" s="406"/>
      <c r="T6" s="406"/>
      <c r="U6" s="406"/>
    </row>
    <row r="7" spans="1:21" ht="24.75" customHeight="1">
      <c r="A7" s="322" t="s">
        <v>92</v>
      </c>
      <c r="B7" s="322" t="s">
        <v>92</v>
      </c>
      <c r="C7" s="322" t="s">
        <v>92</v>
      </c>
      <c r="D7" s="322" t="s">
        <v>92</v>
      </c>
      <c r="E7" s="322" t="s">
        <v>92</v>
      </c>
      <c r="F7" s="323">
        <v>1</v>
      </c>
      <c r="G7" s="322">
        <v>2</v>
      </c>
      <c r="H7" s="322">
        <v>3</v>
      </c>
      <c r="I7" s="322">
        <v>4</v>
      </c>
      <c r="J7" s="322">
        <v>5</v>
      </c>
      <c r="K7" s="322">
        <v>6</v>
      </c>
      <c r="L7" s="322">
        <v>7</v>
      </c>
      <c r="M7" s="322">
        <v>8</v>
      </c>
      <c r="N7" s="322">
        <v>9</v>
      </c>
      <c r="O7" s="322">
        <v>10</v>
      </c>
      <c r="P7" s="322">
        <v>11</v>
      </c>
      <c r="Q7" s="322">
        <v>12</v>
      </c>
      <c r="R7" s="322">
        <v>13</v>
      </c>
      <c r="S7" s="323">
        <v>14</v>
      </c>
      <c r="T7" s="323">
        <v>15</v>
      </c>
      <c r="U7" s="323">
        <v>16</v>
      </c>
    </row>
    <row r="8" spans="1:21" s="309" customFormat="1" ht="30" customHeight="1">
      <c r="A8" s="324" t="s">
        <v>125</v>
      </c>
      <c r="B8" s="324" t="s">
        <v>126</v>
      </c>
      <c r="C8" s="324" t="s">
        <v>126</v>
      </c>
      <c r="D8" s="53" t="s">
        <v>93</v>
      </c>
      <c r="E8" s="67" t="s">
        <v>105</v>
      </c>
      <c r="F8" s="325">
        <f>G8+K8</f>
        <v>79823</v>
      </c>
      <c r="G8" s="326">
        <f>H8+I8+J8</f>
        <v>74632</v>
      </c>
      <c r="H8" s="327">
        <v>51494</v>
      </c>
      <c r="I8" s="327">
        <v>10289</v>
      </c>
      <c r="J8" s="327">
        <v>12849</v>
      </c>
      <c r="K8" s="327">
        <f>L8+M8+N8+O8+P8+Q8+R8+S8+T8+U8</f>
        <v>5191</v>
      </c>
      <c r="L8" s="327">
        <v>1543</v>
      </c>
      <c r="M8" s="325"/>
      <c r="N8" s="327"/>
      <c r="O8" s="327"/>
      <c r="P8" s="327"/>
      <c r="Q8" s="327">
        <v>2918</v>
      </c>
      <c r="R8" s="325">
        <v>730</v>
      </c>
      <c r="S8" s="326"/>
      <c r="T8" s="327"/>
      <c r="U8" s="325"/>
    </row>
    <row r="9" spans="1:21" ht="25.5" customHeight="1">
      <c r="A9" s="328"/>
      <c r="B9" s="328"/>
      <c r="C9" s="328"/>
      <c r="D9" s="328"/>
      <c r="E9" s="329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4"/>
      <c r="S9" s="335"/>
      <c r="T9" s="335"/>
      <c r="U9" s="335"/>
    </row>
    <row r="10" spans="1:21" ht="18.75" customHeight="1">
      <c r="A10" s="328"/>
      <c r="B10" s="328"/>
      <c r="C10" s="328"/>
      <c r="D10" s="328"/>
      <c r="E10" s="329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4"/>
      <c r="S10" s="335"/>
      <c r="T10" s="335"/>
      <c r="U10" s="335"/>
    </row>
    <row r="11" spans="1:21" ht="18.75" customHeight="1">
      <c r="A11" s="328"/>
      <c r="B11" s="328"/>
      <c r="C11" s="328"/>
      <c r="D11" s="328"/>
      <c r="E11" s="329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4"/>
      <c r="S11" s="335"/>
      <c r="T11" s="335"/>
      <c r="U11" s="335"/>
    </row>
    <row r="12" spans="4:21" ht="18.75" customHeight="1">
      <c r="D12" s="328"/>
      <c r="E12" s="329"/>
      <c r="F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4"/>
      <c r="S12" s="335"/>
      <c r="T12" s="335"/>
      <c r="U12" s="335"/>
    </row>
    <row r="13" spans="4:20" ht="18.75" customHeight="1">
      <c r="D13" s="328"/>
      <c r="E13" s="329"/>
      <c r="F13" s="330"/>
      <c r="J13" s="330"/>
      <c r="K13" s="330"/>
      <c r="L13" s="330"/>
      <c r="M13" s="330"/>
      <c r="N13" s="330"/>
      <c r="O13" s="330"/>
      <c r="P13" s="330"/>
      <c r="Q13" s="330"/>
      <c r="R13" s="334"/>
      <c r="S13" s="335"/>
      <c r="T13" s="335"/>
    </row>
    <row r="14" spans="4:20" ht="18.75" customHeight="1">
      <c r="D14" s="328"/>
      <c r="F14" s="330"/>
      <c r="J14" s="330"/>
      <c r="L14" s="330"/>
      <c r="M14" s="330"/>
      <c r="N14" s="330"/>
      <c r="O14" s="330"/>
      <c r="P14" s="330"/>
      <c r="Q14" s="330"/>
      <c r="R14" s="334"/>
      <c r="S14" s="335"/>
      <c r="T14" s="335"/>
    </row>
    <row r="15" spans="6:19" ht="18.75" customHeight="1">
      <c r="F15" s="330"/>
      <c r="O15" s="330"/>
      <c r="P15" s="330"/>
      <c r="Q15" s="330"/>
      <c r="S15" s="335"/>
    </row>
    <row r="16" spans="6:17" ht="18.75" customHeight="1">
      <c r="F16" s="330"/>
      <c r="O16" s="330"/>
      <c r="P16" s="330"/>
      <c r="Q16" s="330"/>
    </row>
    <row r="17" spans="1:22" ht="18.75" customHeight="1">
      <c r="A17"/>
      <c r="B17"/>
      <c r="C17"/>
      <c r="D17"/>
      <c r="E17"/>
      <c r="F17"/>
      <c r="O17" s="330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330"/>
      <c r="P18"/>
      <c r="Q18"/>
      <c r="R18"/>
      <c r="S18"/>
      <c r="T18"/>
      <c r="U18"/>
      <c r="V18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T1:U1"/>
    <mergeCell ref="A2:U2"/>
    <mergeCell ref="T3:U3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15748031496062992" right="0.35433070866141736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1" width="4.50390625" style="0" customWidth="1"/>
    <col min="2" max="3" width="3.375" style="0" customWidth="1"/>
    <col min="4" max="4" width="4.625" style="0" customWidth="1"/>
    <col min="5" max="5" width="12.875" style="0" customWidth="1"/>
    <col min="6" max="6" width="7.625" style="0" customWidth="1"/>
    <col min="7" max="7" width="7.25390625" style="0" customWidth="1"/>
    <col min="8" max="8" width="6.625" style="0" customWidth="1"/>
    <col min="9" max="9" width="7.25390625" style="0" customWidth="1"/>
    <col min="10" max="10" width="5.75390625" style="0" customWidth="1"/>
    <col min="11" max="11" width="8.75390625" style="0" customWidth="1"/>
    <col min="12" max="12" width="6.625" style="0" customWidth="1"/>
    <col min="13" max="13" width="5.50390625" style="0" customWidth="1"/>
    <col min="14" max="14" width="7.25390625" style="0" customWidth="1"/>
    <col min="15" max="15" width="6.25390625" style="0" customWidth="1"/>
    <col min="16" max="16" width="5.25390625" style="0" customWidth="1"/>
    <col min="17" max="17" width="5.375" style="0" customWidth="1"/>
    <col min="18" max="18" width="6.00390625" style="0" customWidth="1"/>
    <col min="19" max="19" width="4.625" style="0" customWidth="1"/>
    <col min="20" max="20" width="6.00390625" style="0" customWidth="1"/>
    <col min="21" max="21" width="4.875" style="0" customWidth="1"/>
  </cols>
  <sheetData>
    <row r="1" spans="1:21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391" t="s">
        <v>127</v>
      </c>
      <c r="U1" s="391"/>
    </row>
    <row r="2" spans="1:21" ht="24.75" customHeight="1">
      <c r="A2" s="408" t="s">
        <v>128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</row>
    <row r="3" spans="1:2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409" t="s">
        <v>77</v>
      </c>
      <c r="U3" s="409"/>
    </row>
    <row r="4" spans="1:21" ht="27.75" customHeight="1">
      <c r="A4" s="410" t="s">
        <v>108</v>
      </c>
      <c r="B4" s="411"/>
      <c r="C4" s="412"/>
      <c r="D4" s="413" t="s">
        <v>129</v>
      </c>
      <c r="E4" s="413" t="s">
        <v>130</v>
      </c>
      <c r="F4" s="413" t="s">
        <v>99</v>
      </c>
      <c r="G4" s="416" t="s">
        <v>131</v>
      </c>
      <c r="H4" s="416" t="s">
        <v>132</v>
      </c>
      <c r="I4" s="416" t="s">
        <v>133</v>
      </c>
      <c r="J4" s="416" t="s">
        <v>134</v>
      </c>
      <c r="K4" s="416" t="s">
        <v>135</v>
      </c>
      <c r="L4" s="416" t="s">
        <v>136</v>
      </c>
      <c r="M4" s="416" t="s">
        <v>119</v>
      </c>
      <c r="N4" s="416" t="s">
        <v>137</v>
      </c>
      <c r="O4" s="416" t="s">
        <v>117</v>
      </c>
      <c r="P4" s="416" t="s">
        <v>121</v>
      </c>
      <c r="Q4" s="416" t="s">
        <v>120</v>
      </c>
      <c r="R4" s="416" t="s">
        <v>138</v>
      </c>
      <c r="S4" s="416" t="s">
        <v>139</v>
      </c>
      <c r="T4" s="416" t="s">
        <v>140</v>
      </c>
      <c r="U4" s="416" t="s">
        <v>124</v>
      </c>
    </row>
    <row r="5" spans="1:21" ht="13.5" customHeight="1">
      <c r="A5" s="413" t="s">
        <v>100</v>
      </c>
      <c r="B5" s="413" t="s">
        <v>101</v>
      </c>
      <c r="C5" s="413" t="s">
        <v>102</v>
      </c>
      <c r="D5" s="415"/>
      <c r="E5" s="415"/>
      <c r="F5" s="415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</row>
    <row r="6" spans="1:21" ht="18" customHeight="1">
      <c r="A6" s="414"/>
      <c r="B6" s="414"/>
      <c r="C6" s="414"/>
      <c r="D6" s="414"/>
      <c r="E6" s="414"/>
      <c r="F6" s="414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</row>
    <row r="7" spans="1:21" s="16" customFormat="1" ht="29.25" customHeight="1">
      <c r="A7" s="52" t="s">
        <v>103</v>
      </c>
      <c r="B7" s="52" t="s">
        <v>104</v>
      </c>
      <c r="C7" s="52" t="s">
        <v>104</v>
      </c>
      <c r="D7" s="53" t="s">
        <v>93</v>
      </c>
      <c r="E7" s="54" t="s">
        <v>141</v>
      </c>
      <c r="F7" s="55">
        <v>79823</v>
      </c>
      <c r="G7" s="56"/>
      <c r="H7" s="56"/>
      <c r="I7" s="56"/>
      <c r="J7" s="56"/>
      <c r="K7" s="56">
        <v>61783</v>
      </c>
      <c r="L7" s="56">
        <v>5191</v>
      </c>
      <c r="M7" s="56"/>
      <c r="N7" s="56"/>
      <c r="O7" s="56">
        <v>12849</v>
      </c>
      <c r="P7" s="56"/>
      <c r="Q7" s="56"/>
      <c r="R7" s="56"/>
      <c r="S7" s="56"/>
      <c r="T7" s="56"/>
      <c r="U7" s="56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T1:U1"/>
    <mergeCell ref="A2:U2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07874015748031496" right="0.07874015748031496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zoomScalePageLayoutView="0" workbookViewId="0" topLeftCell="A1">
      <selection activeCell="D8" sqref="D8"/>
    </sheetView>
  </sheetViews>
  <sheetFormatPr defaultColWidth="6.75390625" defaultRowHeight="22.5" customHeight="1"/>
  <cols>
    <col min="1" max="3" width="3.00390625" style="294" bestFit="1" customWidth="1"/>
    <col min="4" max="4" width="4.625" style="294" customWidth="1"/>
    <col min="5" max="5" width="10.50390625" style="294" customWidth="1"/>
    <col min="6" max="6" width="5.50390625" style="294" customWidth="1"/>
    <col min="7" max="7" width="5.125" style="294" customWidth="1"/>
    <col min="8" max="8" width="5.375" style="294" customWidth="1"/>
    <col min="9" max="9" width="4.875" style="294" customWidth="1"/>
    <col min="10" max="10" width="3.625" style="294" customWidth="1"/>
    <col min="11" max="11" width="3.875" style="294" customWidth="1"/>
    <col min="12" max="12" width="5.00390625" style="294" customWidth="1"/>
    <col min="13" max="13" width="5.625" style="295" customWidth="1"/>
    <col min="14" max="14" width="5.50390625" style="294" customWidth="1"/>
    <col min="15" max="15" width="5.125" style="294" customWidth="1"/>
    <col min="16" max="16" width="6.125" style="294" customWidth="1"/>
    <col min="17" max="17" width="4.875" style="294" customWidth="1"/>
    <col min="18" max="18" width="6.00390625" style="294" customWidth="1"/>
    <col min="19" max="20" width="4.625" style="294" customWidth="1"/>
    <col min="21" max="21" width="4.875" style="294" customWidth="1"/>
    <col min="22" max="22" width="4.125" style="294" customWidth="1"/>
    <col min="23" max="23" width="5.125" style="294" customWidth="1"/>
    <col min="24" max="24" width="5.25390625" style="294" bestFit="1" customWidth="1"/>
    <col min="25" max="25" width="3.50390625" style="294" customWidth="1"/>
    <col min="26" max="26" width="3.375" style="294" customWidth="1"/>
    <col min="27" max="27" width="4.625" style="294" customWidth="1"/>
    <col min="28" max="16384" width="6.75390625" style="294" customWidth="1"/>
  </cols>
  <sheetData>
    <row r="1" spans="2:28" ht="22.5" customHeight="1"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Z1" s="417" t="s">
        <v>142</v>
      </c>
      <c r="AA1" s="417"/>
      <c r="AB1" s="305"/>
    </row>
    <row r="2" spans="1:27" ht="22.5" customHeight="1">
      <c r="A2" s="418" t="s">
        <v>143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8" ht="22.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  <c r="L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Y3" s="419" t="s">
        <v>77</v>
      </c>
      <c r="Z3" s="419"/>
      <c r="AA3" s="419"/>
      <c r="AB3" s="306"/>
    </row>
    <row r="4" spans="1:27" ht="27" customHeight="1">
      <c r="A4" s="420" t="s">
        <v>97</v>
      </c>
      <c r="B4" s="420"/>
      <c r="C4" s="420"/>
      <c r="D4" s="422" t="s">
        <v>78</v>
      </c>
      <c r="E4" s="422" t="s">
        <v>98</v>
      </c>
      <c r="F4" s="422" t="s">
        <v>99</v>
      </c>
      <c r="G4" s="421" t="s">
        <v>144</v>
      </c>
      <c r="H4" s="421"/>
      <c r="I4" s="421"/>
      <c r="J4" s="421"/>
      <c r="K4" s="421"/>
      <c r="L4" s="421"/>
      <c r="M4" s="421"/>
      <c r="N4" s="421"/>
      <c r="O4" s="421" t="s">
        <v>145</v>
      </c>
      <c r="P4" s="421"/>
      <c r="Q4" s="421"/>
      <c r="R4" s="421"/>
      <c r="S4" s="421"/>
      <c r="T4" s="421"/>
      <c r="U4" s="421"/>
      <c r="V4" s="421"/>
      <c r="W4" s="424" t="s">
        <v>146</v>
      </c>
      <c r="X4" s="422" t="s">
        <v>147</v>
      </c>
      <c r="Y4" s="422"/>
      <c r="Z4" s="422"/>
      <c r="AA4" s="422"/>
    </row>
    <row r="5" spans="1:27" ht="27" customHeight="1">
      <c r="A5" s="422" t="s">
        <v>100</v>
      </c>
      <c r="B5" s="422" t="s">
        <v>101</v>
      </c>
      <c r="C5" s="422" t="s">
        <v>102</v>
      </c>
      <c r="D5" s="422"/>
      <c r="E5" s="422"/>
      <c r="F5" s="422"/>
      <c r="G5" s="422" t="s">
        <v>80</v>
      </c>
      <c r="H5" s="422" t="s">
        <v>148</v>
      </c>
      <c r="I5" s="422" t="s">
        <v>149</v>
      </c>
      <c r="J5" s="422" t="s">
        <v>150</v>
      </c>
      <c r="K5" s="422" t="s">
        <v>151</v>
      </c>
      <c r="L5" s="423" t="s">
        <v>152</v>
      </c>
      <c r="M5" s="422" t="s">
        <v>153</v>
      </c>
      <c r="N5" s="422" t="s">
        <v>154</v>
      </c>
      <c r="O5" s="422" t="s">
        <v>80</v>
      </c>
      <c r="P5" s="422" t="s">
        <v>155</v>
      </c>
      <c r="Q5" s="422" t="s">
        <v>156</v>
      </c>
      <c r="R5" s="422" t="s">
        <v>157</v>
      </c>
      <c r="S5" s="423" t="s">
        <v>158</v>
      </c>
      <c r="T5" s="422" t="s">
        <v>159</v>
      </c>
      <c r="U5" s="422" t="s">
        <v>160</v>
      </c>
      <c r="V5" s="422" t="s">
        <v>161</v>
      </c>
      <c r="W5" s="425"/>
      <c r="X5" s="422" t="s">
        <v>80</v>
      </c>
      <c r="Y5" s="422" t="s">
        <v>162</v>
      </c>
      <c r="Z5" s="422" t="s">
        <v>163</v>
      </c>
      <c r="AA5" s="422" t="s">
        <v>147</v>
      </c>
    </row>
    <row r="6" spans="1:27" ht="51.75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3"/>
      <c r="M6" s="422"/>
      <c r="N6" s="422"/>
      <c r="O6" s="422"/>
      <c r="P6" s="422"/>
      <c r="Q6" s="422"/>
      <c r="R6" s="422"/>
      <c r="S6" s="423"/>
      <c r="T6" s="422"/>
      <c r="U6" s="422"/>
      <c r="V6" s="422"/>
      <c r="W6" s="426"/>
      <c r="X6" s="422"/>
      <c r="Y6" s="422"/>
      <c r="Z6" s="422"/>
      <c r="AA6" s="422"/>
    </row>
    <row r="7" spans="1:27" ht="33.75" customHeight="1">
      <c r="A7" s="299" t="s">
        <v>92</v>
      </c>
      <c r="B7" s="299" t="s">
        <v>92</v>
      </c>
      <c r="C7" s="299" t="s">
        <v>92</v>
      </c>
      <c r="D7" s="299" t="s">
        <v>92</v>
      </c>
      <c r="E7" s="299" t="s">
        <v>92</v>
      </c>
      <c r="F7" s="299">
        <v>1</v>
      </c>
      <c r="G7" s="299">
        <v>2</v>
      </c>
      <c r="H7" s="299">
        <v>3</v>
      </c>
      <c r="I7" s="299">
        <v>4</v>
      </c>
      <c r="J7" s="299">
        <v>5</v>
      </c>
      <c r="K7" s="299">
        <v>6</v>
      </c>
      <c r="L7" s="299">
        <v>7</v>
      </c>
      <c r="M7" s="299">
        <v>8</v>
      </c>
      <c r="N7" s="299">
        <v>9</v>
      </c>
      <c r="O7" s="299">
        <v>10</v>
      </c>
      <c r="P7" s="299">
        <v>11</v>
      </c>
      <c r="Q7" s="299">
        <v>12</v>
      </c>
      <c r="R7" s="299">
        <v>13</v>
      </c>
      <c r="S7" s="299">
        <v>14</v>
      </c>
      <c r="T7" s="299">
        <v>15</v>
      </c>
      <c r="U7" s="299">
        <v>16</v>
      </c>
      <c r="V7" s="299">
        <v>17</v>
      </c>
      <c r="W7" s="299">
        <v>18</v>
      </c>
      <c r="X7" s="299">
        <v>19</v>
      </c>
      <c r="Y7" s="299">
        <v>20</v>
      </c>
      <c r="Z7" s="299">
        <v>21</v>
      </c>
      <c r="AA7" s="299">
        <v>22</v>
      </c>
    </row>
    <row r="8" spans="1:256" s="16" customFormat="1" ht="38.25" customHeight="1">
      <c r="A8" s="300" t="s">
        <v>125</v>
      </c>
      <c r="B8" s="300" t="s">
        <v>126</v>
      </c>
      <c r="C8" s="300" t="s">
        <v>126</v>
      </c>
      <c r="D8" s="53" t="s">
        <v>93</v>
      </c>
      <c r="E8" s="67" t="s">
        <v>105</v>
      </c>
      <c r="F8" s="301">
        <f>G8+O8+W8+X8</f>
        <v>51494</v>
      </c>
      <c r="G8" s="302">
        <f>SUM(H8:N8)</f>
        <v>33362</v>
      </c>
      <c r="H8" s="302">
        <v>21301</v>
      </c>
      <c r="I8" s="302"/>
      <c r="J8" s="302"/>
      <c r="K8" s="302"/>
      <c r="L8" s="302">
        <v>1499</v>
      </c>
      <c r="M8" s="302">
        <v>10562</v>
      </c>
      <c r="N8" s="302"/>
      <c r="O8" s="302">
        <f>SUM(P8:V8)</f>
        <v>10884</v>
      </c>
      <c r="P8" s="302">
        <v>7172</v>
      </c>
      <c r="Q8" s="302">
        <v>3126</v>
      </c>
      <c r="R8" s="302">
        <v>45</v>
      </c>
      <c r="S8" s="302">
        <v>223</v>
      </c>
      <c r="T8" s="302">
        <v>318</v>
      </c>
      <c r="U8" s="302"/>
      <c r="V8" s="302"/>
      <c r="W8" s="302">
        <v>3824</v>
      </c>
      <c r="X8" s="302">
        <v>3424</v>
      </c>
      <c r="Y8" s="302"/>
      <c r="Z8" s="302"/>
      <c r="AA8" s="302">
        <v>3424</v>
      </c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307"/>
      <c r="GU8" s="307"/>
      <c r="GV8" s="307"/>
      <c r="GW8" s="307"/>
      <c r="GX8" s="307"/>
      <c r="GY8" s="307"/>
      <c r="GZ8" s="307"/>
      <c r="HA8" s="307"/>
      <c r="HB8" s="307"/>
      <c r="HC8" s="307"/>
      <c r="HD8" s="307"/>
      <c r="HE8" s="307"/>
      <c r="HF8" s="307"/>
      <c r="HG8" s="307"/>
      <c r="HH8" s="307"/>
      <c r="HI8" s="307"/>
      <c r="HJ8" s="307"/>
      <c r="HK8" s="307"/>
      <c r="HL8" s="307"/>
      <c r="HM8" s="307"/>
      <c r="HN8" s="307"/>
      <c r="HO8" s="307"/>
      <c r="HP8" s="307"/>
      <c r="HQ8" s="307"/>
      <c r="HR8" s="307"/>
      <c r="HS8" s="307"/>
      <c r="HT8" s="307"/>
      <c r="HU8" s="307"/>
      <c r="HV8" s="307"/>
      <c r="HW8" s="307"/>
      <c r="HX8" s="307"/>
      <c r="HY8" s="307"/>
      <c r="HZ8" s="307"/>
      <c r="IA8" s="307"/>
      <c r="IB8" s="307"/>
      <c r="IC8" s="307"/>
      <c r="ID8" s="307"/>
      <c r="IE8" s="307"/>
      <c r="IF8" s="307"/>
      <c r="IG8" s="307"/>
      <c r="IH8" s="307"/>
      <c r="II8" s="307"/>
      <c r="IJ8" s="307"/>
      <c r="IK8" s="307"/>
      <c r="IL8" s="307"/>
      <c r="IM8" s="307"/>
      <c r="IN8" s="307"/>
      <c r="IO8" s="307"/>
      <c r="IP8" s="307"/>
      <c r="IQ8" s="307"/>
      <c r="IR8" s="307"/>
      <c r="IS8" s="307"/>
      <c r="IT8" s="307"/>
      <c r="IU8" s="307"/>
      <c r="IV8" s="307"/>
    </row>
    <row r="9" spans="1:28" ht="22.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</row>
    <row r="10" spans="1:28" ht="22.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</row>
    <row r="11" spans="1:27" ht="22.5" customHeight="1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</row>
    <row r="12" spans="1:27" ht="22.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</row>
    <row r="13" spans="1:26" ht="22.5" customHeight="1">
      <c r="A13" s="303"/>
      <c r="B13" s="303"/>
      <c r="C13" s="303"/>
      <c r="D13" s="303"/>
      <c r="E13" s="303"/>
      <c r="F13" s="303"/>
      <c r="J13" s="303"/>
      <c r="K13" s="303"/>
      <c r="L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5" ht="22.5" customHeight="1">
      <c r="A14" s="303"/>
      <c r="B14" s="303"/>
      <c r="C14" s="303"/>
      <c r="D14" s="303"/>
      <c r="E14" s="303"/>
      <c r="F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</row>
    <row r="15" spans="15:24" ht="22.5" customHeight="1">
      <c r="O15" s="303"/>
      <c r="P15" s="303"/>
      <c r="Q15" s="303"/>
      <c r="R15" s="303"/>
      <c r="S15" s="303"/>
      <c r="T15" s="303"/>
      <c r="U15" s="303"/>
      <c r="V15" s="303"/>
      <c r="W15" s="303"/>
      <c r="X15" s="303"/>
    </row>
    <row r="16" spans="15:17" ht="22.5" customHeight="1">
      <c r="O16" s="303"/>
      <c r="P16" s="303"/>
      <c r="Q16" s="303"/>
    </row>
    <row r="17" ht="22.5" customHeight="1"/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Z1:AA1"/>
    <mergeCell ref="A2:AA2"/>
    <mergeCell ref="Y3:AA3"/>
    <mergeCell ref="A4:C4"/>
    <mergeCell ref="G4:N4"/>
    <mergeCell ref="O4:V4"/>
    <mergeCell ref="X4:AA4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L16" sqref="L16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13" max="13" width="9.375" style="0" bestFit="1" customWidth="1"/>
  </cols>
  <sheetData>
    <row r="1" ht="14.25" customHeight="1">
      <c r="N1" s="293" t="s">
        <v>164</v>
      </c>
    </row>
    <row r="2" spans="1:14" ht="33" customHeight="1">
      <c r="A2" s="427" t="s">
        <v>165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3:14" ht="14.25" customHeight="1">
      <c r="M3" s="428" t="s">
        <v>77</v>
      </c>
      <c r="N3" s="428"/>
    </row>
    <row r="4" spans="1:14" ht="22.5" customHeight="1">
      <c r="A4" s="429" t="s">
        <v>97</v>
      </c>
      <c r="B4" s="429"/>
      <c r="C4" s="429"/>
      <c r="D4" s="430" t="s">
        <v>129</v>
      </c>
      <c r="E4" s="430" t="s">
        <v>79</v>
      </c>
      <c r="F4" s="430" t="s">
        <v>80</v>
      </c>
      <c r="G4" s="430" t="s">
        <v>131</v>
      </c>
      <c r="H4" s="430"/>
      <c r="I4" s="430"/>
      <c r="J4" s="430"/>
      <c r="K4" s="430"/>
      <c r="L4" s="430" t="s">
        <v>135</v>
      </c>
      <c r="M4" s="430"/>
      <c r="N4" s="430"/>
    </row>
    <row r="5" spans="1:14" ht="17.25" customHeight="1">
      <c r="A5" s="430" t="s">
        <v>100</v>
      </c>
      <c r="B5" s="431" t="s">
        <v>101</v>
      </c>
      <c r="C5" s="430" t="s">
        <v>102</v>
      </c>
      <c r="D5" s="430"/>
      <c r="E5" s="430"/>
      <c r="F5" s="430"/>
      <c r="G5" s="430" t="s">
        <v>166</v>
      </c>
      <c r="H5" s="430" t="s">
        <v>167</v>
      </c>
      <c r="I5" s="430" t="s">
        <v>145</v>
      </c>
      <c r="J5" s="430" t="s">
        <v>146</v>
      </c>
      <c r="K5" s="430" t="s">
        <v>147</v>
      </c>
      <c r="L5" s="430" t="s">
        <v>166</v>
      </c>
      <c r="M5" s="430" t="s">
        <v>115</v>
      </c>
      <c r="N5" s="430" t="s">
        <v>168</v>
      </c>
    </row>
    <row r="6" spans="1:14" ht="20.25" customHeight="1">
      <c r="A6" s="430"/>
      <c r="B6" s="431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</row>
    <row r="7" spans="1:14" s="16" customFormat="1" ht="29.25" customHeight="1">
      <c r="A7" s="292" t="s">
        <v>169</v>
      </c>
      <c r="B7" s="292" t="s">
        <v>170</v>
      </c>
      <c r="C7" s="292" t="s">
        <v>170</v>
      </c>
      <c r="D7" s="53" t="s">
        <v>93</v>
      </c>
      <c r="E7" s="43" t="s">
        <v>94</v>
      </c>
      <c r="F7" s="164">
        <v>51494</v>
      </c>
      <c r="G7" s="164"/>
      <c r="H7" s="164"/>
      <c r="I7" s="164"/>
      <c r="J7" s="164"/>
      <c r="K7" s="164"/>
      <c r="L7" s="164"/>
      <c r="M7" s="164">
        <v>51494</v>
      </c>
      <c r="N7" s="164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D8" sqref="D8"/>
    </sheetView>
  </sheetViews>
  <sheetFormatPr defaultColWidth="6.75390625" defaultRowHeight="22.5" customHeight="1"/>
  <cols>
    <col min="1" max="3" width="3.625" style="281" customWidth="1"/>
    <col min="4" max="4" width="6.375" style="281" customWidth="1"/>
    <col min="5" max="5" width="11.125" style="281" customWidth="1"/>
    <col min="6" max="6" width="5.50390625" style="281" customWidth="1"/>
    <col min="7" max="7" width="5.375" style="281" customWidth="1"/>
    <col min="8" max="8" width="5.125" style="281" customWidth="1"/>
    <col min="9" max="9" width="5.375" style="281" customWidth="1"/>
    <col min="10" max="11" width="6.50390625" style="281" customWidth="1"/>
    <col min="12" max="12" width="5.875" style="281" customWidth="1"/>
    <col min="13" max="13" width="4.50390625" style="281" customWidth="1"/>
    <col min="14" max="18" width="6.50390625" style="281" customWidth="1"/>
    <col min="19" max="19" width="3.875" style="281" customWidth="1"/>
    <col min="20" max="20" width="6.50390625" style="281" customWidth="1"/>
    <col min="21" max="21" width="3.875" style="281" customWidth="1"/>
    <col min="22" max="22" width="4.125" style="281" customWidth="1"/>
    <col min="23" max="23" width="4.875" style="281" customWidth="1"/>
    <col min="24" max="24" width="5.25390625" style="281" customWidth="1"/>
    <col min="25" max="25" width="4.75390625" style="281" customWidth="1"/>
    <col min="26" max="26" width="5.125" style="281" customWidth="1"/>
    <col min="27" max="27" width="6.75390625" style="281" customWidth="1"/>
    <col min="28" max="16384" width="6.75390625" style="282" customWidth="1"/>
  </cols>
  <sheetData>
    <row r="1" spans="2:26" ht="22.5" customHeight="1"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T1" s="290"/>
      <c r="V1" s="290"/>
      <c r="W1" s="290"/>
      <c r="X1" s="290"/>
      <c r="Y1" s="432" t="s">
        <v>171</v>
      </c>
      <c r="Z1" s="432"/>
    </row>
    <row r="2" spans="1:26" ht="22.5" customHeight="1">
      <c r="A2" s="433" t="s">
        <v>172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1:26" ht="22.5" customHeight="1">
      <c r="A3" s="284"/>
      <c r="B3" s="284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V3" s="291"/>
      <c r="W3" s="291"/>
      <c r="X3" s="291"/>
      <c r="Y3" s="434" t="s">
        <v>2</v>
      </c>
      <c r="Z3" s="434"/>
    </row>
    <row r="4" spans="1:26" ht="22.5" customHeight="1">
      <c r="A4" s="435" t="s">
        <v>97</v>
      </c>
      <c r="B4" s="435"/>
      <c r="C4" s="435"/>
      <c r="D4" s="436" t="s">
        <v>78</v>
      </c>
      <c r="E4" s="436" t="s">
        <v>98</v>
      </c>
      <c r="F4" s="436" t="s">
        <v>173</v>
      </c>
      <c r="G4" s="436" t="s">
        <v>174</v>
      </c>
      <c r="H4" s="436" t="s">
        <v>175</v>
      </c>
      <c r="I4" s="436" t="s">
        <v>176</v>
      </c>
      <c r="J4" s="436" t="s">
        <v>177</v>
      </c>
      <c r="K4" s="436" t="s">
        <v>178</v>
      </c>
      <c r="L4" s="436" t="s">
        <v>179</v>
      </c>
      <c r="M4" s="436" t="s">
        <v>180</v>
      </c>
      <c r="N4" s="436" t="s">
        <v>181</v>
      </c>
      <c r="O4" s="436" t="s">
        <v>182</v>
      </c>
      <c r="P4" s="436" t="s">
        <v>183</v>
      </c>
      <c r="Q4" s="436" t="s">
        <v>184</v>
      </c>
      <c r="R4" s="436" t="s">
        <v>185</v>
      </c>
      <c r="S4" s="436" t="s">
        <v>186</v>
      </c>
      <c r="T4" s="436" t="s">
        <v>187</v>
      </c>
      <c r="U4" s="436" t="s">
        <v>188</v>
      </c>
      <c r="V4" s="436" t="s">
        <v>189</v>
      </c>
      <c r="W4" s="436" t="s">
        <v>190</v>
      </c>
      <c r="X4" s="436" t="s">
        <v>191</v>
      </c>
      <c r="Y4" s="436" t="s">
        <v>192</v>
      </c>
      <c r="Z4" s="437" t="s">
        <v>193</v>
      </c>
    </row>
    <row r="5" spans="1:26" ht="13.5" customHeight="1">
      <c r="A5" s="436" t="s">
        <v>100</v>
      </c>
      <c r="B5" s="436" t="s">
        <v>101</v>
      </c>
      <c r="C5" s="436" t="s">
        <v>102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7"/>
    </row>
    <row r="6" spans="1:26" ht="36.75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7"/>
    </row>
    <row r="7" spans="1:26" ht="22.5" customHeight="1">
      <c r="A7" s="286" t="s">
        <v>92</v>
      </c>
      <c r="B7" s="286" t="s">
        <v>92</v>
      </c>
      <c r="C7" s="286" t="s">
        <v>92</v>
      </c>
      <c r="D7" s="286" t="s">
        <v>92</v>
      </c>
      <c r="E7" s="286" t="s">
        <v>92</v>
      </c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</row>
    <row r="8" spans="1:27" s="280" customFormat="1" ht="48" customHeight="1">
      <c r="A8" s="287" t="s">
        <v>125</v>
      </c>
      <c r="B8" s="287" t="s">
        <v>126</v>
      </c>
      <c r="C8" s="287" t="s">
        <v>126</v>
      </c>
      <c r="D8" s="53" t="s">
        <v>93</v>
      </c>
      <c r="E8" s="67" t="s">
        <v>105</v>
      </c>
      <c r="F8" s="288">
        <f>SUM(G8:Z8)</f>
        <v>10289</v>
      </c>
      <c r="G8" s="288">
        <v>2022</v>
      </c>
      <c r="H8" s="288">
        <v>690</v>
      </c>
      <c r="I8" s="288">
        <v>441</v>
      </c>
      <c r="J8" s="288">
        <v>824</v>
      </c>
      <c r="K8" s="288">
        <v>121</v>
      </c>
      <c r="L8" s="288">
        <v>809</v>
      </c>
      <c r="M8" s="288">
        <v>247</v>
      </c>
      <c r="N8" s="288"/>
      <c r="O8" s="288">
        <v>2089</v>
      </c>
      <c r="P8" s="288">
        <v>202</v>
      </c>
      <c r="Q8" s="288">
        <v>1023</v>
      </c>
      <c r="R8" s="288">
        <v>110</v>
      </c>
      <c r="S8" s="288">
        <v>745</v>
      </c>
      <c r="T8" s="288">
        <v>20</v>
      </c>
      <c r="U8" s="288"/>
      <c r="V8" s="288"/>
      <c r="W8" s="288">
        <v>349</v>
      </c>
      <c r="X8" s="288"/>
      <c r="Y8" s="288">
        <v>150</v>
      </c>
      <c r="Z8" s="288">
        <v>447</v>
      </c>
      <c r="AA8" s="289"/>
    </row>
    <row r="9" spans="1:26" ht="23.2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</row>
    <row r="10" spans="1:27" ht="22.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</row>
    <row r="11" spans="3:27" ht="22.5" customHeight="1">
      <c r="C11" s="289"/>
      <c r="D11" s="289"/>
      <c r="E11" s="289"/>
      <c r="F11" s="289"/>
      <c r="G11" s="289"/>
      <c r="I11" s="289"/>
      <c r="J11" s="289"/>
      <c r="K11" s="289"/>
      <c r="L11" s="289"/>
      <c r="M11" s="289"/>
      <c r="N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</row>
    <row r="12" spans="1:26" ht="22.5" customHeight="1">
      <c r="A12" s="289"/>
      <c r="C12" s="289"/>
      <c r="D12" s="289"/>
      <c r="E12" s="289"/>
      <c r="F12" s="289"/>
      <c r="J12" s="289"/>
      <c r="K12" s="289"/>
      <c r="L12" s="289"/>
      <c r="M12" s="289"/>
      <c r="P12" s="289"/>
      <c r="Q12" s="289"/>
      <c r="R12" s="289"/>
      <c r="S12" s="289"/>
      <c r="T12" s="289"/>
      <c r="Z12" s="289"/>
    </row>
    <row r="13" spans="1:26" ht="22.5" customHeight="1">
      <c r="A13" s="289"/>
      <c r="B13" s="289"/>
      <c r="D13" s="289"/>
      <c r="E13" s="289"/>
      <c r="K13" s="289"/>
      <c r="L13" s="289"/>
      <c r="M13" s="289"/>
      <c r="P13" s="289"/>
      <c r="Q13" s="289"/>
      <c r="R13" s="289"/>
      <c r="S13" s="289"/>
      <c r="T13" s="289"/>
      <c r="Z13" s="289"/>
    </row>
    <row r="14" spans="2:26" ht="22.5" customHeight="1">
      <c r="B14" s="289"/>
      <c r="C14" s="289"/>
      <c r="E14" s="289"/>
      <c r="K14" s="289"/>
      <c r="L14" s="289"/>
      <c r="M14" s="289"/>
      <c r="P14" s="289"/>
      <c r="Q14" s="289"/>
      <c r="R14" s="289"/>
      <c r="S14" s="289"/>
      <c r="Z14" s="289"/>
    </row>
    <row r="15" spans="11:19" ht="22.5" customHeight="1">
      <c r="K15" s="289"/>
      <c r="L15" s="289"/>
      <c r="M15" s="289"/>
      <c r="S15" s="289"/>
    </row>
    <row r="16" spans="11:13" ht="22.5" customHeight="1">
      <c r="K16" s="289"/>
      <c r="L16" s="289"/>
      <c r="M16" s="289"/>
    </row>
    <row r="17" spans="1:27" ht="22.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289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3.25390625" style="0" bestFit="1" customWidth="1"/>
    <col min="4" max="4" width="6.25390625" style="0" customWidth="1"/>
    <col min="5" max="5" width="12.875" style="0" customWidth="1"/>
    <col min="6" max="6" width="9.625" style="0" customWidth="1"/>
    <col min="7" max="7" width="10.625" style="0" customWidth="1"/>
    <col min="8" max="8" width="7.625" style="0" customWidth="1"/>
    <col min="11" max="11" width="7.625" style="0" customWidth="1"/>
    <col min="12" max="12" width="6.625" style="0" customWidth="1"/>
    <col min="13" max="13" width="6.375" style="0" customWidth="1"/>
    <col min="14" max="14" width="7.75390625" style="0" customWidth="1"/>
    <col min="15" max="15" width="7.125" style="0" customWidth="1"/>
    <col min="16" max="16" width="5.875" style="0" customWidth="1"/>
    <col min="17" max="17" width="6.375" style="0" customWidth="1"/>
    <col min="18" max="18" width="8.25390625" style="0" customWidth="1"/>
    <col min="19" max="19" width="6.50390625" style="0" customWidth="1"/>
    <col min="20" max="20" width="7.125" style="0" customWidth="1"/>
  </cols>
  <sheetData>
    <row r="1" spans="1:20" ht="14.2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 t="s">
        <v>194</v>
      </c>
    </row>
    <row r="2" spans="1:20" ht="33.75" customHeight="1">
      <c r="A2" s="438" t="s">
        <v>195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</row>
    <row r="3" spans="1:20" ht="14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439" t="s">
        <v>77</v>
      </c>
      <c r="T3" s="439"/>
    </row>
    <row r="4" spans="1:20" ht="22.5" customHeight="1">
      <c r="A4" s="440" t="s">
        <v>97</v>
      </c>
      <c r="B4" s="440"/>
      <c r="C4" s="440"/>
      <c r="D4" s="416" t="s">
        <v>196</v>
      </c>
      <c r="E4" s="416" t="s">
        <v>130</v>
      </c>
      <c r="F4" s="413" t="s">
        <v>173</v>
      </c>
      <c r="G4" s="416" t="s">
        <v>132</v>
      </c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 t="s">
        <v>135</v>
      </c>
      <c r="S4" s="416"/>
      <c r="T4" s="416"/>
    </row>
    <row r="5" spans="1:20" ht="14.25" customHeight="1">
      <c r="A5" s="440"/>
      <c r="B5" s="440"/>
      <c r="C5" s="440"/>
      <c r="D5" s="416"/>
      <c r="E5" s="416"/>
      <c r="F5" s="415"/>
      <c r="G5" s="416" t="s">
        <v>89</v>
      </c>
      <c r="H5" s="416" t="s">
        <v>197</v>
      </c>
      <c r="I5" s="416" t="s">
        <v>183</v>
      </c>
      <c r="J5" s="416" t="s">
        <v>184</v>
      </c>
      <c r="K5" s="416" t="s">
        <v>198</v>
      </c>
      <c r="L5" s="416" t="s">
        <v>199</v>
      </c>
      <c r="M5" s="416" t="s">
        <v>185</v>
      </c>
      <c r="N5" s="416" t="s">
        <v>200</v>
      </c>
      <c r="O5" s="416" t="s">
        <v>188</v>
      </c>
      <c r="P5" s="416" t="s">
        <v>201</v>
      </c>
      <c r="Q5" s="416" t="s">
        <v>202</v>
      </c>
      <c r="R5" s="416" t="s">
        <v>89</v>
      </c>
      <c r="S5" s="416" t="s">
        <v>203</v>
      </c>
      <c r="T5" s="416" t="s">
        <v>168</v>
      </c>
    </row>
    <row r="6" spans="1:20" ht="59.25" customHeight="1">
      <c r="A6" s="178" t="s">
        <v>100</v>
      </c>
      <c r="B6" s="178" t="s">
        <v>101</v>
      </c>
      <c r="C6" s="178" t="s">
        <v>102</v>
      </c>
      <c r="D6" s="416"/>
      <c r="E6" s="416"/>
      <c r="F6" s="414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</row>
    <row r="7" spans="1:20" s="16" customFormat="1" ht="56.25" customHeight="1">
      <c r="A7" s="279" t="s">
        <v>125</v>
      </c>
      <c r="B7" s="279" t="s">
        <v>126</v>
      </c>
      <c r="C7" s="279" t="s">
        <v>126</v>
      </c>
      <c r="D7" s="53" t="s">
        <v>93</v>
      </c>
      <c r="E7" s="67" t="s">
        <v>105</v>
      </c>
      <c r="F7" s="180">
        <f>R7+G7</f>
        <v>10690.4</v>
      </c>
      <c r="G7" s="181">
        <f>SUM(H7:Q7)</f>
        <v>401.4</v>
      </c>
      <c r="H7" s="181">
        <v>53.4</v>
      </c>
      <c r="I7" s="181">
        <v>14</v>
      </c>
      <c r="J7" s="181">
        <v>60</v>
      </c>
      <c r="K7" s="181"/>
      <c r="L7" s="181"/>
      <c r="M7" s="181">
        <v>15</v>
      </c>
      <c r="N7" s="181"/>
      <c r="O7" s="181"/>
      <c r="P7" s="181">
        <v>65</v>
      </c>
      <c r="Q7" s="181">
        <v>194</v>
      </c>
      <c r="R7" s="182">
        <v>10289</v>
      </c>
      <c r="S7" s="182">
        <v>10289</v>
      </c>
      <c r="T7" s="182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易宝财 10.105.116.156</cp:lastModifiedBy>
  <cp:lastPrinted>2019-12-14T08:08:35Z</cp:lastPrinted>
  <dcterms:created xsi:type="dcterms:W3CDTF">1996-12-17T01:32:42Z</dcterms:created>
  <dcterms:modified xsi:type="dcterms:W3CDTF">2019-12-20T00:57:22Z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