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840" tabRatio="828" activeTab="0"/>
  </bookViews>
  <sheets>
    <sheet name="1、部门收支总表" sheetId="1" r:id="rId1"/>
    <sheet name="2、部门收入总表" sheetId="2" r:id="rId2"/>
    <sheet name="3、部门支出总表 " sheetId="3" r:id="rId3"/>
    <sheet name="4、部门支出总表（分类）" sheetId="4" r:id="rId4"/>
    <sheet name="5、支出分类(政府预算)" sheetId="5" r:id="rId5"/>
    <sheet name="6、基本-工资福利" sheetId="6" r:id="rId6"/>
    <sheet name="7、工资福利(政府预算)" sheetId="7" r:id="rId7"/>
    <sheet name="8、基本-一般商品服务" sheetId="8" r:id="rId8"/>
    <sheet name="9、商品服务(政府预算)" sheetId="9" r:id="rId9"/>
    <sheet name="10、基本-个人和家庭" sheetId="10" r:id="rId10"/>
    <sheet name="11、个人家庭(政府预算)" sheetId="11" r:id="rId11"/>
    <sheet name="12、财政拨款收支总表" sheetId="12" r:id="rId12"/>
    <sheet name="13、一般预算支出" sheetId="13" r:id="rId13"/>
    <sheet name="14、一般预算基本支出表" sheetId="14" r:id="rId14"/>
    <sheet name="15、一般-工资福利" sheetId="15" r:id="rId15"/>
    <sheet name="16、工资福利(政府预算)(2)" sheetId="16" r:id="rId16"/>
    <sheet name="17、一般-商品和服务" sheetId="17" r:id="rId17"/>
    <sheet name="18、商品服务(政府预算)(2)" sheetId="18" r:id="rId18"/>
    <sheet name="19、一般-个人和家庭" sheetId="19" r:id="rId19"/>
    <sheet name="20、个人家庭(政府预算)(2)" sheetId="20" r:id="rId20"/>
    <sheet name="21、项目明细表" sheetId="21" r:id="rId21"/>
    <sheet name="22、政府性基金" sheetId="22" r:id="rId22"/>
    <sheet name="23、政府性基金(政府预算)" sheetId="23" r:id="rId23"/>
    <sheet name="24、专户" sheetId="24" r:id="rId24"/>
    <sheet name="25、专户(政府预算)" sheetId="25" r:id="rId25"/>
    <sheet name="26、经费拔款" sheetId="26" r:id="rId26"/>
    <sheet name="27、三公" sheetId="27" r:id="rId27"/>
    <sheet name="28、经费拨款(政府预算)" sheetId="28" r:id="rId28"/>
    <sheet name="29、整体绩效" sheetId="29" r:id="rId29"/>
    <sheet name="30、项目绩效" sheetId="30" r:id="rId30"/>
  </sheets>
  <definedNames>
    <definedName name="_xlnm.Print_Area" localSheetId="0">'1、部门收支总表'!$A$1:$H$28</definedName>
    <definedName name="_xlnm.Print_Area" localSheetId="9">'10、基本-个人和家庭'!$A$1:$L$11</definedName>
    <definedName name="_xlnm.Print_Area" localSheetId="10">'11、个人家庭(政府预算)'!$A$1:$K$10</definedName>
    <definedName name="_xlnm.Print_Area" localSheetId="11">'12、财政拨款收支总表'!$A$1:$F$26</definedName>
    <definedName name="_xlnm.Print_Area" localSheetId="12">'13、一般预算支出'!$A$1:$S$11</definedName>
    <definedName name="_xlnm.Print_Area" localSheetId="13">'14、一般预算基本支出表'!$A$1:$I$11</definedName>
    <definedName name="_xlnm.Print_Area" localSheetId="14">'15、一般-工资福利'!$A$1:$AA$11</definedName>
    <definedName name="_xlnm.Print_Area" localSheetId="15">'16、工资福利(政府预算)(2)'!$A$1:$N$10</definedName>
    <definedName name="_xlnm.Print_Area" localSheetId="16">'17、一般-商品和服务'!$A$1:$Z$11</definedName>
    <definedName name="_xlnm.Print_Area" localSheetId="17">'18、商品服务(政府预算)(2)'!$A$1:$T$10</definedName>
    <definedName name="_xlnm.Print_Area" localSheetId="18">'19、一般-个人和家庭'!$A$1:$L$11</definedName>
    <definedName name="_xlnm.Print_Area" localSheetId="1">'2、部门收入总表'!$A$1:$M$7</definedName>
    <definedName name="_xlnm.Print_Area" localSheetId="19">'20、个人家庭(政府预算)(2)'!$A$1:$K$10</definedName>
    <definedName name="_xlnm.Print_Area" localSheetId="20">'21、项目明细表'!$A$1:$N$9</definedName>
    <definedName name="_xlnm.Print_Area" localSheetId="21">'22、政府性基金'!$A$1:$U$8</definedName>
    <definedName name="_xlnm.Print_Area" localSheetId="22">'23、政府性基金(政府预算)'!$A$1:$U$7</definedName>
    <definedName name="_xlnm.Print_Area" localSheetId="23">'24、专户'!$A$1:$U$8</definedName>
    <definedName name="_xlnm.Print_Area" localSheetId="24">'25、专户(政府预算)'!$A$1:$U$7</definedName>
    <definedName name="_xlnm.Print_Area" localSheetId="25">'26、经费拔款'!$A$1:$V$11</definedName>
    <definedName name="_xlnm.Print_Area" localSheetId="26">'27、三公'!$A$1:$O$8</definedName>
    <definedName name="_xlnm.Print_Area" localSheetId="27">'28、经费拨款(政府预算)'!$A$1:$U$10</definedName>
    <definedName name="_xlnm.Print_Area" localSheetId="28">'29、整体绩效'!$A$1:$I$7</definedName>
    <definedName name="_xlnm.Print_Area" localSheetId="2">'3、部门支出总表 '!$A$1:$P$10</definedName>
    <definedName name="_xlnm.Print_Area" localSheetId="29">'30、项目绩效'!$A$1:$N$7</definedName>
    <definedName name="_xlnm.Print_Area" localSheetId="3">'4、部门支出总表（分类）'!$A$1:$U$11</definedName>
    <definedName name="_xlnm.Print_Area" localSheetId="4">'5、支出分类(政府预算)'!$1:$10</definedName>
    <definedName name="_xlnm.Print_Area" localSheetId="5">'6、基本-工资福利'!$A$1:$AA$11</definedName>
    <definedName name="_xlnm.Print_Area" localSheetId="6">'7、工资福利(政府预算)'!$A$1:$N$10</definedName>
    <definedName name="_xlnm.Print_Area" localSheetId="7">'8、基本-一般商品服务'!$A$1:$Z$11</definedName>
    <definedName name="_xlnm.Print_Area" localSheetId="8">'9、商品服务(政府预算)'!$A$1:$T$10</definedName>
    <definedName name="_xlnm.Print_Area">#N/A</definedName>
    <definedName name="_xlnm.Print_Titles" localSheetId="0">'1、部门收支总表'!$1:$5</definedName>
    <definedName name="_xlnm.Print_Titles" localSheetId="10">'11、个人家庭(政府预算)'!$1:$6</definedName>
    <definedName name="_xlnm.Print_Titles" localSheetId="11">'12、财政拨款收支总表'!$1:$5</definedName>
    <definedName name="_xlnm.Print_Titles" localSheetId="15">'16、工资福利(政府预算)(2)'!$1:$6</definedName>
    <definedName name="_xlnm.Print_Titles" localSheetId="17">'18、商品服务(政府预算)(2)'!$1:$6</definedName>
    <definedName name="_xlnm.Print_Titles" localSheetId="1">'2、部门收入总表'!$1:$6</definedName>
    <definedName name="_xlnm.Print_Titles" localSheetId="19">'20、个人家庭(政府预算)(2)'!$1:$6</definedName>
    <definedName name="_xlnm.Print_Titles" localSheetId="22">'23、政府性基金(政府预算)'!$1:$6</definedName>
    <definedName name="_xlnm.Print_Titles" localSheetId="24">'25、专户(政府预算)'!$2:$6</definedName>
    <definedName name="_xlnm.Print_Titles" localSheetId="27">'28、经费拨款(政府预算)'!$1:$6</definedName>
    <definedName name="_xlnm.Print_Titles" localSheetId="4">'5、支出分类(政府预算)'!$1:$6</definedName>
    <definedName name="_xlnm.Print_Titles" localSheetId="6">'7、工资福利(政府预算)'!$1:$6</definedName>
    <definedName name="_xlnm.Print_Titles" localSheetId="8">'9、商品服务(政府预算)'!$1:$6</definedName>
    <definedName name="_xlnm.Print_Titles">#N/A</definedName>
  </definedNames>
  <calcPr fullCalcOnLoad="1"/>
</workbook>
</file>

<file path=xl/sharedStrings.xml><?xml version="1.0" encoding="utf-8"?>
<sst xmlns="http://schemas.openxmlformats.org/spreadsheetml/2006/main" count="1152" uniqueCount="319">
  <si>
    <t>表-01</t>
  </si>
  <si>
    <t>部门收支总表</t>
  </si>
  <si>
    <t>单位:万元</t>
  </si>
  <si>
    <t>收                  入</t>
  </si>
  <si>
    <t>支                  出</t>
  </si>
  <si>
    <t>项         目</t>
  </si>
  <si>
    <t>本年预算</t>
  </si>
  <si>
    <t>功能分类科目</t>
  </si>
  <si>
    <t>部门预算经济分类</t>
  </si>
  <si>
    <t>政府预算经济分类</t>
  </si>
  <si>
    <t>一、一般预算拨款(补助)</t>
  </si>
  <si>
    <t>一、一般公共服务支出</t>
  </si>
  <si>
    <t>一、基本支出</t>
  </si>
  <si>
    <t>一、机关工资福利支出</t>
  </si>
  <si>
    <t xml:space="preserve">      经费拨款(补助)</t>
  </si>
  <si>
    <t>二、国防支出</t>
  </si>
  <si>
    <t xml:space="preserve">      工资福利支出</t>
  </si>
  <si>
    <t>二、机关商品和服务支出</t>
  </si>
  <si>
    <t xml:space="preserve">      纳入一般公共预算管理的非税收入拨款</t>
  </si>
  <si>
    <t>三、公共安全支出</t>
  </si>
  <si>
    <t xml:space="preserve">      商品和服务支出</t>
  </si>
  <si>
    <t>三、机关资本性支出（一）</t>
  </si>
  <si>
    <t>二、纳入专户管理的非税收入拨款</t>
  </si>
  <si>
    <t>四、教育支出</t>
  </si>
  <si>
    <t xml:space="preserve">      对个人和家庭的补助</t>
  </si>
  <si>
    <t>四、机关资本性支出（二）</t>
  </si>
  <si>
    <t>三、政府性基金拨款</t>
  </si>
  <si>
    <t>五、科学技术支出</t>
  </si>
  <si>
    <t>二、项目支出</t>
  </si>
  <si>
    <t>五、对事业单位经常性补助</t>
  </si>
  <si>
    <t>四、事业单位经营服务收入</t>
  </si>
  <si>
    <t>六、文化体育与传媒支出</t>
  </si>
  <si>
    <t>　　　专项商品和服务支出</t>
  </si>
  <si>
    <t>六、对事业单位资本性补助</t>
  </si>
  <si>
    <t>五、上级补助收入</t>
  </si>
  <si>
    <t>七、社会保障和就业支出</t>
  </si>
  <si>
    <t xml:space="preserve">      对企业补助</t>
  </si>
  <si>
    <t>七、对企业补助</t>
  </si>
  <si>
    <t>六、附属单位上缴收入</t>
  </si>
  <si>
    <t>八、医疗健康支出</t>
  </si>
  <si>
    <t xml:space="preserve">      债务利息及费用支出</t>
  </si>
  <si>
    <t>八、对企业资本性支出</t>
  </si>
  <si>
    <t>七、其他收入</t>
  </si>
  <si>
    <t>九、节能环保支出</t>
  </si>
  <si>
    <t xml:space="preserve">      对社会保障基金补助</t>
  </si>
  <si>
    <t>九、对个人和家庭的补助</t>
  </si>
  <si>
    <t>十、城乡社区支出</t>
  </si>
  <si>
    <t xml:space="preserve">      资本性支出(基本建设)</t>
  </si>
  <si>
    <t>十、对社会保障基金补助</t>
  </si>
  <si>
    <t>十一、农林水支出</t>
  </si>
  <si>
    <t xml:space="preserve">      资本性支出</t>
  </si>
  <si>
    <t>十一、债务利息及费用支出</t>
  </si>
  <si>
    <t>十二、交通运输支出</t>
  </si>
  <si>
    <t xml:space="preserve">      其他支出</t>
  </si>
  <si>
    <t>十二、债务还本支出</t>
  </si>
  <si>
    <t>十三、资源勘探信息等支出</t>
  </si>
  <si>
    <t>三、事业单位经营支出</t>
  </si>
  <si>
    <t>十三、转移性支出</t>
  </si>
  <si>
    <t>十四、商业服务业等支出</t>
  </si>
  <si>
    <t>四、对附属单位补助支出</t>
  </si>
  <si>
    <t>十四、预备费及预留</t>
  </si>
  <si>
    <t>十五、自然资源海洋气象等支出</t>
  </si>
  <si>
    <t>五、上级上缴支出</t>
  </si>
  <si>
    <t>十五、其他支出</t>
  </si>
  <si>
    <t>十六、住房保障支出</t>
  </si>
  <si>
    <t>十七、粮油物资储备支出</t>
  </si>
  <si>
    <t>十八、灾害防治及应急管理支出</t>
  </si>
  <si>
    <t>十九、其他支出</t>
  </si>
  <si>
    <t>二十、债务还本支出</t>
  </si>
  <si>
    <t>本 年 收 入 合 计</t>
  </si>
  <si>
    <t>本　年　支　出　合　计</t>
  </si>
  <si>
    <t>本  年  支  出  合  计</t>
  </si>
  <si>
    <t>八、上年结转</t>
  </si>
  <si>
    <t>收  入  总  计</t>
  </si>
  <si>
    <t>支  出  总  计</t>
  </si>
  <si>
    <t>表-02</t>
  </si>
  <si>
    <t>部门收入总表</t>
  </si>
  <si>
    <t>单位：万元</t>
  </si>
  <si>
    <t>单位代码</t>
  </si>
  <si>
    <t>单位名称</t>
  </si>
  <si>
    <t>合计</t>
  </si>
  <si>
    <t>一般预算拨款（补助）</t>
  </si>
  <si>
    <t>纳入专户管理的非税收入拨款</t>
  </si>
  <si>
    <t>政府性基金拨款</t>
  </si>
  <si>
    <t>事业单位经营收入</t>
  </si>
  <si>
    <t>上级补助收入</t>
  </si>
  <si>
    <t>附属单位上缴收入</t>
  </si>
  <si>
    <t>其他收入</t>
  </si>
  <si>
    <t>上年结转</t>
  </si>
  <si>
    <t>小计</t>
  </si>
  <si>
    <t>经费拨款</t>
  </si>
  <si>
    <t>纳入预算管理的非税收入拨款</t>
  </si>
  <si>
    <t>**</t>
  </si>
  <si>
    <t>表-03</t>
  </si>
  <si>
    <t>部门支出总表</t>
  </si>
  <si>
    <t>科目编码</t>
  </si>
  <si>
    <t>单位名称（功能科目）</t>
  </si>
  <si>
    <t>总  计</t>
  </si>
  <si>
    <t>类</t>
  </si>
  <si>
    <t>款</t>
  </si>
  <si>
    <t>项</t>
  </si>
  <si>
    <t>表-04</t>
  </si>
  <si>
    <t>部门支出总表（分类）</t>
  </si>
  <si>
    <t>功能科目</t>
  </si>
  <si>
    <t>经济科目</t>
  </si>
  <si>
    <t>基本支出</t>
  </si>
  <si>
    <t>项目支出</t>
  </si>
  <si>
    <t>事业单位经营支出</t>
  </si>
  <si>
    <t>对附属单位补助支出</t>
  </si>
  <si>
    <t>上缴上级支出</t>
  </si>
  <si>
    <t>工资福利支出</t>
  </si>
  <si>
    <t>一般商品和服务支出</t>
  </si>
  <si>
    <t>对个人和家庭的补助</t>
  </si>
  <si>
    <t>专项商品和服务支出</t>
  </si>
  <si>
    <t>对企业补助</t>
  </si>
  <si>
    <t>债务利息及费用支出</t>
  </si>
  <si>
    <t>对社会保障基金补助</t>
  </si>
  <si>
    <t>资本性支出(基本建设)</t>
  </si>
  <si>
    <t>资本性支出</t>
  </si>
  <si>
    <t>其他支出</t>
  </si>
  <si>
    <t>表-05</t>
  </si>
  <si>
    <t>部门支出总表(按政府预算经济分类)</t>
  </si>
  <si>
    <t>单位编码</t>
  </si>
  <si>
    <t>功能科目名称</t>
  </si>
  <si>
    <t>机关工资福利支出</t>
  </si>
  <si>
    <t>机关商品和服务支出</t>
  </si>
  <si>
    <t>机关资本性支出(一)</t>
  </si>
  <si>
    <t>机关资本性支出(二)</t>
  </si>
  <si>
    <t>对事业单位经常性补助</t>
  </si>
  <si>
    <t>对事业单位资本性补助</t>
  </si>
  <si>
    <t>对企业资本性支出</t>
  </si>
  <si>
    <t>债务还本支出</t>
  </si>
  <si>
    <t>转移性支出</t>
  </si>
  <si>
    <t>预备费及预留</t>
  </si>
  <si>
    <t>表-06</t>
  </si>
  <si>
    <t>工资福利支出预算表</t>
  </si>
  <si>
    <t>工资性支出</t>
  </si>
  <si>
    <t>社会保障缴费</t>
  </si>
  <si>
    <t>住房公积金</t>
  </si>
  <si>
    <t>其他工资福利支出</t>
  </si>
  <si>
    <t>基本工资</t>
  </si>
  <si>
    <t>基本工资提标</t>
  </si>
  <si>
    <t>规范性公务员津补贴</t>
  </si>
  <si>
    <t>特殊岗位津贴</t>
  </si>
  <si>
    <t>津贴补贴提标</t>
  </si>
  <si>
    <t>绩效工资</t>
  </si>
  <si>
    <t>绩效工资提标</t>
  </si>
  <si>
    <t>机关事业单位基本养老保险缴费</t>
  </si>
  <si>
    <t>职工基本医疗保险缴费</t>
  </si>
  <si>
    <t>公务员医疗补助缴费</t>
  </si>
  <si>
    <t>生育保险</t>
  </si>
  <si>
    <t>工伤保险</t>
  </si>
  <si>
    <t>残疾人保障金</t>
  </si>
  <si>
    <t>医疗费</t>
  </si>
  <si>
    <t>定额补助</t>
  </si>
  <si>
    <t>工勤人员经费</t>
  </si>
  <si>
    <t>表-07</t>
  </si>
  <si>
    <t>工资福利支出(按政府预算经济分类)</t>
  </si>
  <si>
    <t xml:space="preserve">
小计</t>
  </si>
  <si>
    <t>工资奖金津补贴</t>
  </si>
  <si>
    <t>其他对事业单位补助</t>
  </si>
  <si>
    <t>01</t>
  </si>
  <si>
    <t>表-08</t>
  </si>
  <si>
    <t>一般商品和服务支出预算表</t>
  </si>
  <si>
    <t>总计</t>
  </si>
  <si>
    <t>办公费</t>
  </si>
  <si>
    <t>印刷费</t>
  </si>
  <si>
    <t>水费</t>
  </si>
  <si>
    <t>电费</t>
  </si>
  <si>
    <t>邮电费</t>
  </si>
  <si>
    <t>物业管理费</t>
  </si>
  <si>
    <t>差旅费</t>
  </si>
  <si>
    <t>因公出国(境)费用</t>
  </si>
  <si>
    <t>维修（护）费</t>
  </si>
  <si>
    <t>会议费</t>
  </si>
  <si>
    <t>培训费</t>
  </si>
  <si>
    <t>公务接待费</t>
  </si>
  <si>
    <t>工会经费</t>
  </si>
  <si>
    <t>福利费</t>
  </si>
  <si>
    <t>公务用车运行维护费</t>
  </si>
  <si>
    <t>公务交通补贴</t>
  </si>
  <si>
    <t>其他交通费用</t>
  </si>
  <si>
    <t>离退休公用支出</t>
  </si>
  <si>
    <t>离退休党建经费</t>
  </si>
  <si>
    <t>其他</t>
  </si>
  <si>
    <t>表-09</t>
  </si>
  <si>
    <t>一般商品和服务支出预算(按政府预算)</t>
  </si>
  <si>
    <t>单位显示编码</t>
  </si>
  <si>
    <t>办公经费</t>
  </si>
  <si>
    <t>专用材料购置费</t>
  </si>
  <si>
    <t>委托业务费</t>
  </si>
  <si>
    <t>因公出国(境费用</t>
  </si>
  <si>
    <t>维修(护费</t>
  </si>
  <si>
    <t>其他商品和服务支出</t>
  </si>
  <si>
    <t>商品和服务支出</t>
  </si>
  <si>
    <t>表-10</t>
  </si>
  <si>
    <t>对个人和家庭的补助支出预算表</t>
  </si>
  <si>
    <t>离退休费</t>
  </si>
  <si>
    <t>离休生活补贴</t>
  </si>
  <si>
    <t>老干费</t>
  </si>
  <si>
    <t>医疗费补助</t>
  </si>
  <si>
    <t>助学金</t>
  </si>
  <si>
    <t>表-11</t>
  </si>
  <si>
    <t>对个人和家庭的补助支出预算表（按政府预算）</t>
  </si>
  <si>
    <t>社会福利和救助</t>
  </si>
  <si>
    <t>个人农业生产补贴</t>
  </si>
  <si>
    <t>其他对个人和家庭补助</t>
  </si>
  <si>
    <t>表-12</t>
  </si>
  <si>
    <t>财政拨款收支总表</t>
  </si>
  <si>
    <t>一般公共预算</t>
  </si>
  <si>
    <t>政府性基金预算</t>
  </si>
  <si>
    <t>一、一般公共预算拨款</t>
  </si>
  <si>
    <t xml:space="preserve">      经费拨款</t>
  </si>
  <si>
    <t>二、政府性基金拨款</t>
  </si>
  <si>
    <t>表-13</t>
  </si>
  <si>
    <t>一般预算拨款支出预算表</t>
  </si>
  <si>
    <t xml:space="preserve">
总计</t>
  </si>
  <si>
    <t>表-14</t>
  </si>
  <si>
    <t>一般预算拨款基本支出预算表</t>
  </si>
  <si>
    <t>表-15</t>
  </si>
  <si>
    <t>一般预算拨款——工资福利支出预算表</t>
  </si>
  <si>
    <t>107</t>
  </si>
  <si>
    <t>中共岳阳县委办</t>
  </si>
  <si>
    <t>201</t>
  </si>
  <si>
    <t>一般公共服务支出</t>
  </si>
  <si>
    <t>31</t>
  </si>
  <si>
    <t>表-16</t>
  </si>
  <si>
    <t>一般预算拨款——工资福利支出预算表(按政府预算经济分类)</t>
  </si>
  <si>
    <t>表-17</t>
  </si>
  <si>
    <t>一般预算拨款——一般商品和服务支出预算表</t>
  </si>
  <si>
    <t>表-18</t>
  </si>
  <si>
    <t>一般预算拨款——一般商品和服务支出预算表（按政府预算）</t>
  </si>
  <si>
    <t>表-19</t>
  </si>
  <si>
    <t>一般预算拨款——对个人和家庭的补助支出预算表</t>
  </si>
  <si>
    <t>表-20</t>
  </si>
  <si>
    <t>一般预算拨款——对个人和家庭的补助支出预算表（按政府预算）</t>
  </si>
  <si>
    <t>表-21</t>
  </si>
  <si>
    <t>支出预算项目明细表</t>
  </si>
  <si>
    <t>功能科目编码</t>
  </si>
  <si>
    <t>单位名称（项目名称）</t>
  </si>
  <si>
    <r>
      <t>2</t>
    </r>
    <r>
      <rPr>
        <sz val="10"/>
        <rFont val="宋体"/>
        <family val="0"/>
      </rPr>
      <t>013105</t>
    </r>
  </si>
  <si>
    <t>县委一般性工作项目</t>
  </si>
  <si>
    <t>表-22</t>
  </si>
  <si>
    <t>政府性基金拨款支出预算表</t>
  </si>
  <si>
    <t xml:space="preserve">  说明：2020年未安排政府性基金拨款支出预算，故本表无数据</t>
  </si>
  <si>
    <t>表-23</t>
  </si>
  <si>
    <t>政府性基金拨款支出预算表(按政府预算经济分类)</t>
  </si>
  <si>
    <t>表-24</t>
  </si>
  <si>
    <t>纳入专户管理的非税收入拨款支出预算表</t>
  </si>
  <si>
    <t>说明：2020年未安排纳入专户管理的非税收入拨款支出预算，故本表无数据</t>
  </si>
  <si>
    <t>表-25</t>
  </si>
  <si>
    <t>纳入专户管理的非税收入拨款支出预算表(按政府预算经济分类)</t>
  </si>
  <si>
    <t>表-26</t>
  </si>
  <si>
    <t>经费拨款支出预算表</t>
  </si>
  <si>
    <t>附:一般预算拨款(补助)拨付方式</t>
  </si>
  <si>
    <t>下单位</t>
  </si>
  <si>
    <t>审批专款</t>
  </si>
  <si>
    <t>财政代扣</t>
  </si>
  <si>
    <t>表-28</t>
  </si>
  <si>
    <t>2020年“三公”经费预算公开表</t>
  </si>
  <si>
    <t>2019年"三公"经费预算支出</t>
  </si>
  <si>
    <t>2020年"三公"经费预算支出</t>
  </si>
  <si>
    <t>因公出国（境）费</t>
  </si>
  <si>
    <t>公务用车购置</t>
  </si>
  <si>
    <t>其他交通工具购置</t>
  </si>
  <si>
    <t>表-27</t>
  </si>
  <si>
    <t>经费拨款支出预算表(按政府预算经济分类)</t>
  </si>
  <si>
    <t>表-29</t>
  </si>
  <si>
    <t>部门(单位)整体支出预算绩效目标申报表</t>
  </si>
  <si>
    <t>年度预算申请资金</t>
  </si>
  <si>
    <t>部门职能职责概述</t>
  </si>
  <si>
    <t>年度整体绩效目标</t>
  </si>
  <si>
    <t>年度整体绩效指标</t>
  </si>
  <si>
    <t>总额</t>
  </si>
  <si>
    <t>产出指标</t>
  </si>
  <si>
    <t>效益指标</t>
  </si>
  <si>
    <t>负责县委日常文书处理，围绕中央、省、市、县委总体工作部署收集信息、反映动态、综合调研；参与起草县委领导同志工作报告、讲话文稿；负责县委文件的起草、校核、把关；负责中央、省、市、县委重大方针政策和重要工作部署的贯彻落实和督促检查；负责中央、省、市、县委及其领导同志重要批示的传达、催办、落实；协调有关部门的工作关系；负责县委重要会议的事务工作和县委领导同志参加重大活动的组织安排；协助县委全面深化改革领导小组处理全面深化改革日常工作；负责全县党委办公室系统的业务建设和办公自动化、信息化的规划指导；负责全县党政系统密码通讯和密码管理；负责中央文件和党、政、军领导机关机要文件的传递工作；负责县委机关院内安全保卫与事务管理工作及其县委交办的其他工作任务。</t>
  </si>
  <si>
    <t>1：全年预算申请到位和下达数量在95%以上，三公经费变动率≤0。
2：社会效益、经济效益、生态效益可持续影响和社会公众满意度达到预期目标。
3：以抓工作落实为主线，紧扣中心当好参谋，围绕大局搞好服务，规范管理作好表率，落实工作加强督查，确保县委政令畅通决策落地生根。</t>
  </si>
  <si>
    <t xml:space="preserve">财政供养人员控制率  100%
三公经费控制率  100%
“三公经费”变动率  ≤0
围绕全县中心工作调研，完成重大课题调研3个以上  
信息报送工作在全市排名前3名  
政府采购执行率  100%
公务卡刷卡率  90%
固定资产利用率  100%
督查通报率  100%
协调有效  100%
办文办会、保密、接待准确率  100%
年底前完成  
控制在预算内  750.3万元
</t>
  </si>
  <si>
    <t xml:space="preserve">公务接待零差错，办文办会零失误，上传下达零延误 
注重调研成果转化为经济效益 
服务领导、服务机关、服务群众 
社会公众满意度达到95%以上 
</t>
  </si>
  <si>
    <t>表-30</t>
  </si>
  <si>
    <t>财政支出项目预算绩效目标申报表</t>
  </si>
  <si>
    <t>项目名称</t>
  </si>
  <si>
    <t>项目属性</t>
  </si>
  <si>
    <t>项目资金</t>
  </si>
  <si>
    <t>项目立项依据</t>
  </si>
  <si>
    <t>项目保障措施</t>
  </si>
  <si>
    <t>项目年度实施进度计划</t>
  </si>
  <si>
    <t>项目长期绩效目标</t>
  </si>
  <si>
    <t>项目年度绩效目标</t>
  </si>
  <si>
    <t>项目年度产出指标</t>
  </si>
  <si>
    <t>项目绩效指标</t>
  </si>
  <si>
    <t>其他说明的问题</t>
  </si>
  <si>
    <t>其中：财政拨款</t>
  </si>
  <si>
    <t>经常性项目</t>
  </si>
  <si>
    <t>2020年中共岳阳县委员会工作规划</t>
  </si>
  <si>
    <t>党组会议制度、机关财务管理制度、公务用车管理制度</t>
  </si>
  <si>
    <t>本财政年度按工作进度支付</t>
  </si>
  <si>
    <t>做好县志书籍的编撰、机关的维修维护、政策调研、深化改革工作、档案管理、市县绩效考核评估工作以及机关的物业管理工作</t>
  </si>
  <si>
    <t>部门:中共岳阳县委办</t>
  </si>
  <si>
    <t>部门:中共岳阳县委办</t>
  </si>
  <si>
    <t>部门:中共岳阳县委办</t>
  </si>
  <si>
    <t>部门:中共岳阳县委办</t>
  </si>
  <si>
    <t>部门:中共岳阳县委办</t>
  </si>
  <si>
    <t xml:space="preserve">单位名称
</t>
  </si>
  <si>
    <r>
      <t xml:space="preserve"> </t>
    </r>
    <r>
      <rPr>
        <sz val="10"/>
        <rFont val="宋体"/>
        <family val="0"/>
      </rPr>
      <t xml:space="preserve"> </t>
    </r>
    <r>
      <rPr>
        <sz val="10"/>
        <rFont val="宋体"/>
        <family val="0"/>
      </rPr>
      <t>党委办公厅（室）及相关机构事务</t>
    </r>
  </si>
  <si>
    <r>
      <t xml:space="preserve"> </t>
    </r>
    <r>
      <rPr>
        <sz val="10"/>
        <rFont val="宋体"/>
        <family val="0"/>
      </rPr>
      <t xml:space="preserve">   </t>
    </r>
    <r>
      <rPr>
        <sz val="10"/>
        <rFont val="宋体"/>
        <family val="0"/>
      </rPr>
      <t>行政运行</t>
    </r>
  </si>
  <si>
    <r>
      <t xml:space="preserve"> </t>
    </r>
    <r>
      <rPr>
        <sz val="10"/>
        <rFont val="宋体"/>
        <family val="0"/>
      </rPr>
      <t xml:space="preserve">   </t>
    </r>
    <r>
      <rPr>
        <sz val="10"/>
        <rFont val="宋体"/>
        <family val="0"/>
      </rPr>
      <t>专项业务</t>
    </r>
  </si>
  <si>
    <t>一般公共服务支出</t>
  </si>
  <si>
    <r>
      <t xml:space="preserve"> </t>
    </r>
    <r>
      <rPr>
        <sz val="10"/>
        <rFont val="宋体"/>
        <family val="0"/>
      </rPr>
      <t xml:space="preserve"> </t>
    </r>
    <r>
      <rPr>
        <sz val="10"/>
        <rFont val="宋体"/>
        <family val="0"/>
      </rPr>
      <t>党委办公厅（室）及相关机构事务</t>
    </r>
  </si>
  <si>
    <r>
      <t xml:space="preserve"> </t>
    </r>
    <r>
      <rPr>
        <sz val="10"/>
        <color indexed="8"/>
        <rFont val="宋体"/>
        <family val="0"/>
      </rPr>
      <t xml:space="preserve"> </t>
    </r>
    <r>
      <rPr>
        <sz val="10"/>
        <color indexed="8"/>
        <rFont val="宋体"/>
        <family val="0"/>
      </rPr>
      <t>党委办公厅（室）及相关机构事务</t>
    </r>
  </si>
  <si>
    <r>
      <t xml:space="preserve"> </t>
    </r>
    <r>
      <rPr>
        <sz val="10"/>
        <color indexed="8"/>
        <rFont val="宋体"/>
        <family val="0"/>
      </rPr>
      <t xml:space="preserve">   </t>
    </r>
    <r>
      <rPr>
        <sz val="10"/>
        <color indexed="8"/>
        <rFont val="宋体"/>
        <family val="0"/>
      </rPr>
      <t>行政运行</t>
    </r>
  </si>
  <si>
    <r>
      <t xml:space="preserve"> </t>
    </r>
    <r>
      <rPr>
        <sz val="10"/>
        <rFont val="宋体"/>
        <family val="0"/>
      </rPr>
      <t xml:space="preserve">   </t>
    </r>
    <r>
      <rPr>
        <sz val="10"/>
        <rFont val="宋体"/>
        <family val="0"/>
      </rPr>
      <t>行政运行</t>
    </r>
  </si>
  <si>
    <t>05</t>
  </si>
  <si>
    <r>
      <t xml:space="preserve"> </t>
    </r>
    <r>
      <rPr>
        <sz val="10"/>
        <color indexed="8"/>
        <rFont val="宋体"/>
        <family val="0"/>
      </rPr>
      <t xml:space="preserve">   </t>
    </r>
    <r>
      <rPr>
        <sz val="10"/>
        <color indexed="8"/>
        <rFont val="宋体"/>
        <family val="0"/>
      </rPr>
      <t>行政运行</t>
    </r>
  </si>
  <si>
    <t xml:space="preserve">  党委办公厅（室）及相关机构事务</t>
  </si>
  <si>
    <t xml:space="preserve">    行政运行</t>
  </si>
  <si>
    <r>
      <t>2</t>
    </r>
    <r>
      <rPr>
        <sz val="10"/>
        <rFont val="宋体"/>
        <family val="0"/>
      </rPr>
      <t>01</t>
    </r>
  </si>
  <si>
    <r>
      <t>2</t>
    </r>
    <r>
      <rPr>
        <sz val="10"/>
        <rFont val="宋体"/>
        <family val="0"/>
      </rPr>
      <t>0131</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</si>
</sst>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Red]0.00"/>
    <numFmt numFmtId="178" formatCode="0.00_);[Red]\(0.00\)"/>
    <numFmt numFmtId="179" formatCode="* #,##0.00;* \-#,##0.00;* &quot;&quot;??;@"/>
    <numFmt numFmtId="180" formatCode="#,##0.0000"/>
    <numFmt numFmtId="181" formatCode="#,##0.00_);[Red]\(#,##0.00\)"/>
    <numFmt numFmtId="182" formatCode="00"/>
    <numFmt numFmtId="183" formatCode="0000"/>
    <numFmt numFmtId="184" formatCode="0.00_ "/>
    <numFmt numFmtId="185" formatCode="0.0%"/>
    <numFmt numFmtId="186" formatCode="&quot;Yes&quot;;&quot;Yes&quot;;&quot;No&quot;"/>
    <numFmt numFmtId="187" formatCode="&quot;True&quot;;&quot;True&quot;;&quot;False&quot;"/>
    <numFmt numFmtId="188" formatCode="&quot;On&quot;;&quot;On&quot;;&quot;Off&quot;"/>
    <numFmt numFmtId="189" formatCode="[$€-2]\ #,##0.00_);[Red]\([$€-2]\ #,##0.00\)"/>
  </numFmts>
  <fonts count="33">
    <font>
      <sz val="12"/>
      <name val="宋体"/>
      <family val="0"/>
    </font>
    <font>
      <sz val="11"/>
      <color indexed="8"/>
      <name val="宋体"/>
      <family val="0"/>
    </font>
    <font>
      <sz val="9"/>
      <name val="宋体"/>
      <family val="0"/>
    </font>
    <font>
      <sz val="10"/>
      <name val="宋体"/>
      <family val="0"/>
    </font>
    <font>
      <b/>
      <sz val="16"/>
      <name val="宋体"/>
      <family val="0"/>
    </font>
    <font>
      <b/>
      <sz val="10"/>
      <name val="宋体"/>
      <family val="0"/>
    </font>
    <font>
      <sz val="9"/>
      <color indexed="63"/>
      <name val="宋体"/>
      <family val="0"/>
    </font>
    <font>
      <b/>
      <sz val="18"/>
      <name val="宋体"/>
      <family val="0"/>
    </font>
    <font>
      <b/>
      <sz val="22"/>
      <name val="宋体"/>
      <family val="0"/>
    </font>
    <font>
      <sz val="11"/>
      <name val="宋体"/>
      <family val="0"/>
    </font>
    <font>
      <sz val="10"/>
      <color indexed="8"/>
      <name val="宋体"/>
      <family val="0"/>
    </font>
    <font>
      <sz val="16"/>
      <name val="黑体"/>
      <family val="3"/>
    </font>
    <font>
      <b/>
      <sz val="9"/>
      <name val="宋体"/>
      <family val="0"/>
    </font>
    <font>
      <sz val="18"/>
      <name val="方正小标宋_GBK"/>
      <family val="0"/>
    </font>
    <font>
      <sz val="11"/>
      <color indexed="16"/>
      <name val="宋体"/>
      <family val="0"/>
    </font>
    <font>
      <b/>
      <sz val="11"/>
      <color indexed="62"/>
      <name val="宋体"/>
      <family val="0"/>
    </font>
    <font>
      <sz val="11"/>
      <color indexed="9"/>
      <name val="宋体"/>
      <family val="0"/>
    </font>
    <font>
      <sz val="11"/>
      <color indexed="19"/>
      <name val="宋体"/>
      <family val="0"/>
    </font>
    <font>
      <sz val="11"/>
      <color indexed="62"/>
      <name val="宋体"/>
      <family val="0"/>
    </font>
    <font>
      <i/>
      <sz val="11"/>
      <color indexed="23"/>
      <name val="宋体"/>
      <family val="0"/>
    </font>
    <font>
      <u val="single"/>
      <sz val="11"/>
      <color indexed="20"/>
      <name val="宋体"/>
      <family val="0"/>
    </font>
    <font>
      <sz val="11"/>
      <color indexed="17"/>
      <name val="宋体"/>
      <family val="0"/>
    </font>
    <font>
      <b/>
      <sz val="18"/>
      <color indexed="62"/>
      <name val="宋体"/>
      <family val="0"/>
    </font>
    <font>
      <u val="single"/>
      <sz val="11"/>
      <color indexed="12"/>
      <name val="宋体"/>
      <family val="0"/>
    </font>
    <font>
      <sz val="11"/>
      <color indexed="53"/>
      <name val="宋体"/>
      <family val="0"/>
    </font>
    <font>
      <b/>
      <sz val="13"/>
      <color indexed="62"/>
      <name val="宋体"/>
      <family val="0"/>
    </font>
    <font>
      <sz val="11"/>
      <color indexed="10"/>
      <name val="宋体"/>
      <family val="0"/>
    </font>
    <font>
      <b/>
      <sz val="11"/>
      <color indexed="53"/>
      <name val="宋体"/>
      <family val="0"/>
    </font>
    <font>
      <b/>
      <sz val="15"/>
      <color indexed="62"/>
      <name val="宋体"/>
      <family val="0"/>
    </font>
    <font>
      <b/>
      <sz val="11"/>
      <color indexed="63"/>
      <name val="宋体"/>
      <family val="0"/>
    </font>
    <font>
      <b/>
      <sz val="11"/>
      <color indexed="9"/>
      <name val="宋体"/>
      <family val="0"/>
    </font>
    <font>
      <b/>
      <sz val="11"/>
      <color indexed="8"/>
      <name val="宋体"/>
      <family val="0"/>
    </font>
    <font>
      <sz val="11"/>
      <color theme="1"/>
      <name val="Calibri"/>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25">
    <border>
      <left/>
      <right/>
      <top/>
      <bottom/>
      <diagonal/>
    </border>
    <border>
      <left/>
      <right/>
      <top/>
      <bottom style="medium">
        <color indexed="54"/>
      </bottom>
    </border>
    <border>
      <left/>
      <right/>
      <top/>
      <bottom style="medium">
        <color indexed="44"/>
      </bottom>
    </border>
    <border>
      <left/>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right/>
      <top style="thin"/>
      <bottom/>
    </border>
    <border>
      <left style="thin"/>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s>
  <cellStyleXfs count="84">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9" borderId="0" applyNumberFormat="0" applyBorder="0" applyAlignment="0" applyProtection="0"/>
    <xf numFmtId="0" fontId="16" fillId="5"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8" fillId="0" borderId="1" applyNumberFormat="0" applyFill="0" applyAlignment="0" applyProtection="0"/>
    <xf numFmtId="0" fontId="25" fillId="0" borderId="1" applyNumberFormat="0" applyFill="0" applyAlignment="0" applyProtection="0"/>
    <xf numFmtId="0" fontId="15" fillId="0" borderId="2" applyNumberFormat="0" applyFill="0" applyAlignment="0" applyProtection="0"/>
    <xf numFmtId="0" fontId="15" fillId="0" borderId="0" applyNumberFormat="0" applyFill="0" applyBorder="0" applyAlignment="0" applyProtection="0"/>
    <xf numFmtId="0" fontId="14" fillId="10" borderId="0" applyNumberFormat="0" applyBorder="0" applyAlignment="0" applyProtection="0"/>
    <xf numFmtId="0" fontId="0" fillId="0" borderId="0">
      <alignment vertical="center"/>
      <protection/>
    </xf>
    <xf numFmtId="0" fontId="0" fillId="0" borderId="0">
      <alignment/>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vertical="center"/>
      <protection/>
    </xf>
    <xf numFmtId="0" fontId="2" fillId="0" borderId="0">
      <alignment/>
      <protection/>
    </xf>
    <xf numFmtId="0" fontId="23" fillId="0" borderId="0" applyNumberFormat="0" applyFill="0" applyBorder="0" applyAlignment="0" applyProtection="0"/>
    <xf numFmtId="0" fontId="21" fillId="6" borderId="0" applyNumberFormat="0" applyBorder="0" applyAlignment="0" applyProtection="0"/>
    <xf numFmtId="0" fontId="31"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11" borderId="4" applyNumberFormat="0" applyAlignment="0" applyProtection="0"/>
    <xf numFmtId="0" fontId="30" fillId="12" borderId="5" applyNumberFormat="0" applyAlignment="0" applyProtection="0"/>
    <xf numFmtId="0" fontId="19" fillId="0" borderId="0" applyNumberFormat="0" applyFill="0" applyBorder="0" applyAlignment="0" applyProtection="0"/>
    <xf numFmtId="0" fontId="26" fillId="0" borderId="0" applyNumberFormat="0" applyFill="0" applyBorder="0" applyAlignment="0" applyProtection="0"/>
    <xf numFmtId="0" fontId="2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8" borderId="0" applyNumberFormat="0" applyBorder="0" applyAlignment="0" applyProtection="0"/>
    <xf numFmtId="0" fontId="17" fillId="17" borderId="0" applyNumberFormat="0" applyBorder="0" applyAlignment="0" applyProtection="0"/>
    <xf numFmtId="0" fontId="29" fillId="11" borderId="7" applyNumberFormat="0" applyAlignment="0" applyProtection="0"/>
    <xf numFmtId="0" fontId="18" fillId="5" borderId="4" applyNumberFormat="0" applyAlignment="0" applyProtection="0"/>
    <xf numFmtId="0" fontId="20" fillId="0" borderId="0" applyNumberFormat="0" applyFill="0" applyBorder="0" applyAlignment="0" applyProtection="0"/>
    <xf numFmtId="0" fontId="1" fillId="3" borderId="8" applyNumberFormat="0" applyFont="0" applyAlignment="0" applyProtection="0"/>
  </cellStyleXfs>
  <cellXfs count="594">
    <xf numFmtId="0" fontId="0" fillId="0" borderId="0" xfId="0" applyAlignment="1">
      <alignment/>
    </xf>
    <xf numFmtId="0" fontId="2" fillId="0" borderId="0" xfId="58" applyFill="1">
      <alignment/>
      <protection/>
    </xf>
    <xf numFmtId="0" fontId="2" fillId="0" borderId="0" xfId="58">
      <alignment/>
      <protection/>
    </xf>
    <xf numFmtId="0" fontId="3" fillId="0" borderId="0" xfId="58" applyFont="1" applyAlignment="1">
      <alignment horizontal="center" vertical="center"/>
      <protection/>
    </xf>
    <xf numFmtId="0" fontId="3" fillId="0" borderId="0" xfId="58" applyNumberFormat="1" applyFont="1" applyAlignment="1">
      <alignment horizontal="center" vertical="center"/>
      <protection/>
    </xf>
    <xf numFmtId="0" fontId="5" fillId="11" borderId="9" xfId="58" applyNumberFormat="1" applyFont="1" applyFill="1" applyBorder="1" applyAlignment="1" applyProtection="1">
      <alignment horizontal="center" vertical="center" wrapText="1"/>
      <protection/>
    </xf>
    <xf numFmtId="0" fontId="5" fillId="11" borderId="9" xfId="58" applyNumberFormat="1" applyFont="1" applyFill="1" applyBorder="1" applyAlignment="1" applyProtection="1">
      <alignment vertical="center" wrapText="1"/>
      <protection/>
    </xf>
    <xf numFmtId="0" fontId="3" fillId="11" borderId="10" xfId="58" applyFont="1" applyFill="1" applyBorder="1" applyAlignment="1">
      <alignment horizontal="center" vertical="center"/>
      <protection/>
    </xf>
    <xf numFmtId="0" fontId="3" fillId="11" borderId="9" xfId="58" applyFont="1" applyFill="1" applyBorder="1" applyAlignment="1">
      <alignment horizontal="center" vertical="center"/>
      <protection/>
    </xf>
    <xf numFmtId="0" fontId="3" fillId="11" borderId="11" xfId="58" applyFont="1" applyFill="1" applyBorder="1" applyAlignment="1">
      <alignment horizontal="center" vertical="center"/>
      <protection/>
    </xf>
    <xf numFmtId="0" fontId="3" fillId="0" borderId="9" xfId="58" applyNumberFormat="1" applyFont="1" applyFill="1" applyBorder="1" applyAlignment="1" applyProtection="1">
      <alignment horizontal="left" vertical="center" wrapText="1"/>
      <protection/>
    </xf>
    <xf numFmtId="0" fontId="3" fillId="0" borderId="12" xfId="58" applyNumberFormat="1" applyFont="1" applyFill="1" applyBorder="1" applyAlignment="1" applyProtection="1">
      <alignment horizontal="center" vertical="center" wrapText="1"/>
      <protection locked="0"/>
    </xf>
    <xf numFmtId="176" fontId="3" fillId="0" borderId="13" xfId="58" applyNumberFormat="1" applyFont="1" applyFill="1" applyBorder="1" applyAlignment="1" applyProtection="1">
      <alignment horizontal="center" vertical="center" wrapText="1"/>
      <protection/>
    </xf>
    <xf numFmtId="176" fontId="3" fillId="0" borderId="9" xfId="58" applyNumberFormat="1" applyFont="1" applyFill="1" applyBorder="1" applyAlignment="1" applyProtection="1">
      <alignment horizontal="center" vertical="center" wrapText="1"/>
      <protection/>
    </xf>
    <xf numFmtId="49" fontId="3" fillId="0" borderId="12" xfId="58" applyNumberFormat="1" applyFont="1" applyFill="1" applyBorder="1" applyAlignment="1" applyProtection="1">
      <alignment horizontal="left" vertical="center" wrapText="1"/>
      <protection locked="0"/>
    </xf>
    <xf numFmtId="49" fontId="3" fillId="0" borderId="13" xfId="58" applyNumberFormat="1" applyFont="1" applyFill="1" applyBorder="1" applyAlignment="1" applyProtection="1">
      <alignment horizontal="center" vertical="center" wrapText="1"/>
      <protection locked="0"/>
    </xf>
    <xf numFmtId="0" fontId="3" fillId="0" borderId="0" xfId="58" applyFont="1" applyFill="1" applyAlignment="1">
      <alignment horizontal="center" vertical="center"/>
      <protection/>
    </xf>
    <xf numFmtId="0" fontId="3" fillId="0" borderId="0" xfId="58" applyNumberFormat="1" applyFont="1" applyFill="1" applyAlignment="1">
      <alignment horizontal="center" vertical="center"/>
      <protection/>
    </xf>
    <xf numFmtId="0" fontId="2" fillId="0" borderId="0" xfId="58" applyAlignment="1">
      <alignment horizontal="center"/>
      <protection/>
    </xf>
    <xf numFmtId="49" fontId="3" fillId="0" borderId="13" xfId="58" applyNumberFormat="1" applyFont="1" applyFill="1" applyBorder="1" applyAlignment="1" applyProtection="1">
      <alignment horizontal="left" vertical="center" wrapText="1"/>
      <protection locked="0"/>
    </xf>
    <xf numFmtId="0" fontId="6" fillId="0" borderId="9" xfId="0" applyFont="1" applyBorder="1" applyAlignment="1" applyProtection="1">
      <alignment horizontal="center" vertical="center" wrapText="1"/>
      <protection locked="0"/>
    </xf>
    <xf numFmtId="0" fontId="3" fillId="0" borderId="13" xfId="44" applyNumberFormat="1" applyFont="1" applyFill="1" applyBorder="1" applyAlignment="1" applyProtection="1">
      <alignment horizontal="left" vertical="center" wrapText="1"/>
      <protection locked="0"/>
    </xf>
    <xf numFmtId="49" fontId="3" fillId="0" borderId="14" xfId="58" applyNumberFormat="1" applyFont="1" applyFill="1" applyBorder="1" applyAlignment="1" applyProtection="1">
      <alignment horizontal="left" vertical="center" wrapText="1"/>
      <protection locked="0"/>
    </xf>
    <xf numFmtId="0" fontId="0" fillId="0" borderId="0" xfId="0" applyFill="1" applyAlignment="1">
      <alignment/>
    </xf>
    <xf numFmtId="0" fontId="2" fillId="0" borderId="0" xfId="44" applyFill="1">
      <alignment/>
      <protection/>
    </xf>
    <xf numFmtId="0" fontId="2" fillId="0" borderId="0" xfId="44">
      <alignment/>
      <protection/>
    </xf>
    <xf numFmtId="0" fontId="3" fillId="0" borderId="0" xfId="44" applyFont="1" applyAlignment="1">
      <alignment horizontal="center" vertical="center"/>
      <protection/>
    </xf>
    <xf numFmtId="0" fontId="3" fillId="0" borderId="0" xfId="44" applyNumberFormat="1" applyFont="1" applyAlignment="1">
      <alignment horizontal="center" vertical="center"/>
      <protection/>
    </xf>
    <xf numFmtId="0" fontId="5" fillId="11" borderId="15" xfId="44" applyNumberFormat="1" applyFont="1" applyFill="1" applyBorder="1" applyAlignment="1" applyProtection="1">
      <alignment horizontal="center" vertical="center" wrapText="1"/>
      <protection/>
    </xf>
    <xf numFmtId="0" fontId="5" fillId="11" borderId="10" xfId="44" applyNumberFormat="1" applyFont="1" applyFill="1" applyBorder="1" applyAlignment="1" applyProtection="1">
      <alignment horizontal="center" vertical="center"/>
      <protection/>
    </xf>
    <xf numFmtId="0" fontId="5" fillId="11" borderId="16" xfId="44" applyNumberFormat="1" applyFont="1" applyFill="1" applyBorder="1" applyAlignment="1" applyProtection="1">
      <alignment horizontal="center" vertical="center"/>
      <protection/>
    </xf>
    <xf numFmtId="0" fontId="5" fillId="11" borderId="0" xfId="44" applyNumberFormat="1" applyFont="1" applyFill="1" applyAlignment="1" applyProtection="1">
      <alignment horizontal="center" vertical="center" wrapText="1"/>
      <protection/>
    </xf>
    <xf numFmtId="0" fontId="3" fillId="11" borderId="10" xfId="44" applyFont="1" applyFill="1" applyBorder="1" applyAlignment="1">
      <alignment horizontal="center" vertical="center"/>
      <protection/>
    </xf>
    <xf numFmtId="0" fontId="3" fillId="11" borderId="11" xfId="44" applyFont="1" applyFill="1" applyBorder="1" applyAlignment="1">
      <alignment horizontal="center" vertical="center"/>
      <protection/>
    </xf>
    <xf numFmtId="0" fontId="3" fillId="0" borderId="13" xfId="44" applyNumberFormat="1" applyFont="1" applyFill="1" applyBorder="1" applyAlignment="1" applyProtection="1">
      <alignment horizontal="left" vertical="center" wrapText="1"/>
      <protection/>
    </xf>
    <xf numFmtId="176" fontId="3" fillId="0" borderId="13" xfId="44" applyNumberFormat="1" applyFont="1" applyFill="1" applyBorder="1" applyAlignment="1" applyProtection="1">
      <alignment horizontal="center" vertical="center" wrapText="1"/>
      <protection/>
    </xf>
    <xf numFmtId="0" fontId="3" fillId="0" borderId="9" xfId="44" applyNumberFormat="1" applyFont="1" applyFill="1" applyBorder="1" applyAlignment="1" applyProtection="1">
      <alignment horizontal="left" vertical="center" wrapText="1"/>
      <protection locked="0"/>
    </xf>
    <xf numFmtId="0" fontId="3" fillId="0" borderId="0" xfId="44" applyFont="1" applyFill="1" applyAlignment="1">
      <alignment horizontal="center" vertical="center"/>
      <protection/>
    </xf>
    <xf numFmtId="0" fontId="3" fillId="0" borderId="0" xfId="44" applyNumberFormat="1" applyFont="1" applyFill="1" applyAlignment="1">
      <alignment horizontal="center" vertical="center"/>
      <protection/>
    </xf>
    <xf numFmtId="0" fontId="2" fillId="0" borderId="0" xfId="44" applyAlignment="1">
      <alignment horizontal="center"/>
      <protection/>
    </xf>
    <xf numFmtId="0" fontId="5" fillId="11" borderId="17" xfId="44" applyNumberFormat="1" applyFont="1" applyFill="1" applyBorder="1" applyAlignment="1" applyProtection="1">
      <alignment horizontal="center" vertical="center"/>
      <protection/>
    </xf>
    <xf numFmtId="0" fontId="7" fillId="0" borderId="0" xfId="0" applyFont="1" applyAlignment="1">
      <alignment vertical="center"/>
    </xf>
    <xf numFmtId="0" fontId="3" fillId="0" borderId="9" xfId="0" applyFont="1" applyFill="1" applyBorder="1" applyAlignment="1">
      <alignment horizontal="center" vertical="center" wrapText="1"/>
    </xf>
    <xf numFmtId="0" fontId="3" fillId="11" borderId="9" xfId="48" applyFont="1" applyFill="1" applyBorder="1" applyAlignment="1">
      <alignment horizontal="center" vertical="center" wrapText="1"/>
      <protection/>
    </xf>
    <xf numFmtId="49" fontId="3" fillId="11" borderId="9" xfId="50" applyNumberFormat="1" applyFont="1" applyFill="1" applyBorder="1" applyAlignment="1" applyProtection="1">
      <alignment horizontal="center" vertical="center" wrapText="1"/>
      <protection/>
    </xf>
    <xf numFmtId="0" fontId="3" fillId="0" borderId="9" xfId="0" applyNumberFormat="1" applyFont="1" applyFill="1" applyBorder="1" applyAlignment="1">
      <alignment horizontal="center" vertical="center" wrapText="1"/>
    </xf>
    <xf numFmtId="0" fontId="3" fillId="0" borderId="0" xfId="0" applyFont="1" applyAlignment="1">
      <alignment vertical="center"/>
    </xf>
    <xf numFmtId="0" fontId="2" fillId="0" borderId="0" xfId="45" applyFill="1">
      <alignment vertical="center"/>
      <protection/>
    </xf>
    <xf numFmtId="0" fontId="2" fillId="0" borderId="0" xfId="45">
      <alignment vertical="center"/>
      <protection/>
    </xf>
    <xf numFmtId="0" fontId="2" fillId="0" borderId="0" xfId="45" applyAlignment="1">
      <alignment horizontal="center" vertical="center"/>
      <protection/>
    </xf>
    <xf numFmtId="0" fontId="2" fillId="11" borderId="11" xfId="45" applyFill="1" applyBorder="1" applyAlignment="1">
      <alignment horizontal="center" vertical="center" wrapText="1"/>
      <protection/>
    </xf>
    <xf numFmtId="0" fontId="2" fillId="11" borderId="10" xfId="45" applyFill="1" applyBorder="1" applyAlignment="1">
      <alignment horizontal="center" vertical="center" wrapText="1"/>
      <protection/>
    </xf>
    <xf numFmtId="0" fontId="2" fillId="0" borderId="9" xfId="45" applyNumberFormat="1" applyFont="1" applyFill="1" applyBorder="1" applyAlignment="1" applyProtection="1">
      <alignment vertical="center" wrapText="1"/>
      <protection/>
    </xf>
    <xf numFmtId="0" fontId="2" fillId="0" borderId="0" xfId="45" applyFont="1" applyAlignment="1">
      <alignment horizontal="right" vertical="center"/>
      <protection/>
    </xf>
    <xf numFmtId="4" fontId="2" fillId="0" borderId="0" xfId="45" applyNumberFormat="1" applyFont="1" applyFill="1" applyAlignment="1" applyProtection="1">
      <alignment vertical="center"/>
      <protection/>
    </xf>
    <xf numFmtId="0" fontId="3" fillId="11" borderId="0" xfId="46" applyFont="1" applyFill="1" applyAlignment="1">
      <alignment vertical="center"/>
      <protection/>
    </xf>
    <xf numFmtId="0" fontId="2" fillId="0" borderId="0" xfId="46" applyFill="1" applyAlignment="1">
      <alignment vertical="center"/>
      <protection/>
    </xf>
    <xf numFmtId="0" fontId="2" fillId="0" borderId="0" xfId="46" applyAlignment="1">
      <alignment horizontal="center" vertical="center" wrapText="1"/>
      <protection/>
    </xf>
    <xf numFmtId="0" fontId="2" fillId="0" borderId="0" xfId="46">
      <alignment vertical="center"/>
      <protection/>
    </xf>
    <xf numFmtId="0" fontId="2" fillId="0" borderId="0" xfId="46" applyNumberFormat="1" applyFont="1" applyFill="1" applyAlignment="1" applyProtection="1">
      <alignment vertical="center"/>
      <protection/>
    </xf>
    <xf numFmtId="0" fontId="3" fillId="11" borderId="9" xfId="46" applyFont="1" applyFill="1" applyBorder="1" applyAlignment="1">
      <alignment horizontal="centerContinuous" vertical="center"/>
      <protection/>
    </xf>
    <xf numFmtId="0" fontId="3" fillId="11" borderId="9" xfId="46" applyNumberFormat="1" applyFont="1" applyFill="1" applyBorder="1" applyAlignment="1" applyProtection="1">
      <alignment horizontal="centerContinuous" vertical="center"/>
      <protection/>
    </xf>
    <xf numFmtId="0" fontId="3" fillId="11" borderId="9" xfId="46" applyFont="1" applyFill="1" applyBorder="1" applyAlignment="1">
      <alignment horizontal="center" vertical="center" wrapText="1"/>
      <protection/>
    </xf>
    <xf numFmtId="0" fontId="2" fillId="0" borderId="0" xfId="46" applyFill="1" applyAlignment="1">
      <alignment horizontal="center" vertical="center" wrapText="1"/>
      <protection/>
    </xf>
    <xf numFmtId="0" fontId="3" fillId="0" borderId="9" xfId="46" applyFont="1" applyFill="1" applyBorder="1" applyAlignment="1">
      <alignment horizontal="center" vertical="center" wrapText="1"/>
      <protection/>
    </xf>
    <xf numFmtId="0" fontId="2" fillId="0" borderId="0" xfId="46" applyNumberFormat="1" applyFont="1" applyFill="1" applyAlignment="1" applyProtection="1">
      <alignment horizontal="center" vertical="center" wrapText="1"/>
      <protection/>
    </xf>
    <xf numFmtId="0" fontId="2" fillId="0" borderId="18" xfId="46" applyBorder="1" applyAlignment="1">
      <alignment horizontal="right" vertical="center"/>
      <protection/>
    </xf>
    <xf numFmtId="0" fontId="3" fillId="11" borderId="0" xfId="46" applyFont="1" applyFill="1" applyAlignment="1">
      <alignment horizontal="center" vertical="center"/>
      <protection/>
    </xf>
    <xf numFmtId="49" fontId="3" fillId="0" borderId="9" xfId="0" applyNumberFormat="1" applyFont="1" applyFill="1" applyBorder="1" applyAlignment="1">
      <alignment horizontal="center" vertical="center" wrapText="1"/>
    </xf>
    <xf numFmtId="4" fontId="3" fillId="0" borderId="9" xfId="0" applyNumberFormat="1" applyFont="1" applyFill="1" applyBorder="1" applyAlignment="1">
      <alignment horizontal="right" wrapText="1"/>
    </xf>
    <xf numFmtId="0" fontId="2" fillId="0" borderId="0" xfId="47" applyFill="1">
      <alignment vertical="center"/>
      <protection/>
    </xf>
    <xf numFmtId="0" fontId="2" fillId="0" borderId="0" xfId="47">
      <alignment vertical="center"/>
      <protection/>
    </xf>
    <xf numFmtId="0" fontId="3" fillId="0" borderId="0" xfId="47" applyFont="1" applyAlignment="1">
      <alignment horizontal="center" vertical="center" wrapText="1"/>
      <protection/>
    </xf>
    <xf numFmtId="0" fontId="3" fillId="11" borderId="18" xfId="47" applyFont="1" applyFill="1" applyBorder="1" applyAlignment="1">
      <alignment horizontal="center" vertical="center" wrapText="1"/>
      <protection/>
    </xf>
    <xf numFmtId="0" fontId="3" fillId="11" borderId="10" xfId="47" applyFont="1" applyFill="1" applyBorder="1" applyAlignment="1">
      <alignment horizontal="center" vertical="center" wrapText="1"/>
      <protection/>
    </xf>
    <xf numFmtId="0" fontId="3" fillId="11" borderId="11" xfId="47" applyFont="1" applyFill="1" applyBorder="1" applyAlignment="1">
      <alignment horizontal="center" vertical="center" wrapText="1"/>
      <protection/>
    </xf>
    <xf numFmtId="49" fontId="3" fillId="0" borderId="13" xfId="47" applyNumberFormat="1" applyFont="1" applyFill="1" applyBorder="1" applyAlignment="1" applyProtection="1">
      <alignment horizontal="center" vertical="center" wrapText="1"/>
      <protection/>
    </xf>
    <xf numFmtId="49" fontId="3" fillId="0" borderId="9" xfId="47" applyNumberFormat="1" applyFont="1" applyFill="1" applyBorder="1" applyAlignment="1" applyProtection="1">
      <alignment horizontal="center" vertical="center" wrapText="1"/>
      <protection/>
    </xf>
    <xf numFmtId="49" fontId="3" fillId="0" borderId="12" xfId="47" applyNumberFormat="1" applyFont="1" applyFill="1" applyBorder="1" applyAlignment="1" applyProtection="1">
      <alignment horizontal="left" vertical="center" wrapText="1"/>
      <protection/>
    </xf>
    <xf numFmtId="0" fontId="3" fillId="0" borderId="13" xfId="47" applyNumberFormat="1" applyFont="1" applyFill="1" applyBorder="1" applyAlignment="1" applyProtection="1">
      <alignment horizontal="left" vertical="center" wrapText="1"/>
      <protection/>
    </xf>
    <xf numFmtId="176" fontId="3" fillId="0" borderId="9" xfId="47" applyNumberFormat="1" applyFont="1" applyFill="1" applyBorder="1" applyAlignment="1" applyProtection="1">
      <alignment horizontal="right" vertical="center" wrapText="1"/>
      <protection/>
    </xf>
    <xf numFmtId="176" fontId="3" fillId="0" borderId="12" xfId="47" applyNumberFormat="1" applyFont="1" applyFill="1" applyBorder="1" applyAlignment="1" applyProtection="1">
      <alignment horizontal="right" vertical="center" wrapText="1"/>
      <protection/>
    </xf>
    <xf numFmtId="176" fontId="3" fillId="0" borderId="13" xfId="47" applyNumberFormat="1" applyFont="1" applyFill="1" applyBorder="1" applyAlignment="1" applyProtection="1">
      <alignment horizontal="right" vertical="center" wrapText="1"/>
      <protection/>
    </xf>
    <xf numFmtId="49" fontId="3" fillId="0" borderId="0" xfId="47" applyNumberFormat="1" applyFont="1" applyFill="1" applyAlignment="1">
      <alignment horizontal="center" vertical="center"/>
      <protection/>
    </xf>
    <xf numFmtId="0" fontId="3" fillId="0" borderId="0" xfId="47" applyFont="1" applyFill="1" applyAlignment="1">
      <alignment horizontal="left" vertical="center"/>
      <protection/>
    </xf>
    <xf numFmtId="179" fontId="3" fillId="0" borderId="0" xfId="47" applyNumberFormat="1" applyFont="1" applyFill="1" applyAlignment="1">
      <alignment horizontal="center" vertical="center"/>
      <protection/>
    </xf>
    <xf numFmtId="49" fontId="3" fillId="11" borderId="0" xfId="47" applyNumberFormat="1" applyFont="1" applyFill="1" applyAlignment="1">
      <alignment horizontal="center" vertical="center"/>
      <protection/>
    </xf>
    <xf numFmtId="179" fontId="3" fillId="11" borderId="0" xfId="47" applyNumberFormat="1" applyFont="1" applyFill="1" applyAlignment="1">
      <alignment horizontal="center" vertical="center"/>
      <protection/>
    </xf>
    <xf numFmtId="0" fontId="3" fillId="11" borderId="0" xfId="47" applyFont="1" applyFill="1" applyAlignment="1">
      <alignment horizontal="left" vertical="center"/>
      <protection/>
    </xf>
    <xf numFmtId="0" fontId="2" fillId="0" borderId="0" xfId="47" applyFont="1" applyAlignment="1">
      <alignment horizontal="right" vertical="center" wrapText="1"/>
      <protection/>
    </xf>
    <xf numFmtId="179" fontId="3" fillId="11" borderId="0" xfId="47" applyNumberFormat="1" applyFont="1" applyFill="1" applyAlignment="1">
      <alignment vertical="center"/>
      <protection/>
    </xf>
    <xf numFmtId="0" fontId="2" fillId="0" borderId="18" xfId="47" applyFont="1" applyBorder="1" applyAlignment="1">
      <alignment horizontal="left" vertical="center" wrapText="1"/>
      <protection/>
    </xf>
    <xf numFmtId="0" fontId="3" fillId="11" borderId="0" xfId="47" applyFont="1" applyFill="1" applyAlignment="1">
      <alignment vertical="center"/>
      <protection/>
    </xf>
    <xf numFmtId="176" fontId="2" fillId="0" borderId="13" xfId="47" applyNumberFormat="1" applyFont="1" applyFill="1" applyBorder="1" applyAlignment="1" applyProtection="1">
      <alignment horizontal="right" vertical="center" wrapText="1"/>
      <protection/>
    </xf>
    <xf numFmtId="176" fontId="2" fillId="0" borderId="9" xfId="47" applyNumberFormat="1" applyFont="1" applyFill="1" applyBorder="1" applyAlignment="1" applyProtection="1">
      <alignment horizontal="right" vertical="center" wrapText="1"/>
      <protection/>
    </xf>
    <xf numFmtId="0" fontId="2" fillId="0" borderId="0" xfId="47" applyFont="1" applyFill="1" applyAlignment="1">
      <alignment horizontal="centerContinuous" vertical="center"/>
      <protection/>
    </xf>
    <xf numFmtId="0" fontId="2" fillId="0" borderId="0" xfId="47" applyFont="1" applyAlignment="1">
      <alignment horizontal="centerContinuous" vertical="center"/>
      <protection/>
    </xf>
    <xf numFmtId="0" fontId="7" fillId="0" borderId="0" xfId="0" applyFont="1" applyBorder="1" applyAlignment="1">
      <alignment vertical="center"/>
    </xf>
    <xf numFmtId="4" fontId="3" fillId="0" borderId="9" xfId="0" applyNumberFormat="1" applyFont="1" applyFill="1" applyBorder="1" applyAlignment="1">
      <alignment wrapText="1"/>
    </xf>
    <xf numFmtId="0" fontId="2" fillId="0" borderId="0" xfId="49" applyFill="1">
      <alignment vertical="center"/>
      <protection/>
    </xf>
    <xf numFmtId="0" fontId="2" fillId="0" borderId="0" xfId="49">
      <alignment vertical="center"/>
      <protection/>
    </xf>
    <xf numFmtId="0" fontId="3" fillId="0" borderId="0" xfId="49" applyFont="1" applyAlignment="1">
      <alignment horizontal="center" vertical="center" wrapText="1"/>
      <protection/>
    </xf>
    <xf numFmtId="0" fontId="3" fillId="11" borderId="11" xfId="49" applyFont="1" applyFill="1" applyBorder="1" applyAlignment="1">
      <alignment horizontal="centerContinuous" vertical="center"/>
      <protection/>
    </xf>
    <xf numFmtId="0" fontId="3" fillId="11" borderId="19" xfId="49" applyFont="1" applyFill="1" applyBorder="1" applyAlignment="1">
      <alignment horizontal="centerContinuous" vertical="center"/>
      <protection/>
    </xf>
    <xf numFmtId="0" fontId="3" fillId="11" borderId="20" xfId="49" applyFont="1" applyFill="1" applyBorder="1" applyAlignment="1">
      <alignment horizontal="centerContinuous" vertical="center"/>
      <protection/>
    </xf>
    <xf numFmtId="0" fontId="3" fillId="11" borderId="18" xfId="49" applyFont="1" applyFill="1" applyBorder="1" applyAlignment="1">
      <alignment horizontal="center" vertical="center" wrapText="1"/>
      <protection/>
    </xf>
    <xf numFmtId="0" fontId="3" fillId="11" borderId="10" xfId="49" applyFont="1" applyFill="1" applyBorder="1" applyAlignment="1">
      <alignment horizontal="center" vertical="center" wrapText="1"/>
      <protection/>
    </xf>
    <xf numFmtId="0" fontId="3" fillId="11" borderId="11" xfId="49" applyFont="1" applyFill="1" applyBorder="1" applyAlignment="1">
      <alignment horizontal="center" vertical="center" wrapText="1"/>
      <protection/>
    </xf>
    <xf numFmtId="49" fontId="3" fillId="0" borderId="13" xfId="49" applyNumberFormat="1" applyFont="1" applyFill="1" applyBorder="1" applyAlignment="1" applyProtection="1">
      <alignment horizontal="center" vertical="center" wrapText="1"/>
      <protection/>
    </xf>
    <xf numFmtId="49" fontId="3" fillId="0" borderId="9" xfId="49" applyNumberFormat="1" applyFont="1" applyFill="1" applyBorder="1" applyAlignment="1" applyProtection="1">
      <alignment horizontal="center" vertical="center" wrapText="1"/>
      <protection/>
    </xf>
    <xf numFmtId="49" fontId="3" fillId="0" borderId="12" xfId="49" applyNumberFormat="1" applyFont="1" applyFill="1" applyBorder="1" applyAlignment="1" applyProtection="1">
      <alignment horizontal="left" vertical="center" wrapText="1"/>
      <protection/>
    </xf>
    <xf numFmtId="0" fontId="3" fillId="0" borderId="9" xfId="49" applyNumberFormat="1" applyFont="1" applyFill="1" applyBorder="1" applyAlignment="1" applyProtection="1">
      <alignment horizontal="left" vertical="center" wrapText="1"/>
      <protection/>
    </xf>
    <xf numFmtId="176" fontId="3" fillId="0" borderId="12" xfId="49" applyNumberFormat="1" applyFont="1" applyFill="1" applyBorder="1" applyAlignment="1" applyProtection="1">
      <alignment horizontal="right" vertical="center" wrapText="1"/>
      <protection/>
    </xf>
    <xf numFmtId="176" fontId="3" fillId="0" borderId="13" xfId="49" applyNumberFormat="1" applyFont="1" applyFill="1" applyBorder="1" applyAlignment="1" applyProtection="1">
      <alignment horizontal="right" vertical="center" wrapText="1"/>
      <protection/>
    </xf>
    <xf numFmtId="49" fontId="3" fillId="0" borderId="0" xfId="49" applyNumberFormat="1" applyFont="1" applyFill="1" applyAlignment="1">
      <alignment horizontal="center" vertical="center"/>
      <protection/>
    </xf>
    <xf numFmtId="0" fontId="3" fillId="0" borderId="0" xfId="49" applyFont="1" applyFill="1" applyAlignment="1">
      <alignment horizontal="left" vertical="center"/>
      <protection/>
    </xf>
    <xf numFmtId="179" fontId="3" fillId="0" borderId="0" xfId="49" applyNumberFormat="1" applyFont="1" applyFill="1" applyAlignment="1">
      <alignment horizontal="center" vertical="center"/>
      <protection/>
    </xf>
    <xf numFmtId="179" fontId="3" fillId="11" borderId="0" xfId="49" applyNumberFormat="1" applyFont="1" applyFill="1" applyAlignment="1">
      <alignment horizontal="center" vertical="center"/>
      <protection/>
    </xf>
    <xf numFmtId="49" fontId="3" fillId="11" borderId="0" xfId="49" applyNumberFormat="1" applyFont="1" applyFill="1" applyAlignment="1">
      <alignment horizontal="center" vertical="center"/>
      <protection/>
    </xf>
    <xf numFmtId="0" fontId="3" fillId="11" borderId="0" xfId="49" applyFont="1" applyFill="1" applyAlignment="1">
      <alignment horizontal="left" vertical="center"/>
      <protection/>
    </xf>
    <xf numFmtId="176" fontId="3" fillId="0" borderId="9" xfId="49" applyNumberFormat="1" applyFont="1" applyFill="1" applyBorder="1" applyAlignment="1" applyProtection="1">
      <alignment horizontal="right" vertical="center" wrapText="1"/>
      <protection/>
    </xf>
    <xf numFmtId="0" fontId="2" fillId="0" borderId="0" xfId="49" applyFont="1" applyAlignment="1">
      <alignment horizontal="right" vertical="center" wrapText="1"/>
      <protection/>
    </xf>
    <xf numFmtId="179" fontId="3" fillId="11" borderId="0" xfId="49" applyNumberFormat="1" applyFont="1" applyFill="1" applyAlignment="1">
      <alignment vertical="center"/>
      <protection/>
    </xf>
    <xf numFmtId="0" fontId="2" fillId="0" borderId="18" xfId="49" applyFont="1" applyBorder="1" applyAlignment="1">
      <alignment horizontal="left" vertical="center" wrapText="1"/>
      <protection/>
    </xf>
    <xf numFmtId="0" fontId="3" fillId="11" borderId="0" xfId="49" applyFont="1" applyFill="1" applyAlignment="1">
      <alignment vertical="center"/>
      <protection/>
    </xf>
    <xf numFmtId="176" fontId="2" fillId="0" borderId="13" xfId="49" applyNumberFormat="1" applyFont="1" applyFill="1" applyBorder="1" applyAlignment="1" applyProtection="1">
      <alignment horizontal="right" vertical="center" wrapText="1"/>
      <protection/>
    </xf>
    <xf numFmtId="176" fontId="2" fillId="0" borderId="9" xfId="49" applyNumberFormat="1" applyFont="1" applyFill="1" applyBorder="1" applyAlignment="1" applyProtection="1">
      <alignment horizontal="right" vertical="center" wrapText="1"/>
      <protection/>
    </xf>
    <xf numFmtId="0" fontId="2" fillId="0" borderId="0" xfId="49" applyFont="1" applyFill="1" applyAlignment="1">
      <alignment horizontal="centerContinuous" vertical="center"/>
      <protection/>
    </xf>
    <xf numFmtId="0" fontId="2" fillId="0" borderId="0" xfId="49" applyFont="1" applyAlignment="1">
      <alignment horizontal="centerContinuous" vertical="center"/>
      <protection/>
    </xf>
    <xf numFmtId="0" fontId="2" fillId="0" borderId="0" xfId="52" applyFill="1">
      <alignment vertical="center"/>
      <protection/>
    </xf>
    <xf numFmtId="0" fontId="2" fillId="0" borderId="0" xfId="52">
      <alignment vertical="center"/>
      <protection/>
    </xf>
    <xf numFmtId="0" fontId="3" fillId="0" borderId="0" xfId="52" applyFont="1" applyAlignment="1">
      <alignment horizontal="right" vertical="center" wrapText="1"/>
      <protection/>
    </xf>
    <xf numFmtId="0" fontId="3" fillId="0" borderId="0" xfId="52" applyFont="1" applyAlignment="1">
      <alignment horizontal="center" vertical="center" wrapText="1"/>
      <protection/>
    </xf>
    <xf numFmtId="0" fontId="3" fillId="0" borderId="18" xfId="52" applyFont="1" applyBorder="1" applyAlignment="1">
      <alignment horizontal="left" vertical="center" wrapText="1"/>
      <protection/>
    </xf>
    <xf numFmtId="0" fontId="3" fillId="0" borderId="0" xfId="52" applyFont="1" applyAlignment="1">
      <alignment horizontal="left" vertical="center" wrapText="1"/>
      <protection/>
    </xf>
    <xf numFmtId="0" fontId="3" fillId="11" borderId="17" xfId="52" applyFont="1" applyFill="1" applyBorder="1" applyAlignment="1">
      <alignment horizontal="center" vertical="center" wrapText="1"/>
      <protection/>
    </xf>
    <xf numFmtId="0" fontId="3" fillId="11" borderId="11" xfId="52" applyFont="1" applyFill="1" applyBorder="1" applyAlignment="1">
      <alignment horizontal="center" vertical="center" wrapText="1"/>
      <protection/>
    </xf>
    <xf numFmtId="49" fontId="3" fillId="0" borderId="13" xfId="52" applyNumberFormat="1" applyFont="1" applyFill="1" applyBorder="1" applyAlignment="1" applyProtection="1">
      <alignment horizontal="left" vertical="center" wrapText="1"/>
      <protection locked="0"/>
    </xf>
    <xf numFmtId="49" fontId="3" fillId="0" borderId="13" xfId="52" applyNumberFormat="1" applyFont="1" applyFill="1" applyBorder="1" applyAlignment="1" applyProtection="1">
      <alignment horizontal="left" vertical="center"/>
      <protection locked="0"/>
    </xf>
    <xf numFmtId="0" fontId="3" fillId="0" borderId="9" xfId="40" applyFont="1" applyFill="1" applyBorder="1" applyAlignment="1" applyProtection="1">
      <alignment vertical="center"/>
      <protection locked="0"/>
    </xf>
    <xf numFmtId="0" fontId="3" fillId="0" borderId="0" xfId="52" applyFont="1" applyFill="1" applyAlignment="1" applyProtection="1">
      <alignment horizontal="centerContinuous" vertical="center"/>
      <protection/>
    </xf>
    <xf numFmtId="0" fontId="3" fillId="0" borderId="0" xfId="52" applyFont="1" applyFill="1" applyAlignment="1">
      <alignment horizontal="centerContinuous" vertical="center"/>
      <protection/>
    </xf>
    <xf numFmtId="180" fontId="3" fillId="0" borderId="0" xfId="52" applyNumberFormat="1" applyFont="1" applyFill="1" applyAlignment="1" applyProtection="1">
      <alignment horizontal="centerContinuous" vertical="center"/>
      <protection/>
    </xf>
    <xf numFmtId="0" fontId="3" fillId="0" borderId="0" xfId="52" applyFont="1" applyAlignment="1">
      <alignment horizontal="centerContinuous" vertical="center"/>
      <protection/>
    </xf>
    <xf numFmtId="0" fontId="5" fillId="0" borderId="0" xfId="52" applyFont="1" applyFill="1" applyAlignment="1">
      <alignment horizontal="centerContinuous" vertical="center"/>
      <protection/>
    </xf>
    <xf numFmtId="0" fontId="3" fillId="0" borderId="0" xfId="52" applyNumberFormat="1" applyFont="1" applyFill="1" applyAlignment="1" applyProtection="1">
      <alignment vertical="center" wrapText="1"/>
      <protection/>
    </xf>
    <xf numFmtId="0" fontId="3" fillId="0" borderId="0" xfId="52" applyNumberFormat="1" applyFont="1" applyFill="1" applyAlignment="1" applyProtection="1">
      <alignment horizontal="right" vertical="center"/>
      <protection/>
    </xf>
    <xf numFmtId="0" fontId="3" fillId="0" borderId="18" xfId="52" applyNumberFormat="1" applyFont="1" applyFill="1" applyBorder="1" applyAlignment="1" applyProtection="1">
      <alignment wrapText="1"/>
      <protection/>
    </xf>
    <xf numFmtId="0" fontId="3" fillId="0" borderId="18" xfId="52" applyNumberFormat="1" applyFont="1" applyFill="1" applyBorder="1" applyAlignment="1" applyProtection="1">
      <alignment horizontal="right" vertical="center" wrapText="1"/>
      <protection/>
    </xf>
    <xf numFmtId="0" fontId="2" fillId="11" borderId="11" xfId="52" applyFill="1" applyBorder="1" applyAlignment="1">
      <alignment horizontal="center" vertical="center"/>
      <protection/>
    </xf>
    <xf numFmtId="0" fontId="3" fillId="11" borderId="9" xfId="52" applyFont="1" applyFill="1" applyBorder="1" applyAlignment="1">
      <alignment horizontal="center" vertical="center"/>
      <protection/>
    </xf>
    <xf numFmtId="0" fontId="2" fillId="0" borderId="0" xfId="42" applyFill="1">
      <alignment vertical="center"/>
      <protection/>
    </xf>
    <xf numFmtId="0" fontId="3" fillId="0" borderId="0" xfId="42" applyFont="1" applyAlignment="1">
      <alignment horizontal="center" vertical="center"/>
      <protection/>
    </xf>
    <xf numFmtId="0" fontId="3" fillId="0" borderId="0" xfId="42" applyFont="1" applyAlignment="1">
      <alignment horizontal="centerContinuous" vertical="center"/>
      <protection/>
    </xf>
    <xf numFmtId="0" fontId="2" fillId="0" borderId="0" xfId="42">
      <alignment vertical="center"/>
      <protection/>
    </xf>
    <xf numFmtId="0" fontId="3" fillId="0" borderId="0" xfId="42" applyFont="1" applyFill="1" applyAlignment="1">
      <alignment horizontal="center" vertical="center"/>
      <protection/>
    </xf>
    <xf numFmtId="0" fontId="3" fillId="11" borderId="9" xfId="42" applyFont="1" applyFill="1" applyBorder="1" applyAlignment="1">
      <alignment horizontal="center" vertical="center" wrapText="1"/>
      <protection/>
    </xf>
    <xf numFmtId="0" fontId="3" fillId="11" borderId="11" xfId="42" applyFont="1" applyFill="1" applyBorder="1" applyAlignment="1">
      <alignment horizontal="center" vertical="center" wrapText="1"/>
      <protection/>
    </xf>
    <xf numFmtId="49" fontId="3" fillId="0" borderId="13" xfId="42" applyNumberFormat="1" applyFont="1" applyFill="1" applyBorder="1" applyAlignment="1" applyProtection="1">
      <alignment horizontal="center" vertical="center" wrapText="1"/>
      <protection/>
    </xf>
    <xf numFmtId="180" fontId="3" fillId="0" borderId="0" xfId="42" applyNumberFormat="1" applyFont="1" applyFill="1" applyAlignment="1" applyProtection="1">
      <alignment horizontal="center" vertical="center"/>
      <protection/>
    </xf>
    <xf numFmtId="0" fontId="3" fillId="0" borderId="0" xfId="42" applyFont="1" applyBorder="1" applyAlignment="1">
      <alignment horizontal="center" vertical="center"/>
      <protection/>
    </xf>
    <xf numFmtId="0" fontId="3" fillId="0" borderId="0" xfId="43" applyFont="1" applyFill="1" applyAlignment="1">
      <alignment horizontal="centerContinuous" vertical="center"/>
      <protection/>
    </xf>
    <xf numFmtId="0" fontId="3" fillId="0" borderId="0" xfId="43" applyFont="1" applyAlignment="1">
      <alignment horizontal="centerContinuous" vertical="center"/>
      <protection/>
    </xf>
    <xf numFmtId="0" fontId="3" fillId="0" borderId="0" xfId="43" applyFont="1" applyAlignment="1">
      <alignment horizontal="right" vertical="center" wrapText="1"/>
      <protection/>
    </xf>
    <xf numFmtId="0" fontId="3" fillId="0" borderId="18" xfId="43" applyFont="1" applyBorder="1" applyAlignment="1">
      <alignment horizontal="centerContinuous" vertical="center" wrapText="1"/>
      <protection/>
    </xf>
    <xf numFmtId="0" fontId="3" fillId="0" borderId="0" xfId="43" applyFont="1" applyAlignment="1">
      <alignment horizontal="left" vertical="center" wrapText="1"/>
      <protection/>
    </xf>
    <xf numFmtId="0" fontId="3" fillId="11" borderId="9" xfId="43" applyFont="1" applyFill="1" applyBorder="1" applyAlignment="1">
      <alignment horizontal="center" vertical="center" wrapText="1"/>
      <protection/>
    </xf>
    <xf numFmtId="0" fontId="3" fillId="0" borderId="0" xfId="54" applyFont="1" applyAlignment="1">
      <alignment horizontal="centerContinuous" vertical="center"/>
      <protection/>
    </xf>
    <xf numFmtId="0" fontId="2" fillId="0" borderId="0" xfId="54">
      <alignment vertical="center"/>
      <protection/>
    </xf>
    <xf numFmtId="0" fontId="3" fillId="0" borderId="0" xfId="54" applyFont="1" applyAlignment="1">
      <alignment horizontal="right" vertical="center" wrapText="1"/>
      <protection/>
    </xf>
    <xf numFmtId="0" fontId="3" fillId="0" borderId="18" xfId="54" applyFont="1" applyBorder="1" applyAlignment="1">
      <alignment horizontal="centerContinuous" vertical="center" wrapText="1"/>
      <protection/>
    </xf>
    <xf numFmtId="0" fontId="3" fillId="0" borderId="0" xfId="54" applyFont="1" applyAlignment="1">
      <alignment horizontal="left" vertical="center" wrapText="1"/>
      <protection/>
    </xf>
    <xf numFmtId="0" fontId="3" fillId="11" borderId="9" xfId="54" applyFont="1" applyFill="1" applyBorder="1" applyAlignment="1">
      <alignment horizontal="center" vertical="center" wrapText="1"/>
      <protection/>
    </xf>
    <xf numFmtId="0" fontId="3" fillId="11" borderId="9" xfId="48" applyFont="1" applyFill="1" applyBorder="1" applyAlignment="1" applyProtection="1">
      <alignment horizontal="center" vertical="center" wrapText="1"/>
      <protection locked="0"/>
    </xf>
    <xf numFmtId="49" fontId="3" fillId="11" borderId="9" xfId="50" applyNumberFormat="1" applyFont="1" applyFill="1" applyBorder="1" applyAlignment="1" applyProtection="1">
      <alignment horizontal="center" vertical="center" wrapText="1"/>
      <protection locked="0"/>
    </xf>
    <xf numFmtId="49" fontId="3" fillId="0" borderId="9" xfId="54" applyNumberFormat="1" applyFont="1" applyFill="1" applyBorder="1" applyAlignment="1" applyProtection="1">
      <alignment horizontal="left" vertical="center" wrapText="1"/>
      <protection locked="0"/>
    </xf>
    <xf numFmtId="0" fontId="3" fillId="0" borderId="0" xfId="54" applyFont="1" applyFill="1" applyAlignment="1">
      <alignment horizontal="centerContinuous" vertical="center"/>
      <protection/>
    </xf>
    <xf numFmtId="180" fontId="3" fillId="0" borderId="0" xfId="54" applyNumberFormat="1" applyFont="1" applyFill="1" applyAlignment="1">
      <alignment horizontal="centerContinuous" vertical="center"/>
      <protection/>
    </xf>
    <xf numFmtId="0" fontId="2" fillId="0" borderId="0" xfId="54" applyFill="1">
      <alignment vertical="center"/>
      <protection/>
    </xf>
    <xf numFmtId="0" fontId="3" fillId="0" borderId="0" xfId="54" applyNumberFormat="1" applyFont="1" applyFill="1" applyAlignment="1" applyProtection="1">
      <alignment horizontal="right" vertical="center" wrapText="1"/>
      <protection/>
    </xf>
    <xf numFmtId="0" fontId="3" fillId="0" borderId="0" xfId="54" applyNumberFormat="1" applyFont="1" applyFill="1" applyAlignment="1" applyProtection="1">
      <alignment vertical="center" wrapText="1"/>
      <protection/>
    </xf>
    <xf numFmtId="0" fontId="3" fillId="0" borderId="0" xfId="54" applyNumberFormat="1" applyFont="1" applyFill="1" applyAlignment="1" applyProtection="1">
      <alignment horizontal="center" wrapText="1"/>
      <protection/>
    </xf>
    <xf numFmtId="181" fontId="3" fillId="0" borderId="0" xfId="54" applyNumberFormat="1" applyFont="1" applyFill="1" applyAlignment="1">
      <alignment horizontal="right" vertical="center"/>
      <protection/>
    </xf>
    <xf numFmtId="0" fontId="3" fillId="11" borderId="0" xfId="50" applyFont="1" applyFill="1" applyAlignment="1">
      <alignment vertical="center"/>
      <protection/>
    </xf>
    <xf numFmtId="0" fontId="2" fillId="0" borderId="0" xfId="50" applyFill="1" applyAlignment="1">
      <alignment vertical="center"/>
      <protection/>
    </xf>
    <xf numFmtId="182" fontId="3" fillId="11" borderId="0" xfId="50" applyNumberFormat="1" applyFont="1" applyFill="1" applyAlignment="1">
      <alignment horizontal="center" vertical="center"/>
      <protection/>
    </xf>
    <xf numFmtId="183" fontId="3" fillId="11" borderId="0" xfId="50" applyNumberFormat="1" applyFont="1" applyFill="1" applyAlignment="1">
      <alignment horizontal="center" vertical="center"/>
      <protection/>
    </xf>
    <xf numFmtId="49" fontId="3" fillId="11" borderId="0" xfId="50" applyNumberFormat="1" applyFont="1" applyFill="1" applyAlignment="1">
      <alignment horizontal="center" vertical="center"/>
      <protection/>
    </xf>
    <xf numFmtId="0" fontId="3" fillId="11" borderId="0" xfId="50" applyFont="1" applyFill="1" applyAlignment="1">
      <alignment horizontal="left" vertical="center"/>
      <protection/>
    </xf>
    <xf numFmtId="179" fontId="3" fillId="11" borderId="0" xfId="50" applyNumberFormat="1" applyFont="1" applyFill="1" applyAlignment="1">
      <alignment horizontal="center" vertical="center"/>
      <protection/>
    </xf>
    <xf numFmtId="0" fontId="3" fillId="11" borderId="0" xfId="50" applyFont="1" applyFill="1" applyAlignment="1">
      <alignment horizontal="center" vertical="center"/>
      <protection/>
    </xf>
    <xf numFmtId="0" fontId="2" fillId="0" borderId="0" xfId="50">
      <alignment vertical="center"/>
      <protection/>
    </xf>
    <xf numFmtId="0" fontId="3" fillId="0" borderId="0" xfId="50" applyFont="1" applyAlignment="1">
      <alignment horizontal="center" vertical="center" wrapText="1"/>
      <protection/>
    </xf>
    <xf numFmtId="182" fontId="3" fillId="11" borderId="0" xfId="50" applyNumberFormat="1" applyFont="1" applyFill="1" applyAlignment="1">
      <alignment vertical="center"/>
      <protection/>
    </xf>
    <xf numFmtId="0" fontId="3" fillId="0" borderId="0" xfId="50" applyFont="1" applyFill="1" applyAlignment="1">
      <alignment horizontal="centerContinuous" vertical="center"/>
      <protection/>
    </xf>
    <xf numFmtId="0" fontId="3" fillId="11" borderId="9" xfId="50" applyFont="1" applyFill="1" applyBorder="1" applyAlignment="1">
      <alignment horizontal="centerContinuous" vertical="center"/>
      <protection/>
    </xf>
    <xf numFmtId="0" fontId="3" fillId="11" borderId="9" xfId="50" applyNumberFormat="1" applyFont="1" applyFill="1" applyBorder="1" applyAlignment="1" applyProtection="1">
      <alignment horizontal="centerContinuous" vertical="center"/>
      <protection/>
    </xf>
    <xf numFmtId="0" fontId="3" fillId="0" borderId="11" xfId="50" applyFont="1" applyFill="1" applyBorder="1" applyAlignment="1">
      <alignment horizontal="center" vertical="center" wrapText="1"/>
      <protection/>
    </xf>
    <xf numFmtId="0" fontId="3" fillId="11" borderId="11" xfId="50" applyFont="1" applyFill="1" applyBorder="1" applyAlignment="1">
      <alignment horizontal="center" vertical="center" wrapText="1"/>
      <protection/>
    </xf>
    <xf numFmtId="182" fontId="3" fillId="0" borderId="0" xfId="50" applyNumberFormat="1" applyFont="1" applyFill="1" applyAlignment="1">
      <alignment horizontal="center" vertical="center"/>
      <protection/>
    </xf>
    <xf numFmtId="183" fontId="3" fillId="0" borderId="0" xfId="50" applyNumberFormat="1" applyFont="1" applyFill="1" applyAlignment="1">
      <alignment horizontal="center" vertical="center"/>
      <protection/>
    </xf>
    <xf numFmtId="49" fontId="3" fillId="0" borderId="0" xfId="50" applyNumberFormat="1" applyFont="1" applyFill="1" applyAlignment="1">
      <alignment horizontal="center" vertical="center"/>
      <protection/>
    </xf>
    <xf numFmtId="0" fontId="3" fillId="0" borderId="0" xfId="50" applyFont="1" applyFill="1" applyAlignment="1">
      <alignment horizontal="left" vertical="center"/>
      <protection/>
    </xf>
    <xf numFmtId="179" fontId="3" fillId="0" borderId="0" xfId="50" applyNumberFormat="1" applyFont="1" applyFill="1" applyAlignment="1">
      <alignment horizontal="center" vertical="center"/>
      <protection/>
    </xf>
    <xf numFmtId="0" fontId="3" fillId="0" borderId="9" xfId="50" applyFont="1" applyFill="1" applyBorder="1" applyAlignment="1">
      <alignment horizontal="center" vertical="center" wrapText="1"/>
      <protection/>
    </xf>
    <xf numFmtId="0" fontId="3" fillId="0" borderId="0" xfId="50" applyFont="1" applyFill="1" applyAlignment="1">
      <alignment horizontal="center" vertical="center"/>
      <protection/>
    </xf>
    <xf numFmtId="182" fontId="3" fillId="0" borderId="9" xfId="50" applyNumberFormat="1" applyFont="1" applyFill="1" applyBorder="1" applyAlignment="1">
      <alignment horizontal="center" vertical="center"/>
      <protection/>
    </xf>
    <xf numFmtId="0" fontId="3" fillId="11" borderId="9" xfId="50" applyFont="1" applyFill="1" applyBorder="1" applyAlignment="1">
      <alignment horizontal="center" vertical="center" wrapText="1"/>
      <protection/>
    </xf>
    <xf numFmtId="0" fontId="3" fillId="0" borderId="18" xfId="50" applyNumberFormat="1" applyFont="1" applyFill="1" applyBorder="1" applyAlignment="1" applyProtection="1">
      <alignment vertical="center"/>
      <protection/>
    </xf>
    <xf numFmtId="0" fontId="3" fillId="11" borderId="9" xfId="50" applyFont="1" applyFill="1" applyBorder="1" applyAlignment="1">
      <alignment horizontal="center" vertical="center"/>
      <protection/>
    </xf>
    <xf numFmtId="0" fontId="2" fillId="0" borderId="0" xfId="50" applyFill="1">
      <alignment vertical="center"/>
      <protection/>
    </xf>
    <xf numFmtId="0" fontId="11" fillId="0" borderId="0" xfId="0" applyNumberFormat="1" applyFont="1" applyFill="1" applyAlignment="1" applyProtection="1">
      <alignment vertical="center"/>
      <protection/>
    </xf>
    <xf numFmtId="0" fontId="12" fillId="0" borderId="0" xfId="0" applyNumberFormat="1" applyFont="1" applyFill="1" applyAlignment="1" applyProtection="1">
      <alignment/>
      <protection/>
    </xf>
    <xf numFmtId="0" fontId="2" fillId="0" borderId="0" xfId="0" applyNumberFormat="1" applyFont="1" applyFill="1" applyAlignment="1" applyProtection="1">
      <alignment horizontal="right" vertical="top"/>
      <protection/>
    </xf>
    <xf numFmtId="0" fontId="5" fillId="0" borderId="18" xfId="0" applyNumberFormat="1" applyFont="1" applyFill="1" applyBorder="1" applyAlignment="1" applyProtection="1">
      <alignment vertical="center"/>
      <protection/>
    </xf>
    <xf numFmtId="0" fontId="5" fillId="0" borderId="0" xfId="0" applyNumberFormat="1" applyFont="1" applyFill="1" applyAlignment="1" applyProtection="1">
      <alignment vertical="center"/>
      <protection/>
    </xf>
    <xf numFmtId="0" fontId="3" fillId="0" borderId="0" xfId="0" applyNumberFormat="1" applyFont="1" applyFill="1" applyAlignment="1" applyProtection="1">
      <alignment horizontal="right" vertical="center"/>
      <protection/>
    </xf>
    <xf numFmtId="0" fontId="5" fillId="11" borderId="9" xfId="0" applyNumberFormat="1" applyFont="1" applyFill="1" applyBorder="1" applyAlignment="1" applyProtection="1">
      <alignment horizontal="centerContinuous" vertical="center"/>
      <protection/>
    </xf>
    <xf numFmtId="0" fontId="5" fillId="11" borderId="9" xfId="0" applyNumberFormat="1" applyFont="1" applyFill="1" applyBorder="1" applyAlignment="1" applyProtection="1">
      <alignment horizontal="center" vertical="center" wrapText="1"/>
      <protection/>
    </xf>
    <xf numFmtId="0" fontId="5" fillId="11" borderId="9"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vertical="center"/>
      <protection/>
    </xf>
    <xf numFmtId="0" fontId="3" fillId="0" borderId="9" xfId="0" applyFont="1" applyFill="1" applyBorder="1" applyAlignment="1">
      <alignment vertical="center"/>
    </xf>
    <xf numFmtId="0" fontId="0" fillId="0" borderId="9" xfId="0" applyFill="1" applyBorder="1" applyAlignment="1">
      <alignment/>
    </xf>
    <xf numFmtId="0" fontId="3" fillId="0" borderId="9"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center" vertical="center"/>
      <protection/>
    </xf>
    <xf numFmtId="0" fontId="2" fillId="0" borderId="0" xfId="51" applyFill="1" applyAlignment="1">
      <alignment vertical="center"/>
      <protection/>
    </xf>
    <xf numFmtId="0" fontId="3" fillId="0" borderId="0" xfId="51" applyFont="1" applyAlignment="1">
      <alignment horizontal="center" vertical="center"/>
      <protection/>
    </xf>
    <xf numFmtId="0" fontId="3" fillId="0" borderId="0" xfId="51" applyFont="1" applyAlignment="1">
      <alignment horizontal="centerContinuous" vertical="center"/>
      <protection/>
    </xf>
    <xf numFmtId="0" fontId="2" fillId="0" borderId="0" xfId="51">
      <alignment vertical="center"/>
      <protection/>
    </xf>
    <xf numFmtId="0" fontId="3" fillId="11" borderId="10" xfId="51" applyFont="1" applyFill="1" applyBorder="1" applyAlignment="1">
      <alignment horizontal="center" vertical="center" wrapText="1"/>
      <protection/>
    </xf>
    <xf numFmtId="0" fontId="3" fillId="0" borderId="0" xfId="51" applyFont="1" applyFill="1" applyAlignment="1">
      <alignment horizontal="center" vertical="center"/>
      <protection/>
    </xf>
    <xf numFmtId="0" fontId="3" fillId="0" borderId="0" xfId="51" applyFont="1" applyBorder="1" applyAlignment="1">
      <alignment horizontal="center" vertical="center"/>
      <protection/>
    </xf>
    <xf numFmtId="0" fontId="3" fillId="0" borderId="0" xfId="51" applyFont="1" applyFill="1" applyBorder="1" applyAlignment="1">
      <alignment horizontal="center" vertical="center"/>
      <protection/>
    </xf>
    <xf numFmtId="0" fontId="3" fillId="0" borderId="0" xfId="51" applyFont="1" applyFill="1" applyAlignment="1">
      <alignment horizontal="centerContinuous" vertical="center"/>
      <protection/>
    </xf>
    <xf numFmtId="0" fontId="10" fillId="11" borderId="9" xfId="48" applyFont="1" applyFill="1" applyBorder="1" applyAlignment="1">
      <alignment horizontal="center" vertical="center" wrapText="1"/>
      <protection/>
    </xf>
    <xf numFmtId="177" fontId="0" fillId="0" borderId="0" xfId="0" applyNumberFormat="1" applyAlignment="1">
      <alignment/>
    </xf>
    <xf numFmtId="0" fontId="3" fillId="0" borderId="0" xfId="48" applyFont="1" applyFill="1" applyAlignment="1">
      <alignment horizontal="centerContinuous" vertical="center"/>
      <protection/>
    </xf>
    <xf numFmtId="0" fontId="3" fillId="0" borderId="0" xfId="48" applyFont="1" applyAlignment="1">
      <alignment horizontal="centerContinuous" vertical="center"/>
      <protection/>
    </xf>
    <xf numFmtId="0" fontId="3" fillId="0" borderId="0" xfId="48" applyFont="1" applyAlignment="1">
      <alignment horizontal="right" vertical="center" wrapText="1"/>
      <protection/>
    </xf>
    <xf numFmtId="0" fontId="3" fillId="0" borderId="18" xfId="48" applyFont="1" applyBorder="1" applyAlignment="1">
      <alignment horizontal="centerContinuous" vertical="center" wrapText="1"/>
      <protection/>
    </xf>
    <xf numFmtId="0" fontId="3" fillId="0" borderId="0" xfId="48" applyFont="1" applyAlignment="1">
      <alignment horizontal="left" vertical="center" wrapText="1"/>
      <protection/>
    </xf>
    <xf numFmtId="0" fontId="3" fillId="0" borderId="9" xfId="48" applyFont="1" applyFill="1" applyBorder="1" applyAlignment="1">
      <alignment horizontal="center" vertical="center" wrapText="1"/>
      <protection/>
    </xf>
    <xf numFmtId="0" fontId="3" fillId="0" borderId="0" xfId="48" applyNumberFormat="1" applyFont="1" applyFill="1" applyAlignment="1" applyProtection="1">
      <alignment vertical="center" wrapText="1"/>
      <protection/>
    </xf>
    <xf numFmtId="0" fontId="2" fillId="0" borderId="18" xfId="48" applyNumberFormat="1" applyFont="1" applyFill="1" applyBorder="1" applyAlignment="1" applyProtection="1">
      <alignment vertical="center"/>
      <protection/>
    </xf>
    <xf numFmtId="0" fontId="3" fillId="11" borderId="9" xfId="55" applyFont="1" applyFill="1" applyBorder="1" applyAlignment="1">
      <alignment horizontal="center" vertical="center" wrapText="1"/>
      <protection/>
    </xf>
    <xf numFmtId="0" fontId="3" fillId="0" borderId="9" xfId="56" applyNumberFormat="1" applyFont="1" applyFill="1" applyBorder="1" applyAlignment="1" applyProtection="1">
      <alignment horizontal="left" vertical="center" wrapText="1"/>
      <protection locked="0"/>
    </xf>
    <xf numFmtId="0" fontId="3" fillId="0" borderId="12" xfId="56" applyNumberFormat="1" applyFont="1" applyFill="1" applyBorder="1" applyAlignment="1" applyProtection="1">
      <alignment horizontal="left" vertical="center" wrapText="1"/>
      <protection locked="0"/>
    </xf>
    <xf numFmtId="49" fontId="3" fillId="0" borderId="9" xfId="55" applyNumberFormat="1" applyFont="1" applyFill="1" applyBorder="1" applyAlignment="1" applyProtection="1">
      <alignment horizontal="center" vertical="center" wrapText="1"/>
      <protection/>
    </xf>
    <xf numFmtId="0" fontId="3" fillId="0" borderId="9" xfId="55" applyFont="1" applyFill="1" applyBorder="1" applyAlignment="1">
      <alignment horizontal="center" vertical="center" wrapText="1"/>
      <protection/>
    </xf>
    <xf numFmtId="0" fontId="3" fillId="0" borderId="0" xfId="53" applyFont="1" applyAlignment="1">
      <alignment horizontal="center" vertical="center" wrapText="1"/>
      <protection/>
    </xf>
    <xf numFmtId="0" fontId="3" fillId="0" borderId="0" xfId="57" applyFont="1" applyAlignment="1">
      <alignment horizontal="centerContinuous" vertical="center"/>
      <protection/>
    </xf>
    <xf numFmtId="0" fontId="2" fillId="0" borderId="0" xfId="57">
      <alignment vertical="center"/>
      <protection/>
    </xf>
    <xf numFmtId="0" fontId="3" fillId="0" borderId="0" xfId="57" applyFont="1" applyAlignment="1">
      <alignment horizontal="right" vertical="center" wrapText="1"/>
      <protection/>
    </xf>
    <xf numFmtId="0" fontId="3" fillId="0" borderId="18" xfId="57" applyFont="1" applyBorder="1" applyAlignment="1">
      <alignment horizontal="centerContinuous" vertical="center" wrapText="1"/>
      <protection/>
    </xf>
    <xf numFmtId="0" fontId="3" fillId="0" borderId="0" xfId="57" applyFont="1" applyAlignment="1">
      <alignment horizontal="left" vertical="center" wrapText="1"/>
      <protection/>
    </xf>
    <xf numFmtId="0" fontId="3" fillId="11" borderId="9" xfId="57" applyFont="1" applyFill="1" applyBorder="1" applyAlignment="1">
      <alignment horizontal="center" vertical="center" wrapText="1"/>
      <protection/>
    </xf>
    <xf numFmtId="0" fontId="3" fillId="11" borderId="11" xfId="55" applyFont="1" applyFill="1" applyBorder="1" applyAlignment="1">
      <alignment horizontal="center" vertical="center" wrapText="1"/>
      <protection/>
    </xf>
    <xf numFmtId="177" fontId="3" fillId="11" borderId="9" xfId="57" applyNumberFormat="1" applyFont="1" applyFill="1" applyBorder="1" applyAlignment="1">
      <alignment horizontal="center" vertical="center" wrapText="1"/>
      <protection/>
    </xf>
    <xf numFmtId="0" fontId="3" fillId="0" borderId="11" xfId="55" applyFont="1" applyFill="1" applyBorder="1" applyAlignment="1">
      <alignment horizontal="center" vertical="center" wrapText="1"/>
      <protection/>
    </xf>
    <xf numFmtId="177" fontId="3" fillId="0" borderId="9" xfId="57" applyNumberFormat="1" applyFont="1" applyFill="1" applyBorder="1" applyAlignment="1" applyProtection="1">
      <alignment horizontal="center" vertical="center" wrapText="1"/>
      <protection/>
    </xf>
    <xf numFmtId="0" fontId="3" fillId="0" borderId="0" xfId="57" applyFont="1" applyFill="1" applyAlignment="1">
      <alignment horizontal="centerContinuous" vertical="center"/>
      <protection/>
    </xf>
    <xf numFmtId="0" fontId="2" fillId="0" borderId="0" xfId="57" applyFill="1">
      <alignment vertical="center"/>
      <protection/>
    </xf>
    <xf numFmtId="0" fontId="3" fillId="0" borderId="0" xfId="57" applyNumberFormat="1" applyFont="1" applyFill="1" applyAlignment="1" applyProtection="1">
      <alignment horizontal="right" vertical="center" wrapText="1"/>
      <protection/>
    </xf>
    <xf numFmtId="0" fontId="3" fillId="0" borderId="0" xfId="57" applyNumberFormat="1" applyFont="1" applyFill="1" applyAlignment="1" applyProtection="1">
      <alignment vertical="center" wrapText="1"/>
      <protection/>
    </xf>
    <xf numFmtId="0" fontId="3" fillId="0" borderId="0" xfId="57" applyNumberFormat="1" applyFont="1" applyFill="1" applyAlignment="1" applyProtection="1">
      <alignment horizontal="center" wrapText="1"/>
      <protection/>
    </xf>
    <xf numFmtId="181" fontId="3" fillId="0" borderId="0" xfId="57" applyNumberFormat="1" applyFont="1" applyFill="1" applyAlignment="1">
      <alignment horizontal="right" vertical="center"/>
      <protection/>
    </xf>
    <xf numFmtId="0" fontId="3" fillId="11" borderId="0" xfId="53" applyFont="1" applyFill="1" applyAlignment="1">
      <alignment vertical="center"/>
      <protection/>
    </xf>
    <xf numFmtId="0" fontId="2" fillId="0" borderId="0" xfId="53" applyFill="1" applyAlignment="1">
      <alignment vertical="center"/>
      <protection/>
    </xf>
    <xf numFmtId="49" fontId="3" fillId="11" borderId="0" xfId="53" applyNumberFormat="1" applyFont="1" applyFill="1" applyAlignment="1">
      <alignment horizontal="center" vertical="center"/>
      <protection/>
    </xf>
    <xf numFmtId="0" fontId="3" fillId="11" borderId="0" xfId="53" applyFont="1" applyFill="1" applyAlignment="1">
      <alignment horizontal="left" vertical="center"/>
      <protection/>
    </xf>
    <xf numFmtId="179" fontId="3" fillId="11" borderId="0" xfId="53" applyNumberFormat="1" applyFont="1" applyFill="1" applyAlignment="1">
      <alignment horizontal="center" vertical="center"/>
      <protection/>
    </xf>
    <xf numFmtId="0" fontId="2" fillId="0" borderId="0" xfId="53">
      <alignment vertical="center"/>
      <protection/>
    </xf>
    <xf numFmtId="0" fontId="2" fillId="0" borderId="0" xfId="53" applyFont="1" applyAlignment="1">
      <alignment horizontal="centerContinuous" vertical="center"/>
      <protection/>
    </xf>
    <xf numFmtId="0" fontId="3" fillId="11" borderId="11" xfId="53" applyFont="1" applyFill="1" applyBorder="1" applyAlignment="1">
      <alignment horizontal="centerContinuous" vertical="center"/>
      <protection/>
    </xf>
    <xf numFmtId="0" fontId="3" fillId="11" borderId="19" xfId="53" applyFont="1" applyFill="1" applyBorder="1" applyAlignment="1">
      <alignment horizontal="centerContinuous" vertical="center"/>
      <protection/>
    </xf>
    <xf numFmtId="0" fontId="3" fillId="11" borderId="20" xfId="53" applyFont="1" applyFill="1" applyBorder="1" applyAlignment="1">
      <alignment horizontal="centerContinuous" vertical="center"/>
      <protection/>
    </xf>
    <xf numFmtId="0" fontId="3" fillId="11" borderId="18" xfId="53" applyFont="1" applyFill="1" applyBorder="1" applyAlignment="1">
      <alignment horizontal="center" vertical="center" wrapText="1"/>
      <protection/>
    </xf>
    <xf numFmtId="0" fontId="3" fillId="11" borderId="10" xfId="53" applyFont="1" applyFill="1" applyBorder="1" applyAlignment="1">
      <alignment horizontal="center" vertical="center" wrapText="1"/>
      <protection/>
    </xf>
    <xf numFmtId="0" fontId="3" fillId="11" borderId="11" xfId="53" applyFont="1" applyFill="1" applyBorder="1" applyAlignment="1">
      <alignment horizontal="center" vertical="center" wrapText="1"/>
      <protection/>
    </xf>
    <xf numFmtId="49" fontId="3" fillId="0" borderId="0" xfId="53" applyNumberFormat="1" applyFont="1" applyFill="1" applyAlignment="1">
      <alignment horizontal="center" vertical="center"/>
      <protection/>
    </xf>
    <xf numFmtId="0" fontId="3" fillId="0" borderId="0" xfId="53" applyFont="1" applyFill="1" applyAlignment="1">
      <alignment horizontal="left" vertical="center"/>
      <protection/>
    </xf>
    <xf numFmtId="179" fontId="3" fillId="0" borderId="0" xfId="53" applyNumberFormat="1" applyFont="1" applyFill="1" applyAlignment="1">
      <alignment horizontal="center" vertical="center"/>
      <protection/>
    </xf>
    <xf numFmtId="179" fontId="3" fillId="11" borderId="0" xfId="53" applyNumberFormat="1" applyFont="1" applyFill="1" applyAlignment="1">
      <alignment vertical="center"/>
      <protection/>
    </xf>
    <xf numFmtId="0" fontId="2" fillId="0" borderId="0" xfId="53" applyFont="1" applyAlignment="1">
      <alignment horizontal="right" vertical="center" wrapText="1"/>
      <protection/>
    </xf>
    <xf numFmtId="0" fontId="2" fillId="0" borderId="18" xfId="53" applyFont="1" applyBorder="1" applyAlignment="1">
      <alignment horizontal="left" vertical="center" wrapText="1"/>
      <protection/>
    </xf>
    <xf numFmtId="0" fontId="2" fillId="0" borderId="0" xfId="53" applyFill="1">
      <alignment vertical="center"/>
      <protection/>
    </xf>
    <xf numFmtId="0" fontId="2" fillId="0" borderId="0" xfId="53" applyFont="1" applyFill="1" applyAlignment="1">
      <alignment horizontal="centerContinuous" vertical="center"/>
      <protection/>
    </xf>
    <xf numFmtId="0" fontId="2" fillId="0" borderId="0" xfId="55" applyFill="1">
      <alignment vertical="center"/>
      <protection/>
    </xf>
    <xf numFmtId="0" fontId="3" fillId="0" borderId="0" xfId="55" applyFont="1" applyAlignment="1">
      <alignment horizontal="centerContinuous" vertical="center"/>
      <protection/>
    </xf>
    <xf numFmtId="0" fontId="2" fillId="0" borderId="0" xfId="55">
      <alignment vertical="center"/>
      <protection/>
    </xf>
    <xf numFmtId="0" fontId="3" fillId="0" borderId="0" xfId="55" applyFont="1" applyAlignment="1">
      <alignment horizontal="right" vertical="center" wrapText="1"/>
      <protection/>
    </xf>
    <xf numFmtId="0" fontId="3" fillId="0" borderId="18" xfId="55" applyFont="1" applyBorder="1" applyAlignment="1">
      <alignment vertical="center" wrapText="1"/>
      <protection/>
    </xf>
    <xf numFmtId="0" fontId="3" fillId="0" borderId="0" xfId="55" applyFont="1" applyFill="1" applyAlignment="1">
      <alignment vertical="center" wrapText="1"/>
      <protection/>
    </xf>
    <xf numFmtId="0" fontId="3" fillId="0" borderId="18" xfId="55" applyFont="1" applyBorder="1" applyAlignment="1">
      <alignment horizontal="left" vertical="center" wrapText="1"/>
      <protection/>
    </xf>
    <xf numFmtId="0" fontId="3" fillId="0" borderId="0" xfId="55" applyFont="1" applyAlignment="1">
      <alignment horizontal="left" vertical="center" wrapText="1"/>
      <protection/>
    </xf>
    <xf numFmtId="0" fontId="3" fillId="0" borderId="0" xfId="55" applyFont="1" applyFill="1" applyAlignment="1">
      <alignment horizontal="centerContinuous" vertical="center"/>
      <protection/>
    </xf>
    <xf numFmtId="0" fontId="3" fillId="0" borderId="0" xfId="55" applyFont="1" applyAlignment="1">
      <alignment horizontal="right" vertical="top"/>
      <protection/>
    </xf>
    <xf numFmtId="0" fontId="2" fillId="11" borderId="11" xfId="55" applyFill="1" applyBorder="1" applyAlignment="1">
      <alignment horizontal="center" vertical="center"/>
      <protection/>
    </xf>
    <xf numFmtId="0" fontId="3" fillId="11" borderId="10" xfId="55" applyFont="1" applyFill="1" applyBorder="1" applyAlignment="1">
      <alignment horizontal="center" vertical="center"/>
      <protection/>
    </xf>
    <xf numFmtId="0" fontId="3" fillId="0" borderId="0" xfId="55" applyFont="1" applyAlignment="1">
      <alignment horizontal="center" vertical="center" wrapText="1"/>
      <protection/>
    </xf>
    <xf numFmtId="0" fontId="2" fillId="0" borderId="0" xfId="56" applyFill="1">
      <alignment vertical="center"/>
      <protection/>
    </xf>
    <xf numFmtId="0" fontId="3" fillId="0" borderId="0" xfId="56" applyFont="1" applyAlignment="1">
      <alignment horizontal="centerContinuous" vertical="center"/>
      <protection/>
    </xf>
    <xf numFmtId="0" fontId="2" fillId="0" borderId="0" xfId="56">
      <alignment vertical="center"/>
      <protection/>
    </xf>
    <xf numFmtId="0" fontId="3" fillId="0" borderId="0" xfId="56" applyFont="1" applyAlignment="1">
      <alignment horizontal="right" vertical="center"/>
      <protection/>
    </xf>
    <xf numFmtId="0" fontId="3" fillId="0" borderId="18" xfId="56" applyFont="1" applyBorder="1" applyAlignment="1">
      <alignment horizontal="left" vertical="center" wrapText="1"/>
      <protection/>
    </xf>
    <xf numFmtId="0" fontId="3" fillId="0" borderId="0" xfId="56" applyFont="1" applyAlignment="1">
      <alignment horizontal="left" vertical="center" wrapText="1"/>
      <protection/>
    </xf>
    <xf numFmtId="0" fontId="3" fillId="11" borderId="9" xfId="56" applyFont="1" applyFill="1" applyBorder="1" applyAlignment="1">
      <alignment horizontal="center" vertical="center" wrapText="1"/>
      <protection/>
    </xf>
    <xf numFmtId="0" fontId="3" fillId="11" borderId="11" xfId="56" applyFont="1" applyFill="1" applyBorder="1" applyAlignment="1">
      <alignment horizontal="center" vertical="center" wrapText="1"/>
      <protection/>
    </xf>
    <xf numFmtId="0" fontId="3" fillId="0" borderId="0" xfId="56" applyFont="1" applyFill="1" applyAlignment="1">
      <alignment horizontal="centerContinuous" vertical="center"/>
      <protection/>
    </xf>
    <xf numFmtId="0" fontId="3" fillId="0" borderId="0" xfId="56" applyFont="1" applyFill="1" applyAlignment="1">
      <alignment horizontal="center" vertical="center"/>
      <protection/>
    </xf>
    <xf numFmtId="49" fontId="2" fillId="0" borderId="0" xfId="0" applyNumberFormat="1" applyFont="1" applyFill="1" applyAlignment="1" applyProtection="1">
      <alignment horizontal="right" vertical="top"/>
      <protection/>
    </xf>
    <xf numFmtId="0" fontId="3" fillId="11" borderId="11" xfId="56" applyFont="1" applyFill="1" applyBorder="1" applyAlignment="1">
      <alignment horizontal="center" vertical="center"/>
      <protection/>
    </xf>
    <xf numFmtId="0" fontId="3" fillId="0" borderId="9" xfId="59" applyFont="1" applyFill="1" applyBorder="1">
      <alignment vertical="center"/>
      <protection/>
    </xf>
    <xf numFmtId="0" fontId="3" fillId="0" borderId="9" xfId="0" applyFont="1" applyFill="1" applyBorder="1" applyAlignment="1">
      <alignment horizontal="center" vertical="center"/>
    </xf>
    <xf numFmtId="43" fontId="3" fillId="0" borderId="9" xfId="71" applyFont="1" applyFill="1" applyBorder="1" applyAlignment="1" applyProtection="1">
      <alignment horizontal="right" vertical="center" wrapText="1"/>
      <protection/>
    </xf>
    <xf numFmtId="43" fontId="3" fillId="0" borderId="9" xfId="71" applyFont="1" applyFill="1" applyBorder="1" applyAlignment="1" applyProtection="1">
      <alignment horizontal="right" vertical="center" wrapText="1"/>
      <protection locked="0"/>
    </xf>
    <xf numFmtId="0" fontId="3" fillId="0" borderId="18" xfId="0" applyNumberFormat="1" applyFont="1" applyFill="1" applyBorder="1" applyAlignment="1" applyProtection="1">
      <alignment vertical="center"/>
      <protection/>
    </xf>
    <xf numFmtId="0" fontId="3" fillId="0" borderId="0" xfId="0" applyFont="1" applyAlignment="1">
      <alignment vertical="center"/>
    </xf>
    <xf numFmtId="0" fontId="3" fillId="0" borderId="18" xfId="57" applyFont="1" applyBorder="1" applyAlignment="1">
      <alignment horizontal="left" vertical="center"/>
      <protection/>
    </xf>
    <xf numFmtId="0" fontId="3" fillId="0" borderId="0" xfId="0" applyFont="1" applyAlignment="1">
      <alignment/>
    </xf>
    <xf numFmtId="0" fontId="3" fillId="0" borderId="18" xfId="48" applyFont="1" applyBorder="1" applyAlignment="1">
      <alignment horizontal="left" vertical="center"/>
      <protection/>
    </xf>
    <xf numFmtId="0" fontId="3" fillId="0" borderId="0" xfId="51" applyFont="1" applyAlignment="1">
      <alignment horizontal="left" vertical="center"/>
      <protection/>
    </xf>
    <xf numFmtId="182" fontId="3" fillId="11" borderId="0" xfId="50" applyNumberFormat="1" applyFont="1" applyFill="1" applyAlignment="1">
      <alignment vertical="center"/>
      <protection/>
    </xf>
    <xf numFmtId="182" fontId="3" fillId="11" borderId="0" xfId="50" applyNumberFormat="1" applyFont="1" applyFill="1" applyAlignment="1">
      <alignment horizontal="left" vertical="center"/>
      <protection/>
    </xf>
    <xf numFmtId="0" fontId="3" fillId="0" borderId="0" xfId="54" applyFont="1" applyAlignment="1">
      <alignment horizontal="left" vertical="center" wrapText="1"/>
      <protection/>
    </xf>
    <xf numFmtId="0" fontId="3" fillId="0" borderId="18" xfId="43" applyFont="1" applyBorder="1" applyAlignment="1">
      <alignment horizontal="left" vertical="center"/>
      <protection/>
    </xf>
    <xf numFmtId="0" fontId="3" fillId="0" borderId="0" xfId="42" applyFont="1" applyAlignment="1">
      <alignment horizontal="left" vertical="center"/>
      <protection/>
    </xf>
    <xf numFmtId="0" fontId="2" fillId="0" borderId="0" xfId="45" applyFont="1" applyAlignment="1">
      <alignment horizontal="center" vertical="center"/>
      <protection/>
    </xf>
    <xf numFmtId="0" fontId="2" fillId="0" borderId="0" xfId="44" applyFont="1">
      <alignment/>
      <protection/>
    </xf>
    <xf numFmtId="0" fontId="2" fillId="0" borderId="0" xfId="58" applyFont="1">
      <alignment/>
      <protection/>
    </xf>
    <xf numFmtId="0" fontId="13" fillId="0" borderId="0" xfId="0" applyNumberFormat="1" applyFont="1" applyFill="1" applyAlignment="1" applyProtection="1">
      <alignment horizontal="center" vertical="center"/>
      <protection/>
    </xf>
    <xf numFmtId="0" fontId="3" fillId="0" borderId="18" xfId="0" applyNumberFormat="1" applyFont="1" applyFill="1" applyBorder="1" applyAlignment="1" applyProtection="1">
      <alignment horizontal="left" vertical="center"/>
      <protection/>
    </xf>
    <xf numFmtId="0" fontId="5" fillId="11" borderId="9"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left" vertical="center"/>
      <protection/>
    </xf>
    <xf numFmtId="0" fontId="3" fillId="11" borderId="9" xfId="56" applyFont="1" applyFill="1" applyBorder="1" applyAlignment="1">
      <alignment horizontal="center" vertical="center" wrapText="1"/>
      <protection/>
    </xf>
    <xf numFmtId="0" fontId="3" fillId="11" borderId="17" xfId="56" applyFont="1" applyFill="1" applyBorder="1" applyAlignment="1">
      <alignment horizontal="center" vertical="center" wrapText="1"/>
      <protection/>
    </xf>
    <xf numFmtId="0" fontId="2" fillId="0" borderId="17" xfId="56" applyNumberFormat="1" applyFont="1" applyFill="1" applyBorder="1" applyAlignment="1" applyProtection="1">
      <alignment vertical="center"/>
      <protection/>
    </xf>
    <xf numFmtId="0" fontId="2" fillId="0" borderId="9" xfId="56" applyNumberFormat="1" applyFont="1" applyFill="1" applyBorder="1" applyAlignment="1" applyProtection="1">
      <alignment vertical="center"/>
      <protection/>
    </xf>
    <xf numFmtId="0" fontId="7" fillId="0" borderId="0" xfId="56" applyNumberFormat="1" applyFont="1" applyFill="1" applyAlignment="1" applyProtection="1">
      <alignment horizontal="center" vertical="center"/>
      <protection/>
    </xf>
    <xf numFmtId="0" fontId="3" fillId="0" borderId="18" xfId="56" applyFont="1" applyBorder="1" applyAlignment="1">
      <alignment horizontal="left" vertical="center"/>
      <protection/>
    </xf>
    <xf numFmtId="0" fontId="3" fillId="0" borderId="18" xfId="56" applyNumberFormat="1" applyFont="1" applyFill="1" applyBorder="1" applyAlignment="1" applyProtection="1">
      <alignment horizontal="right" vertical="center" wrapText="1"/>
      <protection/>
    </xf>
    <xf numFmtId="0" fontId="3" fillId="11" borderId="9" xfId="56" applyNumberFormat="1" applyFont="1" applyFill="1" applyBorder="1" applyAlignment="1" applyProtection="1">
      <alignment horizontal="center" vertical="center" wrapText="1"/>
      <protection/>
    </xf>
    <xf numFmtId="0" fontId="3" fillId="11" borderId="13" xfId="56" applyFont="1" applyFill="1" applyBorder="1" applyAlignment="1">
      <alignment horizontal="center" vertical="center" wrapText="1"/>
      <protection/>
    </xf>
    <xf numFmtId="0" fontId="3" fillId="11" borderId="9" xfId="55" applyFont="1" applyFill="1" applyBorder="1" applyAlignment="1">
      <alignment horizontal="center" vertical="center" wrapText="1"/>
      <protection/>
    </xf>
    <xf numFmtId="0" fontId="3" fillId="11" borderId="22" xfId="55" applyNumberFormat="1" applyFont="1" applyFill="1" applyBorder="1" applyAlignment="1" applyProtection="1">
      <alignment horizontal="center" vertical="center"/>
      <protection/>
    </xf>
    <xf numFmtId="0" fontId="3" fillId="11" borderId="13" xfId="55" applyNumberFormat="1" applyFont="1" applyFill="1" applyBorder="1" applyAlignment="1" applyProtection="1">
      <alignment horizontal="center" vertical="center"/>
      <protection/>
    </xf>
    <xf numFmtId="0" fontId="3" fillId="11" borderId="17" xfId="55" applyNumberFormat="1" applyFont="1" applyFill="1" applyBorder="1" applyAlignment="1" applyProtection="1">
      <alignment horizontal="center" vertical="center"/>
      <protection/>
    </xf>
    <xf numFmtId="0" fontId="3" fillId="11" borderId="9" xfId="55" applyNumberFormat="1" applyFont="1" applyFill="1" applyBorder="1" applyAlignment="1" applyProtection="1">
      <alignment horizontal="center" vertical="center"/>
      <protection/>
    </xf>
    <xf numFmtId="0" fontId="7" fillId="0" borderId="0" xfId="55" applyNumberFormat="1" applyFont="1" applyFill="1" applyAlignment="1" applyProtection="1">
      <alignment horizontal="center" vertical="center"/>
      <protection/>
    </xf>
    <xf numFmtId="0" fontId="3" fillId="0" borderId="18" xfId="55" applyNumberFormat="1" applyFont="1" applyFill="1" applyBorder="1" applyAlignment="1" applyProtection="1">
      <alignment horizontal="right" vertical="center"/>
      <protection/>
    </xf>
    <xf numFmtId="0" fontId="3" fillId="0" borderId="9" xfId="55" applyFont="1" applyFill="1" applyBorder="1" applyAlignment="1">
      <alignment horizontal="center" vertical="center" wrapText="1"/>
      <protection/>
    </xf>
    <xf numFmtId="0" fontId="3" fillId="11" borderId="9" xfId="55" applyNumberFormat="1" applyFont="1" applyFill="1" applyBorder="1" applyAlignment="1" applyProtection="1">
      <alignment horizontal="center" vertical="center" wrapText="1"/>
      <protection/>
    </xf>
    <xf numFmtId="49" fontId="3" fillId="11" borderId="9" xfId="55" applyNumberFormat="1" applyFont="1" applyFill="1" applyBorder="1" applyAlignment="1" applyProtection="1">
      <alignment horizontal="center" vertical="center" wrapText="1"/>
      <protection/>
    </xf>
    <xf numFmtId="0" fontId="3" fillId="11" borderId="13" xfId="55" applyFont="1" applyFill="1" applyBorder="1" applyAlignment="1">
      <alignment horizontal="center" vertical="center" wrapText="1"/>
      <protection/>
    </xf>
    <xf numFmtId="0" fontId="2" fillId="11" borderId="14" xfId="53" applyFont="1" applyFill="1" applyBorder="1" applyAlignment="1">
      <alignment horizontal="center" vertical="center" wrapText="1"/>
      <protection/>
    </xf>
    <xf numFmtId="0" fontId="2" fillId="11" borderId="14" xfId="53" applyFont="1" applyFill="1" applyBorder="1" applyAlignment="1" applyProtection="1">
      <alignment horizontal="center" vertical="center" wrapText="1"/>
      <protection locked="0"/>
    </xf>
    <xf numFmtId="0" fontId="2" fillId="11" borderId="9" xfId="53" applyFont="1" applyFill="1" applyBorder="1" applyAlignment="1">
      <alignment horizontal="center" vertical="center" wrapText="1"/>
      <protection/>
    </xf>
    <xf numFmtId="0" fontId="2" fillId="11" borderId="17" xfId="53" applyFont="1" applyFill="1" applyBorder="1" applyAlignment="1">
      <alignment horizontal="center" vertical="center" wrapText="1"/>
      <protection/>
    </xf>
    <xf numFmtId="179" fontId="3" fillId="11" borderId="17" xfId="53" applyNumberFormat="1" applyFont="1" applyFill="1" applyBorder="1" applyAlignment="1" applyProtection="1">
      <alignment horizontal="center" vertical="center" wrapText="1"/>
      <protection/>
    </xf>
    <xf numFmtId="179" fontId="3" fillId="11" borderId="9" xfId="53" applyNumberFormat="1" applyFont="1" applyFill="1" applyBorder="1" applyAlignment="1" applyProtection="1">
      <alignment horizontal="center" vertical="center" wrapText="1"/>
      <protection/>
    </xf>
    <xf numFmtId="0" fontId="3" fillId="11" borderId="17" xfId="53" applyNumberFormat="1" applyFont="1" applyFill="1" applyBorder="1" applyAlignment="1" applyProtection="1">
      <alignment horizontal="center" vertical="center" wrapText="1"/>
      <protection/>
    </xf>
    <xf numFmtId="0" fontId="3" fillId="11" borderId="9" xfId="53" applyNumberFormat="1" applyFont="1" applyFill="1" applyBorder="1" applyAlignment="1" applyProtection="1">
      <alignment horizontal="center" vertical="center" wrapText="1"/>
      <protection/>
    </xf>
    <xf numFmtId="0" fontId="3" fillId="11" borderId="11" xfId="53" applyNumberFormat="1" applyFont="1" applyFill="1" applyBorder="1" applyAlignment="1" applyProtection="1">
      <alignment horizontal="center" vertical="center" wrapText="1"/>
      <protection/>
    </xf>
    <xf numFmtId="0" fontId="3" fillId="11" borderId="13" xfId="53" applyNumberFormat="1" applyFont="1" applyFill="1" applyBorder="1" applyAlignment="1" applyProtection="1">
      <alignment horizontal="center" vertical="center" wrapText="1"/>
      <protection/>
    </xf>
    <xf numFmtId="0" fontId="7" fillId="0" borderId="0" xfId="53" applyNumberFormat="1" applyFont="1" applyFill="1" applyAlignment="1" applyProtection="1">
      <alignment horizontal="center" vertical="center"/>
      <protection/>
    </xf>
    <xf numFmtId="49" fontId="3" fillId="11" borderId="18" xfId="53" applyNumberFormat="1" applyFont="1" applyFill="1" applyBorder="1" applyAlignment="1">
      <alignment horizontal="left" vertical="center"/>
      <protection/>
    </xf>
    <xf numFmtId="49" fontId="3" fillId="11" borderId="18" xfId="53" applyNumberFormat="1" applyFont="1" applyFill="1" applyBorder="1" applyAlignment="1">
      <alignment horizontal="left" vertical="center"/>
      <protection/>
    </xf>
    <xf numFmtId="0" fontId="3" fillId="11" borderId="18" xfId="53" applyNumberFormat="1" applyFont="1" applyFill="1" applyBorder="1" applyAlignment="1" applyProtection="1">
      <alignment horizontal="right" vertical="center"/>
      <protection/>
    </xf>
    <xf numFmtId="0" fontId="3" fillId="11" borderId="9" xfId="53" applyNumberFormat="1" applyFont="1" applyFill="1" applyBorder="1" applyAlignment="1" applyProtection="1">
      <alignment horizontal="center" vertical="center"/>
      <protection/>
    </xf>
    <xf numFmtId="0" fontId="3" fillId="11" borderId="13" xfId="53" applyNumberFormat="1" applyFont="1" applyFill="1" applyBorder="1" applyAlignment="1" applyProtection="1">
      <alignment horizontal="center" vertical="center"/>
      <protection/>
    </xf>
    <xf numFmtId="0" fontId="3" fillId="0" borderId="13" xfId="53" applyNumberFormat="1" applyFont="1" applyFill="1" applyBorder="1" applyAlignment="1" applyProtection="1">
      <alignment horizontal="center" vertical="center" wrapText="1"/>
      <protection/>
    </xf>
    <xf numFmtId="0" fontId="3" fillId="0" borderId="9" xfId="53"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7" fillId="0" borderId="0" xfId="0" applyFont="1" applyAlignment="1">
      <alignment horizontal="center" vertical="center"/>
    </xf>
    <xf numFmtId="0" fontId="3" fillId="0" borderId="18" xfId="0" applyFont="1" applyBorder="1" applyAlignment="1">
      <alignment horizontal="right" vertical="center"/>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1"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11" borderId="9" xfId="57" applyNumberFormat="1" applyFont="1" applyFill="1" applyBorder="1" applyAlignment="1" applyProtection="1">
      <alignment horizontal="center" vertical="center" wrapText="1"/>
      <protection/>
    </xf>
    <xf numFmtId="0" fontId="2" fillId="11" borderId="9" xfId="60" applyFont="1" applyFill="1" applyBorder="1" applyAlignment="1">
      <alignment horizontal="center" vertical="center" wrapText="1"/>
      <protection/>
    </xf>
    <xf numFmtId="0" fontId="2" fillId="11" borderId="11" xfId="60" applyFont="1" applyFill="1" applyBorder="1" applyAlignment="1">
      <alignment horizontal="center" vertical="center" wrapText="1"/>
      <protection/>
    </xf>
    <xf numFmtId="0" fontId="2" fillId="11" borderId="10" xfId="60" applyFont="1" applyFill="1" applyBorder="1" applyAlignment="1">
      <alignment horizontal="center" vertical="center" wrapText="1"/>
      <protection/>
    </xf>
    <xf numFmtId="0" fontId="2" fillId="11" borderId="17" xfId="60" applyFont="1" applyFill="1" applyBorder="1" applyAlignment="1">
      <alignment horizontal="center" vertical="center" wrapText="1"/>
      <protection/>
    </xf>
    <xf numFmtId="0" fontId="7" fillId="0" borderId="0" xfId="57" applyNumberFormat="1" applyFont="1" applyFill="1" applyAlignment="1" applyProtection="1">
      <alignment horizontal="center" vertical="center" wrapText="1"/>
      <protection/>
    </xf>
    <xf numFmtId="0" fontId="3" fillId="0" borderId="18" xfId="57" applyNumberFormat="1" applyFont="1" applyFill="1" applyBorder="1" applyAlignment="1" applyProtection="1">
      <alignment horizontal="right" vertical="center" wrapText="1"/>
      <protection/>
    </xf>
    <xf numFmtId="0" fontId="3" fillId="11" borderId="9" xfId="57" applyFont="1" applyFill="1" applyBorder="1" applyAlignment="1">
      <alignment horizontal="center" vertical="center" wrapText="1"/>
      <protection/>
    </xf>
    <xf numFmtId="0" fontId="3" fillId="11" borderId="9" xfId="57" applyNumberFormat="1" applyFont="1" applyFill="1" applyBorder="1" applyAlignment="1" applyProtection="1">
      <alignment horizontal="center" vertical="center"/>
      <protection/>
    </xf>
    <xf numFmtId="0" fontId="7" fillId="0" borderId="0" xfId="0" applyFont="1" applyAlignment="1">
      <alignment horizontal="center"/>
    </xf>
    <xf numFmtId="0" fontId="0" fillId="0" borderId="18" xfId="0" applyBorder="1" applyAlignment="1">
      <alignment horizontal="right"/>
    </xf>
    <xf numFmtId="0" fontId="3" fillId="0" borderId="9" xfId="0" applyFont="1" applyBorder="1" applyAlignment="1">
      <alignment horizontal="center" vertical="center"/>
    </xf>
    <xf numFmtId="0" fontId="3" fillId="0" borderId="9" xfId="0" applyNumberFormat="1" applyFont="1" applyFill="1" applyBorder="1" applyAlignment="1">
      <alignment horizontal="center" vertical="center" wrapText="1"/>
    </xf>
    <xf numFmtId="0" fontId="3" fillId="11" borderId="9" xfId="48" applyNumberFormat="1" applyFont="1" applyFill="1" applyBorder="1" applyAlignment="1" applyProtection="1">
      <alignment horizontal="center" vertical="center" wrapText="1"/>
      <protection/>
    </xf>
    <xf numFmtId="0" fontId="2" fillId="11" borderId="9" xfId="48" applyNumberFormat="1" applyFont="1" applyFill="1" applyBorder="1" applyAlignment="1" applyProtection="1">
      <alignment horizontal="center" vertical="center"/>
      <protection/>
    </xf>
    <xf numFmtId="0" fontId="3" fillId="0" borderId="0" xfId="48" applyNumberFormat="1" applyFont="1" applyFill="1" applyAlignment="1" applyProtection="1">
      <alignment horizontal="center" vertical="center" wrapText="1"/>
      <protection/>
    </xf>
    <xf numFmtId="0" fontId="7" fillId="0" borderId="0" xfId="48" applyNumberFormat="1" applyFont="1" applyFill="1" applyAlignment="1" applyProtection="1">
      <alignment horizontal="center" vertical="center" wrapText="1"/>
      <protection/>
    </xf>
    <xf numFmtId="0" fontId="2" fillId="0" borderId="18" xfId="48" applyNumberFormat="1" applyFont="1" applyFill="1" applyBorder="1" applyAlignment="1" applyProtection="1">
      <alignment horizontal="center" vertical="center"/>
      <protection/>
    </xf>
    <xf numFmtId="0" fontId="3" fillId="11" borderId="9" xfId="48" applyFont="1" applyFill="1" applyBorder="1" applyAlignment="1">
      <alignment horizontal="center" vertical="center" wrapText="1"/>
      <protection/>
    </xf>
    <xf numFmtId="0" fontId="3" fillId="0" borderId="9" xfId="0" applyFont="1" applyBorder="1" applyAlignment="1">
      <alignment horizontal="center" vertical="center" wrapText="1"/>
    </xf>
    <xf numFmtId="0" fontId="3" fillId="11" borderId="9" xfId="51" applyNumberFormat="1" applyFont="1" applyFill="1" applyBorder="1" applyAlignment="1" applyProtection="1">
      <alignment horizontal="center" vertical="center" wrapText="1"/>
      <protection/>
    </xf>
    <xf numFmtId="0" fontId="7" fillId="0" borderId="0" xfId="51" applyNumberFormat="1" applyFont="1" applyFill="1" applyAlignment="1" applyProtection="1">
      <alignment horizontal="center" vertical="center"/>
      <protection/>
    </xf>
    <xf numFmtId="0" fontId="3" fillId="0" borderId="18" xfId="51" applyNumberFormat="1" applyFont="1" applyFill="1" applyBorder="1" applyAlignment="1" applyProtection="1">
      <alignment horizontal="right" vertical="center"/>
      <protection/>
    </xf>
    <xf numFmtId="0" fontId="3" fillId="11" borderId="11" xfId="51" applyFont="1" applyFill="1" applyBorder="1" applyAlignment="1">
      <alignment horizontal="center" vertical="center" wrapText="1"/>
      <protection/>
    </xf>
    <xf numFmtId="0" fontId="3" fillId="11" borderId="19" xfId="51" applyFont="1" applyFill="1" applyBorder="1" applyAlignment="1">
      <alignment horizontal="center" vertical="center" wrapText="1"/>
      <protection/>
    </xf>
    <xf numFmtId="0" fontId="3" fillId="11" borderId="14" xfId="51" applyNumberFormat="1" applyFont="1" applyFill="1" applyBorder="1" applyAlignment="1" applyProtection="1">
      <alignment horizontal="center" vertical="center" wrapText="1"/>
      <protection/>
    </xf>
    <xf numFmtId="0" fontId="3" fillId="11" borderId="12" xfId="51" applyNumberFormat="1" applyFont="1" applyFill="1" applyBorder="1" applyAlignment="1" applyProtection="1">
      <alignment horizontal="center" vertical="center" wrapText="1"/>
      <protection/>
    </xf>
    <xf numFmtId="0" fontId="3" fillId="11" borderId="9" xfId="51" applyNumberFormat="1" applyFont="1" applyFill="1" applyBorder="1" applyAlignment="1" applyProtection="1">
      <alignment horizontal="center" vertical="center"/>
      <protection/>
    </xf>
    <xf numFmtId="0" fontId="0" fillId="0" borderId="18" xfId="0" applyBorder="1" applyAlignment="1">
      <alignment horizontal="center"/>
    </xf>
    <xf numFmtId="0" fontId="3" fillId="0" borderId="18" xfId="0" applyNumberFormat="1" applyFont="1" applyFill="1" applyBorder="1" applyAlignment="1" applyProtection="1">
      <alignment vertical="center"/>
      <protection/>
    </xf>
    <xf numFmtId="0" fontId="2" fillId="0" borderId="21" xfId="0" applyNumberFormat="1" applyFont="1" applyFill="1" applyBorder="1" applyAlignment="1" applyProtection="1">
      <alignment horizontal="left"/>
      <protection/>
    </xf>
    <xf numFmtId="0" fontId="3" fillId="11" borderId="9" xfId="50" applyNumberFormat="1" applyFont="1" applyFill="1" applyBorder="1" applyAlignment="1" applyProtection="1">
      <alignment horizontal="center" vertical="center" wrapText="1"/>
      <protection/>
    </xf>
    <xf numFmtId="0" fontId="7" fillId="0" borderId="0" xfId="50" applyNumberFormat="1" applyFont="1" applyFill="1" applyAlignment="1" applyProtection="1">
      <alignment horizontal="center" vertical="center"/>
      <protection/>
    </xf>
    <xf numFmtId="49" fontId="3" fillId="11" borderId="9" xfId="50" applyNumberFormat="1" applyFont="1" applyFill="1" applyBorder="1" applyAlignment="1" applyProtection="1">
      <alignment horizontal="center" vertical="center" wrapText="1"/>
      <protection/>
    </xf>
    <xf numFmtId="0" fontId="3" fillId="11" borderId="11" xfId="50" applyNumberFormat="1" applyFont="1" applyFill="1" applyBorder="1" applyAlignment="1" applyProtection="1">
      <alignment horizontal="center" vertical="center" wrapText="1"/>
      <protection/>
    </xf>
    <xf numFmtId="0" fontId="3" fillId="11" borderId="10" xfId="50" applyNumberFormat="1" applyFont="1" applyFill="1" applyBorder="1" applyAlignment="1" applyProtection="1">
      <alignment horizontal="center" vertical="center" wrapText="1"/>
      <protection/>
    </xf>
    <xf numFmtId="0" fontId="3" fillId="11" borderId="17" xfId="50" applyNumberFormat="1" applyFont="1" applyFill="1" applyBorder="1" applyAlignment="1" applyProtection="1">
      <alignment horizontal="center" vertical="center" wrapText="1"/>
      <protection/>
    </xf>
    <xf numFmtId="0" fontId="3" fillId="11" borderId="9" xfId="54" applyNumberFormat="1" applyFont="1" applyFill="1" applyBorder="1" applyAlignment="1" applyProtection="1">
      <alignment horizontal="center" vertical="center" wrapText="1"/>
      <protection/>
    </xf>
    <xf numFmtId="0" fontId="7" fillId="0" borderId="0" xfId="54" applyNumberFormat="1" applyFont="1" applyFill="1" applyAlignment="1" applyProtection="1">
      <alignment horizontal="center" vertical="center" wrapText="1"/>
      <protection/>
    </xf>
    <xf numFmtId="0" fontId="3" fillId="0" borderId="18" xfId="54" applyNumberFormat="1" applyFont="1" applyFill="1" applyBorder="1" applyAlignment="1" applyProtection="1">
      <alignment horizontal="right" vertical="center" wrapText="1"/>
      <protection/>
    </xf>
    <xf numFmtId="0" fontId="3" fillId="11" borderId="9" xfId="54" applyFont="1" applyFill="1" applyBorder="1" applyAlignment="1">
      <alignment horizontal="center" vertical="center" wrapText="1"/>
      <protection/>
    </xf>
    <xf numFmtId="0" fontId="3" fillId="11" borderId="9" xfId="54" applyNumberFormat="1" applyFont="1" applyFill="1" applyBorder="1" applyAlignment="1" applyProtection="1">
      <alignment horizontal="center" vertical="center"/>
      <protection/>
    </xf>
    <xf numFmtId="0" fontId="3" fillId="11" borderId="9" xfId="43" applyNumberFormat="1" applyFont="1" applyFill="1" applyBorder="1" applyAlignment="1" applyProtection="1">
      <alignment horizontal="center" vertical="center" wrapText="1"/>
      <protection/>
    </xf>
    <xf numFmtId="0" fontId="3" fillId="0" borderId="0" xfId="43" applyNumberFormat="1" applyFont="1" applyFill="1" applyAlignment="1" applyProtection="1">
      <alignment horizontal="right" vertical="center" wrapText="1"/>
      <protection/>
    </xf>
    <xf numFmtId="0" fontId="7" fillId="0" borderId="0" xfId="43" applyNumberFormat="1" applyFont="1" applyFill="1" applyAlignment="1" applyProtection="1">
      <alignment horizontal="center" vertical="center"/>
      <protection/>
    </xf>
    <xf numFmtId="0" fontId="3" fillId="0" borderId="18" xfId="43" applyNumberFormat="1" applyFont="1" applyFill="1" applyBorder="1" applyAlignment="1" applyProtection="1">
      <alignment horizontal="right" vertical="center" wrapText="1"/>
      <protection/>
    </xf>
    <xf numFmtId="0" fontId="3" fillId="11" borderId="9" xfId="43" applyFont="1" applyFill="1" applyBorder="1" applyAlignment="1">
      <alignment horizontal="center" vertical="center" wrapText="1"/>
      <protection/>
    </xf>
    <xf numFmtId="0" fontId="3" fillId="11" borderId="9" xfId="42" applyNumberFormat="1" applyFont="1" applyFill="1" applyBorder="1" applyAlignment="1" applyProtection="1">
      <alignment horizontal="center" vertical="center" wrapText="1"/>
      <protection/>
    </xf>
    <xf numFmtId="0" fontId="7" fillId="0" borderId="0" xfId="42" applyNumberFormat="1" applyFont="1" applyFill="1" applyAlignment="1" applyProtection="1">
      <alignment horizontal="center" vertical="center"/>
      <protection/>
    </xf>
    <xf numFmtId="0" fontId="3" fillId="0" borderId="18" xfId="42" applyNumberFormat="1" applyFont="1" applyFill="1" applyBorder="1" applyAlignment="1" applyProtection="1">
      <alignment horizontal="right" vertical="center"/>
      <protection/>
    </xf>
    <xf numFmtId="0" fontId="3" fillId="11" borderId="9" xfId="42" applyFont="1" applyFill="1" applyBorder="1" applyAlignment="1">
      <alignment horizontal="center" vertical="center" wrapText="1"/>
      <protection/>
    </xf>
    <xf numFmtId="0" fontId="3" fillId="11" borderId="9" xfId="42" applyNumberFormat="1" applyFont="1" applyFill="1" applyBorder="1" applyAlignment="1" applyProtection="1">
      <alignment horizontal="center" vertical="center"/>
      <protection/>
    </xf>
    <xf numFmtId="0" fontId="3" fillId="11" borderId="9" xfId="52" applyFont="1" applyFill="1" applyBorder="1" applyAlignment="1">
      <alignment horizontal="center" vertical="center" wrapText="1"/>
      <protection/>
    </xf>
    <xf numFmtId="0" fontId="3" fillId="11" borderId="22" xfId="52" applyFont="1" applyFill="1" applyBorder="1" applyAlignment="1">
      <alignment horizontal="center" vertical="center" wrapText="1"/>
      <protection/>
    </xf>
    <xf numFmtId="0" fontId="3" fillId="11" borderId="13" xfId="52" applyFont="1" applyFill="1" applyBorder="1" applyAlignment="1">
      <alignment horizontal="center" vertical="center" wrapText="1"/>
      <protection/>
    </xf>
    <xf numFmtId="0" fontId="3" fillId="11" borderId="13" xfId="52" applyNumberFormat="1" applyFont="1" applyFill="1" applyBorder="1" applyAlignment="1" applyProtection="1">
      <alignment horizontal="center" vertical="center" wrapText="1"/>
      <protection/>
    </xf>
    <xf numFmtId="0" fontId="3" fillId="11" borderId="9" xfId="52" applyNumberFormat="1" applyFont="1" applyFill="1" applyBorder="1" applyAlignment="1" applyProtection="1">
      <alignment horizontal="center" vertical="center"/>
      <protection/>
    </xf>
    <xf numFmtId="0" fontId="7" fillId="0" borderId="0" xfId="52" applyNumberFormat="1" applyFont="1" applyFill="1" applyAlignment="1" applyProtection="1">
      <alignment horizontal="center" vertical="center" wrapText="1"/>
      <protection/>
    </xf>
    <xf numFmtId="0" fontId="3" fillId="0" borderId="18" xfId="52" applyFont="1" applyBorder="1" applyAlignment="1">
      <alignment horizontal="left" vertical="center"/>
      <protection/>
    </xf>
    <xf numFmtId="0" fontId="3" fillId="11" borderId="9" xfId="52" applyNumberFormat="1" applyFont="1" applyFill="1" applyBorder="1" applyAlignment="1" applyProtection="1">
      <alignment horizontal="center" vertical="center" wrapText="1"/>
      <protection/>
    </xf>
    <xf numFmtId="49" fontId="3" fillId="11" borderId="9" xfId="52" applyNumberFormat="1" applyFont="1" applyFill="1" applyBorder="1" applyAlignment="1" applyProtection="1">
      <alignment horizontal="center" vertical="center" wrapText="1"/>
      <protection/>
    </xf>
    <xf numFmtId="0" fontId="3" fillId="11" borderId="14" xfId="52" applyFont="1" applyFill="1" applyBorder="1" applyAlignment="1">
      <alignment horizontal="center" vertical="center" wrapText="1"/>
      <protection/>
    </xf>
    <xf numFmtId="0" fontId="2" fillId="11" borderId="20" xfId="49" applyFont="1" applyFill="1" applyBorder="1" applyAlignment="1">
      <alignment horizontal="center" vertical="center" wrapText="1"/>
      <protection/>
    </xf>
    <xf numFmtId="0" fontId="2" fillId="11" borderId="15" xfId="49" applyFont="1" applyFill="1" applyBorder="1" applyAlignment="1" applyProtection="1">
      <alignment horizontal="center" vertical="center" wrapText="1"/>
      <protection locked="0"/>
    </xf>
    <xf numFmtId="0" fontId="2" fillId="11" borderId="23" xfId="49" applyFont="1" applyFill="1" applyBorder="1" applyAlignment="1">
      <alignment horizontal="center" vertical="center" wrapText="1"/>
      <protection/>
    </xf>
    <xf numFmtId="0" fontId="2" fillId="11" borderId="9" xfId="49" applyFont="1" applyFill="1" applyBorder="1" applyAlignment="1">
      <alignment horizontal="center" vertical="center" wrapText="1"/>
      <protection/>
    </xf>
    <xf numFmtId="0" fontId="3" fillId="11" borderId="13" xfId="49" applyNumberFormat="1" applyFont="1" applyFill="1" applyBorder="1" applyAlignment="1" applyProtection="1">
      <alignment horizontal="center" vertical="center" wrapText="1"/>
      <protection/>
    </xf>
    <xf numFmtId="0" fontId="3" fillId="11" borderId="9" xfId="49" applyNumberFormat="1" applyFont="1" applyFill="1" applyBorder="1" applyAlignment="1" applyProtection="1">
      <alignment horizontal="center" vertical="center" wrapText="1"/>
      <protection/>
    </xf>
    <xf numFmtId="0" fontId="3" fillId="11" borderId="18" xfId="49" applyNumberFormat="1" applyFont="1" applyFill="1" applyBorder="1" applyAlignment="1" applyProtection="1">
      <alignment horizontal="center" vertical="center" wrapText="1"/>
      <protection/>
    </xf>
    <xf numFmtId="0" fontId="3" fillId="11" borderId="12" xfId="49" applyNumberFormat="1" applyFont="1" applyFill="1" applyBorder="1" applyAlignment="1" applyProtection="1">
      <alignment horizontal="center" vertical="center" wrapText="1"/>
      <protection/>
    </xf>
    <xf numFmtId="0" fontId="7" fillId="0" borderId="0" xfId="49" applyNumberFormat="1" applyFont="1" applyFill="1" applyAlignment="1" applyProtection="1">
      <alignment horizontal="center" vertical="center"/>
      <protection/>
    </xf>
    <xf numFmtId="0" fontId="3" fillId="0" borderId="18" xfId="49" applyFont="1" applyBorder="1" applyAlignment="1">
      <alignment horizontal="left" vertical="center" wrapText="1"/>
      <protection/>
    </xf>
    <xf numFmtId="0" fontId="3" fillId="0" borderId="18" xfId="49" applyNumberFormat="1" applyFont="1" applyFill="1" applyBorder="1" applyAlignment="1" applyProtection="1">
      <alignment horizontal="right" vertical="center"/>
      <protection/>
    </xf>
    <xf numFmtId="0" fontId="3" fillId="11" borderId="13" xfId="49" applyNumberFormat="1" applyFont="1" applyFill="1" applyBorder="1" applyAlignment="1" applyProtection="1">
      <alignment horizontal="center" vertical="center"/>
      <protection/>
    </xf>
    <xf numFmtId="0" fontId="3" fillId="11" borderId="12" xfId="49" applyNumberFormat="1" applyFont="1" applyFill="1" applyBorder="1" applyAlignment="1" applyProtection="1">
      <alignment horizontal="center" vertical="center"/>
      <protection/>
    </xf>
    <xf numFmtId="0" fontId="3" fillId="11" borderId="14" xfId="49" applyNumberFormat="1" applyFont="1" applyFill="1" applyBorder="1" applyAlignment="1" applyProtection="1">
      <alignment horizontal="center" vertical="center"/>
      <protection/>
    </xf>
    <xf numFmtId="0" fontId="3" fillId="0" borderId="18" xfId="0" applyFont="1" applyFill="1" applyBorder="1" applyAlignment="1">
      <alignment horizontal="left" vertical="center" wrapText="1"/>
    </xf>
    <xf numFmtId="0" fontId="3" fillId="0" borderId="18" xfId="0" applyFont="1" applyBorder="1" applyAlignment="1">
      <alignment horizontal="center" vertical="center"/>
    </xf>
    <xf numFmtId="0" fontId="3" fillId="11" borderId="22" xfId="47" applyNumberFormat="1" applyFont="1" applyFill="1" applyBorder="1" applyAlignment="1" applyProtection="1">
      <alignment horizontal="center" vertical="center" wrapText="1"/>
      <protection/>
    </xf>
    <xf numFmtId="0" fontId="3" fillId="11" borderId="13" xfId="47" applyNumberFormat="1" applyFont="1" applyFill="1" applyBorder="1" applyAlignment="1" applyProtection="1">
      <alignment horizontal="center" vertical="center" wrapText="1"/>
      <protection/>
    </xf>
    <xf numFmtId="0" fontId="3" fillId="11" borderId="17" xfId="47" applyNumberFormat="1" applyFont="1" applyFill="1" applyBorder="1" applyAlignment="1" applyProtection="1">
      <alignment horizontal="center" vertical="center" wrapText="1"/>
      <protection/>
    </xf>
    <xf numFmtId="0" fontId="3" fillId="11" borderId="9" xfId="47" applyNumberFormat="1" applyFont="1" applyFill="1" applyBorder="1" applyAlignment="1" applyProtection="1">
      <alignment horizontal="center" vertical="center" wrapText="1"/>
      <protection/>
    </xf>
    <xf numFmtId="0" fontId="3" fillId="11" borderId="18" xfId="47" applyNumberFormat="1" applyFont="1" applyFill="1" applyBorder="1" applyAlignment="1" applyProtection="1">
      <alignment horizontal="center" vertical="center" wrapText="1"/>
      <protection/>
    </xf>
    <xf numFmtId="0" fontId="3" fillId="11" borderId="12" xfId="47" applyNumberFormat="1" applyFont="1" applyFill="1" applyBorder="1" applyAlignment="1" applyProtection="1">
      <alignment horizontal="center" vertical="center" wrapText="1"/>
      <protection/>
    </xf>
    <xf numFmtId="0" fontId="7" fillId="0" borderId="0" xfId="47" applyNumberFormat="1" applyFont="1" applyFill="1" applyAlignment="1" applyProtection="1">
      <alignment horizontal="center" vertical="center"/>
      <protection/>
    </xf>
    <xf numFmtId="0" fontId="3" fillId="0" borderId="18" xfId="47" applyFont="1" applyBorder="1" applyAlignment="1">
      <alignment horizontal="left" vertical="center" wrapText="1"/>
      <protection/>
    </xf>
    <xf numFmtId="0" fontId="3" fillId="0" borderId="18" xfId="47" applyNumberFormat="1" applyFont="1" applyFill="1" applyBorder="1" applyAlignment="1" applyProtection="1">
      <alignment horizontal="right" vertical="center"/>
      <protection/>
    </xf>
    <xf numFmtId="0" fontId="3" fillId="11" borderId="14" xfId="47" applyNumberFormat="1" applyFont="1" applyFill="1" applyBorder="1" applyAlignment="1" applyProtection="1">
      <alignment horizontal="center" vertical="center" wrapText="1"/>
      <protection/>
    </xf>
    <xf numFmtId="0" fontId="2" fillId="11" borderId="14" xfId="47" applyFont="1" applyFill="1" applyBorder="1" applyAlignment="1">
      <alignment horizontal="center" vertical="center" wrapText="1"/>
      <protection/>
    </xf>
    <xf numFmtId="0" fontId="2" fillId="11" borderId="9" xfId="47" applyFont="1" applyFill="1" applyBorder="1" applyAlignment="1">
      <alignment horizontal="center" vertical="center" wrapText="1"/>
      <protection/>
    </xf>
    <xf numFmtId="0" fontId="9" fillId="0" borderId="18" xfId="0" applyFont="1" applyBorder="1" applyAlignment="1">
      <alignment horizontal="left" vertical="center"/>
    </xf>
    <xf numFmtId="0" fontId="3" fillId="11" borderId="9" xfId="46" applyNumberFormat="1" applyFont="1" applyFill="1" applyBorder="1" applyAlignment="1" applyProtection="1">
      <alignment horizontal="center" vertical="center"/>
      <protection/>
    </xf>
    <xf numFmtId="0" fontId="3" fillId="11" borderId="9" xfId="46" applyNumberFormat="1" applyFont="1" applyFill="1" applyBorder="1" applyAlignment="1" applyProtection="1">
      <alignment horizontal="center" vertical="center" wrapText="1"/>
      <protection/>
    </xf>
    <xf numFmtId="0" fontId="8" fillId="0" borderId="0" xfId="46" applyNumberFormat="1" applyFont="1" applyFill="1" applyAlignment="1" applyProtection="1">
      <alignment horizontal="center" vertical="center" wrapText="1"/>
      <protection/>
    </xf>
    <xf numFmtId="0" fontId="2" fillId="0" borderId="18" xfId="46" applyFont="1" applyBorder="1" applyAlignment="1">
      <alignment horizontal="right" vertical="center"/>
      <protection/>
    </xf>
    <xf numFmtId="0" fontId="2" fillId="0" borderId="18" xfId="46" applyBorder="1" applyAlignment="1">
      <alignment horizontal="right" vertical="center"/>
      <protection/>
    </xf>
    <xf numFmtId="0" fontId="3" fillId="0" borderId="9" xfId="46" applyNumberFormat="1" applyFont="1" applyFill="1" applyBorder="1" applyAlignment="1" applyProtection="1">
      <alignment horizontal="center" vertical="center" wrapText="1"/>
      <protection/>
    </xf>
    <xf numFmtId="0" fontId="3" fillId="11" borderId="14" xfId="45" applyNumberFormat="1" applyFont="1" applyFill="1" applyBorder="1" applyAlignment="1" applyProtection="1">
      <alignment horizontal="center" vertical="center" wrapText="1"/>
      <protection/>
    </xf>
    <xf numFmtId="0" fontId="3" fillId="11" borderId="18" xfId="45" applyNumberFormat="1" applyFont="1" applyFill="1" applyBorder="1" applyAlignment="1" applyProtection="1">
      <alignment horizontal="center" vertical="center" wrapText="1"/>
      <protection/>
    </xf>
    <xf numFmtId="0" fontId="3" fillId="11" borderId="12" xfId="45" applyNumberFormat="1" applyFont="1" applyFill="1" applyBorder="1" applyAlignment="1" applyProtection="1">
      <alignment horizontal="center" vertical="center" wrapText="1"/>
      <protection/>
    </xf>
    <xf numFmtId="0" fontId="3" fillId="11" borderId="9" xfId="45" applyNumberFormat="1" applyFont="1" applyFill="1" applyBorder="1" applyAlignment="1" applyProtection="1">
      <alignment horizontal="center" vertical="center" wrapText="1"/>
      <protection/>
    </xf>
    <xf numFmtId="0" fontId="7" fillId="0" borderId="0" xfId="45" applyNumberFormat="1" applyFont="1" applyFill="1" applyAlignment="1" applyProtection="1">
      <alignment horizontal="center" vertical="center"/>
      <protection/>
    </xf>
    <xf numFmtId="0" fontId="2" fillId="0" borderId="9" xfId="45" applyNumberFormat="1" applyFont="1" applyFill="1" applyBorder="1" applyAlignment="1" applyProtection="1">
      <alignment horizontal="center" vertical="center" wrapText="1"/>
      <protection/>
    </xf>
    <xf numFmtId="0" fontId="2" fillId="0" borderId="20" xfId="45" applyNumberFormat="1" applyFont="1" applyFill="1" applyBorder="1" applyAlignment="1" applyProtection="1">
      <alignment horizontal="center" vertical="center" wrapText="1"/>
      <protection/>
    </xf>
    <xf numFmtId="0" fontId="2" fillId="0" borderId="11" xfId="45" applyNumberFormat="1" applyFont="1" applyFill="1" applyBorder="1" applyAlignment="1" applyProtection="1">
      <alignment horizontal="center" vertical="center" wrapText="1"/>
      <protection/>
    </xf>
    <xf numFmtId="0" fontId="2" fillId="0" borderId="13" xfId="45" applyNumberFormat="1" applyFont="1" applyFill="1" applyBorder="1" applyAlignment="1" applyProtection="1">
      <alignment horizontal="center" vertical="center" wrapText="1"/>
      <protection/>
    </xf>
    <xf numFmtId="0" fontId="2" fillId="0" borderId="13" xfId="45" applyNumberFormat="1" applyFont="1" applyFill="1" applyBorder="1" applyAlignment="1" applyProtection="1">
      <alignment horizontal="center" vertical="center" wrapText="1"/>
      <protection/>
    </xf>
    <xf numFmtId="0" fontId="3" fillId="11" borderId="22" xfId="45" applyNumberFormat="1" applyFont="1" applyFill="1" applyBorder="1" applyAlignment="1" applyProtection="1">
      <alignment horizontal="center" vertical="center" wrapText="1"/>
      <protection/>
    </xf>
    <xf numFmtId="0" fontId="3" fillId="11" borderId="13" xfId="45" applyNumberFormat="1" applyFont="1" applyFill="1" applyBorder="1" applyAlignment="1" applyProtection="1">
      <alignment horizontal="center" vertical="center" wrapText="1"/>
      <protection/>
    </xf>
    <xf numFmtId="0" fontId="3" fillId="11" borderId="17" xfId="45" applyNumberFormat="1" applyFont="1" applyFill="1" applyBorder="1" applyAlignment="1" applyProtection="1">
      <alignment horizontal="center" vertical="center" wrapText="1"/>
      <protection/>
    </xf>
    <xf numFmtId="0" fontId="3" fillId="11" borderId="23" xfId="45" applyNumberFormat="1" applyFont="1" applyFill="1" applyBorder="1" applyAlignment="1" applyProtection="1">
      <alignment horizontal="center" vertical="center" wrapText="1"/>
      <protection/>
    </xf>
    <xf numFmtId="0" fontId="4" fillId="0" borderId="0" xfId="44" applyFont="1" applyAlignment="1">
      <alignment horizontal="center" vertical="center"/>
      <protection/>
    </xf>
    <xf numFmtId="0" fontId="5" fillId="11" borderId="14" xfId="44" applyNumberFormat="1" applyFont="1" applyFill="1" applyBorder="1" applyAlignment="1" applyProtection="1">
      <alignment horizontal="center" vertical="center"/>
      <protection/>
    </xf>
    <xf numFmtId="0" fontId="5" fillId="11" borderId="9" xfId="44" applyNumberFormat="1" applyFont="1" applyFill="1" applyBorder="1" applyAlignment="1" applyProtection="1">
      <alignment horizontal="center" vertical="center"/>
      <protection/>
    </xf>
    <xf numFmtId="0" fontId="5" fillId="11" borderId="13" xfId="44" applyNumberFormat="1" applyFont="1" applyFill="1" applyBorder="1" applyAlignment="1" applyProtection="1">
      <alignment horizontal="center" vertical="center"/>
      <protection/>
    </xf>
    <xf numFmtId="0" fontId="5" fillId="11" borderId="9" xfId="44" applyNumberFormat="1" applyFont="1" applyFill="1" applyBorder="1" applyAlignment="1" applyProtection="1">
      <alignment horizontal="center" vertical="center" wrapText="1"/>
      <protection/>
    </xf>
    <xf numFmtId="0" fontId="5" fillId="11" borderId="14" xfId="44" applyNumberFormat="1" applyFont="1" applyFill="1" applyBorder="1" applyAlignment="1" applyProtection="1">
      <alignment horizontal="center" vertical="center" wrapText="1"/>
      <protection/>
    </xf>
    <xf numFmtId="0" fontId="5" fillId="11" borderId="9" xfId="58" applyNumberFormat="1" applyFont="1" applyFill="1" applyBorder="1" applyAlignment="1" applyProtection="1">
      <alignment horizontal="center" vertical="center" wrapText="1"/>
      <protection/>
    </xf>
    <xf numFmtId="0" fontId="4" fillId="0" borderId="0" xfId="58" applyNumberFormat="1" applyFont="1" applyFill="1" applyAlignment="1" applyProtection="1">
      <alignment horizontal="center" vertical="center"/>
      <protection/>
    </xf>
    <xf numFmtId="0" fontId="5" fillId="11" borderId="11" xfId="58" applyNumberFormat="1" applyFont="1" applyFill="1" applyBorder="1" applyAlignment="1" applyProtection="1">
      <alignment horizontal="center" vertical="center" wrapText="1"/>
      <protection/>
    </xf>
    <xf numFmtId="0" fontId="5" fillId="11" borderId="17" xfId="58" applyNumberFormat="1" applyFont="1" applyFill="1" applyBorder="1" applyAlignment="1" applyProtection="1">
      <alignment horizontal="center" vertical="center" wrapText="1"/>
      <protection/>
    </xf>
    <xf numFmtId="0" fontId="5" fillId="11" borderId="13" xfId="58" applyNumberFormat="1" applyFont="1" applyFill="1" applyBorder="1" applyAlignment="1" applyProtection="1">
      <alignment horizontal="center" vertical="center" wrapText="1"/>
      <protection/>
    </xf>
    <xf numFmtId="0" fontId="5" fillId="11" borderId="14" xfId="58" applyNumberFormat="1" applyFont="1" applyFill="1" applyBorder="1" applyAlignment="1" applyProtection="1">
      <alignment horizontal="center" vertical="center" wrapText="1"/>
      <protection/>
    </xf>
    <xf numFmtId="43" fontId="0" fillId="0" borderId="0" xfId="0" applyNumberFormat="1" applyAlignment="1">
      <alignment/>
    </xf>
    <xf numFmtId="10" fontId="0" fillId="0" borderId="0" xfId="33" applyNumberFormat="1" applyFont="1" applyAlignment="1">
      <alignment/>
    </xf>
    <xf numFmtId="43" fontId="0" fillId="0" borderId="0" xfId="0" applyNumberFormat="1" applyFill="1" applyAlignment="1">
      <alignment/>
    </xf>
    <xf numFmtId="10" fontId="0" fillId="0" borderId="0" xfId="33" applyNumberFormat="1" applyFont="1" applyFill="1" applyAlignment="1">
      <alignment/>
    </xf>
    <xf numFmtId="0" fontId="3" fillId="0" borderId="11" xfId="55" applyFont="1" applyFill="1" applyBorder="1" applyAlignment="1">
      <alignment horizontal="left" vertical="center"/>
      <protection/>
    </xf>
    <xf numFmtId="49" fontId="3" fillId="0" borderId="9" xfId="55" applyNumberFormat="1" applyFont="1" applyFill="1" applyBorder="1" applyAlignment="1">
      <alignment horizontal="left" vertical="center"/>
      <protection/>
    </xf>
    <xf numFmtId="0" fontId="3" fillId="0" borderId="9" xfId="56" applyNumberFormat="1" applyFont="1" applyFill="1" applyBorder="1" applyAlignment="1" applyProtection="1">
      <alignment horizontal="left" vertical="center"/>
      <protection locked="0"/>
    </xf>
    <xf numFmtId="0" fontId="3" fillId="0" borderId="9" xfId="56" applyNumberFormat="1" applyFont="1" applyFill="1" applyBorder="1" applyAlignment="1" applyProtection="1">
      <alignment horizontal="left" vertical="center"/>
      <protection locked="0"/>
    </xf>
    <xf numFmtId="49" fontId="3" fillId="0" borderId="9" xfId="56" applyNumberFormat="1" applyFont="1" applyFill="1" applyBorder="1" applyAlignment="1" applyProtection="1">
      <alignment horizontal="left" vertical="center"/>
      <protection locked="0"/>
    </xf>
    <xf numFmtId="0" fontId="3" fillId="0" borderId="13" xfId="55" applyFont="1" applyFill="1" applyBorder="1" applyAlignment="1">
      <alignment horizontal="left" vertical="center"/>
      <protection/>
    </xf>
    <xf numFmtId="0" fontId="3" fillId="0" borderId="12" xfId="56" applyNumberFormat="1" applyFont="1" applyFill="1" applyBorder="1" applyAlignment="1" applyProtection="1">
      <alignment horizontal="left" vertical="center" wrapText="1"/>
      <protection locked="0"/>
    </xf>
    <xf numFmtId="0" fontId="3" fillId="0" borderId="12" xfId="56" applyNumberFormat="1" applyFont="1" applyFill="1" applyBorder="1" applyAlignment="1" applyProtection="1">
      <alignment horizontal="left" vertical="center"/>
      <protection locked="0"/>
    </xf>
    <xf numFmtId="0" fontId="3" fillId="11" borderId="9" xfId="55" applyFont="1" applyFill="1" applyBorder="1" applyAlignment="1">
      <alignment horizontal="left" vertical="center" wrapText="1"/>
      <protection/>
    </xf>
    <xf numFmtId="49" fontId="3" fillId="0" borderId="9" xfId="55" applyNumberFormat="1" applyFont="1" applyFill="1" applyBorder="1" applyAlignment="1" applyProtection="1">
      <alignment horizontal="left" vertical="center" wrapText="1"/>
      <protection/>
    </xf>
    <xf numFmtId="0" fontId="3" fillId="0" borderId="9" xfId="55" applyFont="1" applyFill="1" applyBorder="1" applyAlignment="1">
      <alignment horizontal="left" vertical="center" wrapText="1"/>
      <protection/>
    </xf>
    <xf numFmtId="0" fontId="3" fillId="11" borderId="11" xfId="55" applyFont="1" applyFill="1" applyBorder="1" applyAlignment="1">
      <alignment horizontal="left" vertical="center" wrapText="1"/>
      <protection/>
    </xf>
    <xf numFmtId="0" fontId="3" fillId="0" borderId="9" xfId="48" applyFont="1" applyFill="1" applyBorder="1" applyAlignment="1">
      <alignment horizontal="left" vertical="center"/>
      <protection/>
    </xf>
    <xf numFmtId="0" fontId="3" fillId="0" borderId="9" xfId="48" applyFont="1" applyFill="1" applyBorder="1" applyAlignment="1">
      <alignment horizontal="left" vertical="center"/>
      <protection/>
    </xf>
    <xf numFmtId="0" fontId="10" fillId="11" borderId="9" xfId="48" applyFont="1" applyFill="1" applyBorder="1" applyAlignment="1">
      <alignment horizontal="left" vertical="center"/>
      <protection/>
    </xf>
    <xf numFmtId="0" fontId="10" fillId="11" borderId="9" xfId="48" applyFont="1" applyFill="1" applyBorder="1" applyAlignment="1">
      <alignment horizontal="left" vertical="center"/>
      <protection/>
    </xf>
    <xf numFmtId="0" fontId="3" fillId="11" borderId="9" xfId="48" applyFont="1" applyFill="1" applyBorder="1" applyAlignment="1">
      <alignment horizontal="left" vertical="center" wrapText="1"/>
      <protection/>
    </xf>
    <xf numFmtId="0" fontId="3" fillId="11" borderId="9" xfId="48" applyFont="1" applyFill="1" applyBorder="1" applyAlignment="1">
      <alignment horizontal="left" vertical="center"/>
      <protection/>
    </xf>
    <xf numFmtId="0" fontId="3" fillId="11" borderId="9" xfId="48" applyFont="1" applyFill="1" applyBorder="1" applyAlignment="1">
      <alignment horizontal="left" vertical="center"/>
      <protection/>
    </xf>
    <xf numFmtId="0" fontId="3" fillId="0" borderId="9" xfId="50" applyFont="1" applyFill="1" applyBorder="1" applyAlignment="1">
      <alignment horizontal="left" vertical="center"/>
      <protection/>
    </xf>
    <xf numFmtId="43" fontId="3" fillId="0" borderId="17" xfId="71" applyFont="1" applyFill="1" applyBorder="1" applyAlignment="1">
      <alignment horizontal="center" vertical="center" wrapText="1"/>
    </xf>
    <xf numFmtId="43" fontId="3" fillId="0" borderId="9" xfId="71" applyFont="1" applyFill="1" applyBorder="1" applyAlignment="1">
      <alignment horizontal="center" vertical="center" wrapText="1"/>
    </xf>
    <xf numFmtId="43" fontId="3" fillId="11" borderId="11" xfId="71" applyFont="1" applyFill="1" applyBorder="1" applyAlignment="1">
      <alignment horizontal="center" vertical="center" wrapText="1"/>
    </xf>
    <xf numFmtId="43" fontId="3" fillId="0" borderId="9" xfId="71" applyFont="1" applyFill="1" applyBorder="1" applyAlignment="1" applyProtection="1">
      <alignment horizontal="center" vertical="center" wrapText="1"/>
      <protection/>
    </xf>
    <xf numFmtId="43" fontId="3" fillId="0" borderId="9" xfId="71" applyFont="1" applyFill="1" applyBorder="1" applyAlignment="1">
      <alignment horizontal="center" vertical="center"/>
    </xf>
    <xf numFmtId="43" fontId="3" fillId="0" borderId="11" xfId="71" applyFont="1" applyFill="1" applyBorder="1" applyAlignment="1">
      <alignment horizontal="center" vertical="center" wrapText="1"/>
    </xf>
    <xf numFmtId="43" fontId="3" fillId="0" borderId="9" xfId="71" applyFont="1" applyFill="1" applyBorder="1" applyAlignment="1">
      <alignment horizontal="centerContinuous" vertical="center"/>
    </xf>
    <xf numFmtId="43" fontId="3" fillId="0" borderId="13" xfId="71" applyFont="1" applyFill="1" applyBorder="1" applyAlignment="1" applyProtection="1">
      <alignment horizontal="right" vertical="center" wrapText="1"/>
      <protection/>
    </xf>
    <xf numFmtId="43" fontId="3" fillId="0" borderId="12" xfId="71" applyFont="1" applyFill="1" applyBorder="1" applyAlignment="1" applyProtection="1">
      <alignment horizontal="right" vertical="center" wrapText="1"/>
      <protection/>
    </xf>
    <xf numFmtId="43" fontId="3" fillId="0" borderId="13" xfId="71" applyFont="1" applyFill="1" applyBorder="1" applyAlignment="1" applyProtection="1">
      <alignment horizontal="right" vertical="center" wrapText="1"/>
      <protection locked="0"/>
    </xf>
    <xf numFmtId="43" fontId="3" fillId="11" borderId="17" xfId="71" applyFont="1" applyFill="1" applyBorder="1" applyAlignment="1">
      <alignment horizontal="center" vertical="center" wrapText="1"/>
    </xf>
    <xf numFmtId="43" fontId="3" fillId="11" borderId="9" xfId="71" applyFont="1" applyFill="1" applyBorder="1" applyAlignment="1" applyProtection="1">
      <alignment horizontal="right" vertical="center" wrapText="1"/>
      <protection/>
    </xf>
    <xf numFmtId="43" fontId="3" fillId="11" borderId="9" xfId="71" applyFont="1" applyFill="1" applyBorder="1" applyAlignment="1">
      <alignment horizontal="center" vertical="center" wrapText="1"/>
    </xf>
    <xf numFmtId="43" fontId="0" fillId="0" borderId="0" xfId="71" applyFont="1" applyAlignment="1">
      <alignment/>
    </xf>
    <xf numFmtId="43" fontId="3" fillId="11" borderId="13" xfId="71" applyFont="1" applyFill="1" applyBorder="1" applyAlignment="1" applyProtection="1">
      <alignment horizontal="center" vertical="center" wrapText="1"/>
      <protection/>
    </xf>
    <xf numFmtId="43" fontId="3" fillId="11" borderId="9" xfId="71" applyFont="1" applyFill="1" applyBorder="1" applyAlignment="1" applyProtection="1">
      <alignment horizontal="center" vertical="center" wrapText="1"/>
      <protection/>
    </xf>
    <xf numFmtId="43" fontId="3" fillId="11" borderId="9" xfId="71" applyFont="1" applyFill="1" applyBorder="1" applyAlignment="1" applyProtection="1">
      <alignment horizontal="center" vertical="center" wrapText="1"/>
      <protection locked="0"/>
    </xf>
    <xf numFmtId="43" fontId="3" fillId="0" borderId="9" xfId="71" applyFont="1" applyFill="1" applyBorder="1" applyAlignment="1" applyProtection="1">
      <alignment horizontal="center" vertical="center" wrapText="1"/>
      <protection locked="0"/>
    </xf>
    <xf numFmtId="43" fontId="2" fillId="0" borderId="9" xfId="71" applyFont="1" applyFill="1" applyBorder="1" applyAlignment="1" applyProtection="1">
      <alignment horizontal="center" vertical="center" wrapText="1"/>
      <protection locked="0"/>
    </xf>
    <xf numFmtId="43" fontId="2" fillId="0" borderId="9" xfId="71" applyFont="1" applyFill="1" applyBorder="1" applyAlignment="1">
      <alignment horizontal="center" vertical="center" wrapText="1"/>
    </xf>
    <xf numFmtId="43" fontId="3" fillId="11" borderId="19" xfId="71" applyFont="1" applyFill="1" applyBorder="1" applyAlignment="1">
      <alignment horizontal="center" vertical="center" wrapText="1"/>
    </xf>
    <xf numFmtId="43" fontId="3" fillId="0" borderId="13" xfId="71" applyFont="1" applyFill="1" applyBorder="1" applyAlignment="1" applyProtection="1">
      <alignment horizontal="center" vertical="center" wrapText="1"/>
      <protection/>
    </xf>
    <xf numFmtId="0" fontId="3" fillId="11" borderId="9" xfId="48" applyFont="1" applyFill="1" applyBorder="1" applyAlignment="1" applyProtection="1">
      <alignment horizontal="left" vertical="center"/>
      <protection locked="0"/>
    </xf>
    <xf numFmtId="0" fontId="3" fillId="11" borderId="9" xfId="48" applyFont="1" applyFill="1" applyBorder="1" applyAlignment="1" applyProtection="1">
      <alignment horizontal="left" vertical="center"/>
      <protection locked="0"/>
    </xf>
    <xf numFmtId="0" fontId="10" fillId="0" borderId="24" xfId="0" applyFont="1" applyBorder="1" applyAlignment="1" applyProtection="1">
      <alignment horizontal="left" vertical="center"/>
      <protection locked="0"/>
    </xf>
    <xf numFmtId="43" fontId="2" fillId="0" borderId="9" xfId="71" applyFont="1" applyFill="1" applyBorder="1" applyAlignment="1" applyProtection="1">
      <alignment horizontal="center" vertical="center"/>
      <protection/>
    </xf>
    <xf numFmtId="43" fontId="2" fillId="0" borderId="9" xfId="71" applyFont="1" applyFill="1" applyBorder="1" applyAlignment="1" applyProtection="1">
      <alignment horizontal="center" vertical="center"/>
      <protection locked="0"/>
    </xf>
    <xf numFmtId="43" fontId="2" fillId="0" borderId="9" xfId="71" applyFont="1" applyFill="1" applyBorder="1" applyAlignment="1" applyProtection="1">
      <alignment horizontal="right" vertical="center"/>
      <protection locked="0"/>
    </xf>
    <xf numFmtId="43" fontId="3" fillId="0" borderId="9" xfId="71" applyFont="1" applyFill="1" applyBorder="1" applyAlignment="1">
      <alignment horizontal="right" vertical="center" wrapText="1"/>
    </xf>
    <xf numFmtId="43" fontId="3" fillId="11" borderId="9" xfId="71" applyFont="1" applyFill="1" applyBorder="1" applyAlignment="1">
      <alignment horizontal="center" vertical="center"/>
    </xf>
    <xf numFmtId="43" fontId="3" fillId="0" borderId="9" xfId="71" applyFont="1" applyFill="1" applyBorder="1" applyAlignment="1" applyProtection="1">
      <alignment horizontal="center" vertical="center"/>
      <protection/>
    </xf>
    <xf numFmtId="43" fontId="3" fillId="0" borderId="9" xfId="71" applyFont="1" applyFill="1" applyBorder="1" applyAlignment="1" applyProtection="1">
      <alignment horizontal="center" vertical="center"/>
      <protection locked="0"/>
    </xf>
    <xf numFmtId="43" fontId="3" fillId="0" borderId="17" xfId="71" applyFont="1" applyFill="1" applyBorder="1" applyAlignment="1">
      <alignment horizontal="center" vertical="center"/>
    </xf>
    <xf numFmtId="43" fontId="3" fillId="11" borderId="11" xfId="71" applyFont="1" applyFill="1" applyBorder="1" applyAlignment="1">
      <alignment horizontal="center" vertical="center"/>
    </xf>
    <xf numFmtId="43" fontId="2" fillId="0" borderId="9" xfId="71" applyFont="1" applyFill="1" applyBorder="1" applyAlignment="1" applyProtection="1">
      <alignment horizontal="right" vertical="center"/>
      <protection locked="0"/>
    </xf>
    <xf numFmtId="49" fontId="3" fillId="0" borderId="13" xfId="52" applyNumberFormat="1" applyFont="1" applyFill="1" applyBorder="1" applyAlignment="1" applyProtection="1">
      <alignment horizontal="left" vertical="center" wrapText="1"/>
      <protection locked="0"/>
    </xf>
    <xf numFmtId="43" fontId="3" fillId="0" borderId="12" xfId="71" applyFont="1" applyFill="1" applyBorder="1" applyAlignment="1" applyProtection="1">
      <alignment horizontal="center" vertical="center"/>
      <protection/>
    </xf>
    <xf numFmtId="43" fontId="3" fillId="0" borderId="13" xfId="71" applyFont="1" applyFill="1" applyBorder="1" applyAlignment="1" applyProtection="1">
      <alignment horizontal="center" vertical="center"/>
      <protection locked="0"/>
    </xf>
    <xf numFmtId="43" fontId="2" fillId="0" borderId="12" xfId="71" applyFont="1" applyFill="1" applyBorder="1" applyAlignment="1" applyProtection="1">
      <alignment horizontal="center" vertical="center"/>
      <protection locked="0"/>
    </xf>
    <xf numFmtId="49" fontId="3" fillId="11" borderId="9" xfId="48" applyNumberFormat="1" applyFont="1" applyFill="1" applyBorder="1" applyAlignment="1">
      <alignment horizontal="left" vertical="center"/>
      <protection/>
    </xf>
    <xf numFmtId="49" fontId="3" fillId="11" borderId="9" xfId="50" applyNumberFormat="1" applyFont="1" applyFill="1" applyBorder="1" applyAlignment="1" applyProtection="1">
      <alignment horizontal="left" vertical="center" wrapText="1"/>
      <protection/>
    </xf>
    <xf numFmtId="49" fontId="2" fillId="0" borderId="9" xfId="46" applyNumberFormat="1" applyFont="1" applyFill="1" applyBorder="1" applyAlignment="1" applyProtection="1">
      <alignment horizontal="left" vertical="center" wrapText="1"/>
      <protection/>
    </xf>
    <xf numFmtId="0" fontId="2" fillId="0" borderId="9" xfId="46" applyFill="1" applyBorder="1" applyAlignment="1">
      <alignment horizontal="left" vertical="center" wrapText="1"/>
      <protection/>
    </xf>
    <xf numFmtId="49" fontId="2" fillId="0" borderId="9" xfId="46" applyNumberFormat="1" applyFill="1" applyBorder="1" applyAlignment="1">
      <alignment horizontal="left" vertical="center" wrapText="1"/>
      <protection/>
    </xf>
    <xf numFmtId="43" fontId="2" fillId="0" borderId="9" xfId="71" applyFont="1" applyFill="1" applyBorder="1" applyAlignment="1" applyProtection="1">
      <alignment horizontal="center" vertical="center" wrapText="1"/>
      <protection/>
    </xf>
    <xf numFmtId="43" fontId="2" fillId="0" borderId="9" xfId="71" applyFont="1" applyBorder="1" applyAlignment="1">
      <alignment horizontal="center" vertical="center" wrapText="1"/>
    </xf>
    <xf numFmtId="43" fontId="3" fillId="0" borderId="13" xfId="71" applyFont="1" applyFill="1" applyBorder="1" applyAlignment="1" applyProtection="1">
      <alignment horizontal="center" vertical="center"/>
      <protection/>
    </xf>
    <xf numFmtId="43" fontId="3" fillId="0" borderId="9" xfId="71" applyFont="1" applyBorder="1" applyAlignment="1" applyProtection="1">
      <alignment horizontal="center" vertical="center"/>
      <protection locked="0"/>
    </xf>
    <xf numFmtId="43" fontId="3" fillId="0" borderId="13" xfId="71" applyFont="1" applyFill="1" applyBorder="1" applyAlignment="1" applyProtection="1">
      <alignment horizontal="center" vertical="center"/>
      <protection locked="0"/>
    </xf>
    <xf numFmtId="43" fontId="3" fillId="0" borderId="9" xfId="71" applyFont="1" applyFill="1" applyBorder="1" applyAlignment="1" applyProtection="1">
      <alignment horizontal="center" vertical="center"/>
      <protection/>
    </xf>
    <xf numFmtId="43" fontId="3" fillId="0" borderId="12" xfId="71" applyFont="1" applyFill="1" applyBorder="1" applyAlignment="1" applyProtection="1">
      <alignment horizontal="center" vertical="center"/>
      <protection/>
    </xf>
    <xf numFmtId="0" fontId="3" fillId="0" borderId="9" xfId="0" applyNumberFormat="1" applyFont="1" applyFill="1" applyBorder="1" applyAlignment="1">
      <alignment horizontal="left" vertical="center"/>
    </xf>
    <xf numFmtId="43" fontId="2" fillId="0" borderId="17" xfId="71" applyFont="1" applyFill="1" applyBorder="1" applyAlignment="1">
      <alignment horizontal="center" vertical="center" wrapText="1"/>
    </xf>
    <xf numFmtId="43" fontId="2" fillId="0" borderId="9" xfId="71" applyFont="1" applyFill="1" applyBorder="1" applyAlignment="1">
      <alignment horizontal="center" vertical="center" wrapText="1"/>
    </xf>
    <xf numFmtId="43" fontId="2" fillId="0" borderId="9" xfId="71" applyFont="1" applyFill="1" applyBorder="1" applyAlignment="1">
      <alignment horizontal="right" wrapText="1"/>
    </xf>
    <xf numFmtId="43" fontId="2" fillId="0" borderId="9" xfId="71" applyFont="1" applyBorder="1" applyAlignment="1">
      <alignment horizontal="center" vertical="center"/>
    </xf>
    <xf numFmtId="43" fontId="2" fillId="0" borderId="9" xfId="71" applyFont="1" applyBorder="1" applyAlignment="1">
      <alignment/>
    </xf>
    <xf numFmtId="43" fontId="3" fillId="0" borderId="9" xfId="71" applyFont="1" applyFill="1" applyBorder="1" applyAlignment="1">
      <alignment horizontal="right" vertical="center"/>
    </xf>
    <xf numFmtId="43" fontId="3" fillId="0" borderId="9" xfId="71" applyFont="1" applyFill="1" applyBorder="1" applyAlignment="1">
      <alignment horizontal="center" vertical="center"/>
    </xf>
    <xf numFmtId="43" fontId="3" fillId="11" borderId="9" xfId="71" applyFont="1" applyFill="1" applyBorder="1" applyAlignment="1">
      <alignment horizontal="center" vertical="center"/>
    </xf>
    <xf numFmtId="43" fontId="3" fillId="0" borderId="9" xfId="71" applyFont="1" applyFill="1" applyBorder="1" applyAlignment="1" applyProtection="1">
      <alignment horizontal="center" vertical="center"/>
      <protection locked="0"/>
    </xf>
    <xf numFmtId="43" fontId="3" fillId="0" borderId="9" xfId="71" applyFont="1" applyFill="1" applyBorder="1" applyAlignment="1" applyProtection="1">
      <alignment horizontal="right" vertical="center"/>
      <protection locked="0"/>
    </xf>
    <xf numFmtId="0" fontId="3" fillId="0" borderId="0" xfId="48" applyFont="1" applyFill="1" applyAlignment="1">
      <alignment horizontal="left" vertical="center"/>
      <protection/>
    </xf>
    <xf numFmtId="0" fontId="3" fillId="0" borderId="0" xfId="48" applyFont="1" applyAlignment="1">
      <alignment horizontal="left" vertical="center"/>
      <protection/>
    </xf>
    <xf numFmtId="43" fontId="3" fillId="0" borderId="0" xfId="48" applyNumberFormat="1" applyFont="1" applyFill="1" applyAlignment="1">
      <alignment horizontal="left" vertical="center"/>
      <protection/>
    </xf>
    <xf numFmtId="10" fontId="3" fillId="0" borderId="0" xfId="33" applyNumberFormat="1" applyFont="1" applyFill="1" applyAlignment="1">
      <alignment horizontal="left" vertical="center"/>
    </xf>
  </cellXfs>
  <cellStyles count="7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4" xfId="40"/>
    <cellStyle name="常规 5" xfId="41"/>
    <cellStyle name="常规_01024199FB0E4AA990B5AE7002822FBB" xfId="42"/>
    <cellStyle name="常规_0B6CD2B80CC44853A61EA0F3C70718A7" xfId="43"/>
    <cellStyle name="常规_10FFF10EDCCA4317905A55AF0DC4BD23" xfId="44"/>
    <cellStyle name="常规_16D242D3E8CA48A39E7BABAD4C2ADF34" xfId="45"/>
    <cellStyle name="常规_234CAB730E9A49B381A8B2597D07D694" xfId="46"/>
    <cellStyle name="常规_385200E607F04804B5C7988757B03D63" xfId="47"/>
    <cellStyle name="常规_39487248717147F198562F069F2ADD01" xfId="48"/>
    <cellStyle name="常规_5E9FB8AE66E14E3CBF0A58F4E691094F" xfId="49"/>
    <cellStyle name="常规_76F45534EFC8460DA0F4824A8C8A34BC" xfId="50"/>
    <cellStyle name="常规_895BA4DC252E44F38DB6B1093505760C" xfId="51"/>
    <cellStyle name="常规_9BD24174709145A1A19E8F64762D88B5" xfId="52"/>
    <cellStyle name="常规_AB1B1E38243A4EE5BA45BBBA49A942B7" xfId="53"/>
    <cellStyle name="常规_E8AF75BCA17C4A7BA79F29CA83B6F5A7" xfId="54"/>
    <cellStyle name="常规_EA9ADEE351EC4FBE8D6B10FECBD78F3B" xfId="55"/>
    <cellStyle name="常规_F2C9F44EAE6D41698431DB70DDBCF964" xfId="56"/>
    <cellStyle name="常规_FA85956AF29D46888C80C611E9FB4855" xfId="57"/>
    <cellStyle name="常规_FDEBF98641054675A285ACB70D2F65A1" xfId="58"/>
    <cellStyle name="常规_部门收支总表" xfId="59"/>
    <cellStyle name="常规_工资福利" xfId="60"/>
    <cellStyle name="Hyperlink" xfId="61"/>
    <cellStyle name="好" xfId="62"/>
    <cellStyle name="汇总" xfId="63"/>
    <cellStyle name="Currency" xfId="64"/>
    <cellStyle name="Currency [0]" xfId="65"/>
    <cellStyle name="计算" xfId="66"/>
    <cellStyle name="检查单元格" xfId="67"/>
    <cellStyle name="解释性文本" xfId="68"/>
    <cellStyle name="警告文本" xfId="69"/>
    <cellStyle name="链接单元格" xfId="70"/>
    <cellStyle name="Comma" xfId="71"/>
    <cellStyle name="Comma [0]" xfId="72"/>
    <cellStyle name="强调文字颜色 1" xfId="73"/>
    <cellStyle name="强调文字颜色 2" xfId="74"/>
    <cellStyle name="强调文字颜色 3" xfId="75"/>
    <cellStyle name="强调文字颜色 4" xfId="76"/>
    <cellStyle name="强调文字颜色 5" xfId="77"/>
    <cellStyle name="强调文字颜色 6" xfId="78"/>
    <cellStyle name="适中" xfId="79"/>
    <cellStyle name="输出" xfId="80"/>
    <cellStyle name="输入" xfId="81"/>
    <cellStyle name="Followed Hyperlink" xfId="82"/>
    <cellStyle name="注释"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33"/>
  <sheetViews>
    <sheetView showGridLines="0" showZeros="0" tabSelected="1" zoomScalePageLayoutView="0" workbookViewId="0" topLeftCell="A1">
      <selection activeCell="E15" sqref="E15"/>
    </sheetView>
  </sheetViews>
  <sheetFormatPr defaultColWidth="9.00390625" defaultRowHeight="14.25"/>
  <cols>
    <col min="1" max="1" width="33.875" style="0" customWidth="1"/>
    <col min="2" max="2" width="13.375" style="0" customWidth="1"/>
    <col min="3" max="3" width="23.625" style="0" customWidth="1"/>
    <col min="4" max="4" width="12.75390625" style="0" customWidth="1"/>
    <col min="5" max="5" width="22.625" style="0" bestFit="1" customWidth="1"/>
    <col min="6" max="6" width="12.875" style="0" customWidth="1"/>
    <col min="7" max="7" width="21.75390625" style="0" customWidth="1"/>
    <col min="8" max="8" width="10.625" style="0" customWidth="1"/>
    <col min="10" max="10" width="9.50390625" style="0" bestFit="1" customWidth="1"/>
  </cols>
  <sheetData>
    <row r="1" spans="1:8" ht="20.25" customHeight="1">
      <c r="A1" s="211"/>
      <c r="B1" s="212"/>
      <c r="C1" s="212"/>
      <c r="D1" s="212"/>
      <c r="E1" s="212"/>
      <c r="H1" s="310" t="s">
        <v>0</v>
      </c>
    </row>
    <row r="2" spans="1:8" ht="20.25" customHeight="1">
      <c r="A2" s="330" t="s">
        <v>1</v>
      </c>
      <c r="B2" s="330"/>
      <c r="C2" s="330"/>
      <c r="D2" s="330"/>
      <c r="E2" s="330"/>
      <c r="F2" s="330"/>
      <c r="G2" s="330"/>
      <c r="H2" s="330"/>
    </row>
    <row r="3" spans="1:8" ht="16.5" customHeight="1">
      <c r="A3" s="331" t="s">
        <v>300</v>
      </c>
      <c r="B3" s="331"/>
      <c r="C3" s="214"/>
      <c r="D3" s="214"/>
      <c r="E3" s="215"/>
      <c r="H3" s="216" t="s">
        <v>2</v>
      </c>
    </row>
    <row r="4" spans="1:8" ht="16.5" customHeight="1">
      <c r="A4" s="217" t="s">
        <v>3</v>
      </c>
      <c r="B4" s="217"/>
      <c r="C4" s="332" t="s">
        <v>4</v>
      </c>
      <c r="D4" s="332"/>
      <c r="E4" s="332"/>
      <c r="F4" s="332"/>
      <c r="G4" s="332"/>
      <c r="H4" s="332"/>
    </row>
    <row r="5" spans="1:8" ht="15" customHeight="1">
      <c r="A5" s="218" t="s">
        <v>5</v>
      </c>
      <c r="B5" s="218" t="s">
        <v>6</v>
      </c>
      <c r="C5" s="219" t="s">
        <v>7</v>
      </c>
      <c r="D5" s="218" t="s">
        <v>6</v>
      </c>
      <c r="E5" s="219" t="s">
        <v>8</v>
      </c>
      <c r="F5" s="218" t="s">
        <v>6</v>
      </c>
      <c r="G5" s="219" t="s">
        <v>9</v>
      </c>
      <c r="H5" s="218" t="s">
        <v>6</v>
      </c>
    </row>
    <row r="6" spans="1:11" s="23" customFormat="1" ht="15" customHeight="1">
      <c r="A6" s="220" t="s">
        <v>10</v>
      </c>
      <c r="B6" s="314">
        <f>SUM(B7:B8)</f>
        <v>1211.5</v>
      </c>
      <c r="C6" s="220" t="s">
        <v>11</v>
      </c>
      <c r="D6" s="314">
        <v>1211.5</v>
      </c>
      <c r="E6" s="220" t="s">
        <v>12</v>
      </c>
      <c r="F6" s="314">
        <f>SUM(F7:F9)</f>
        <v>830</v>
      </c>
      <c r="G6" s="221" t="s">
        <v>13</v>
      </c>
      <c r="H6" s="314">
        <f>F7</f>
        <v>648.45</v>
      </c>
      <c r="J6" s="506"/>
      <c r="K6" s="507"/>
    </row>
    <row r="7" spans="1:11" s="23" customFormat="1" ht="15" customHeight="1">
      <c r="A7" s="220" t="s">
        <v>14</v>
      </c>
      <c r="B7" s="314">
        <f>'2、部门收入总表'!E7</f>
        <v>1211.5</v>
      </c>
      <c r="C7" s="221" t="s">
        <v>15</v>
      </c>
      <c r="D7" s="314"/>
      <c r="E7" s="220" t="s">
        <v>16</v>
      </c>
      <c r="F7" s="314">
        <f>'4、部门支出总表（分类）'!H11</f>
        <v>648.45</v>
      </c>
      <c r="G7" s="221" t="s">
        <v>17</v>
      </c>
      <c r="H7" s="314">
        <f>F8+F11</f>
        <v>508.12</v>
      </c>
      <c r="J7" s="506"/>
      <c r="K7" s="507"/>
    </row>
    <row r="8" spans="1:11" s="23" customFormat="1" ht="15" customHeight="1">
      <c r="A8" s="220" t="s">
        <v>18</v>
      </c>
      <c r="B8" s="314"/>
      <c r="C8" s="220" t="s">
        <v>19</v>
      </c>
      <c r="D8" s="314"/>
      <c r="E8" s="220" t="s">
        <v>20</v>
      </c>
      <c r="F8" s="314">
        <f>'4、部门支出总表（分类）'!I11</f>
        <v>126.62</v>
      </c>
      <c r="G8" s="221" t="s">
        <v>21</v>
      </c>
      <c r="H8" s="314"/>
      <c r="J8" s="506"/>
      <c r="K8" s="507"/>
    </row>
    <row r="9" spans="1:11" s="23" customFormat="1" ht="15" customHeight="1">
      <c r="A9" s="220" t="s">
        <v>22</v>
      </c>
      <c r="B9" s="314"/>
      <c r="C9" s="220" t="s">
        <v>23</v>
      </c>
      <c r="D9" s="314"/>
      <c r="E9" s="220" t="s">
        <v>24</v>
      </c>
      <c r="F9" s="314">
        <f>'4、部门支出总表（分类）'!J11</f>
        <v>54.93</v>
      </c>
      <c r="G9" s="221" t="s">
        <v>25</v>
      </c>
      <c r="H9" s="314"/>
      <c r="J9" s="506"/>
      <c r="K9" s="507"/>
    </row>
    <row r="10" spans="1:11" s="23" customFormat="1" ht="15" customHeight="1">
      <c r="A10" s="220" t="s">
        <v>26</v>
      </c>
      <c r="B10" s="314"/>
      <c r="C10" s="220" t="s">
        <v>27</v>
      </c>
      <c r="D10" s="314"/>
      <c r="E10" s="220" t="s">
        <v>28</v>
      </c>
      <c r="F10" s="314">
        <f>SUM(F11:F17)</f>
        <v>381.5</v>
      </c>
      <c r="G10" s="221" t="s">
        <v>29</v>
      </c>
      <c r="H10" s="314"/>
      <c r="J10" s="506"/>
      <c r="K10" s="507"/>
    </row>
    <row r="11" spans="1:8" s="23" customFormat="1" ht="15" customHeight="1">
      <c r="A11" s="220" t="s">
        <v>30</v>
      </c>
      <c r="B11" s="314"/>
      <c r="C11" s="220" t="s">
        <v>31</v>
      </c>
      <c r="D11" s="314"/>
      <c r="E11" s="312" t="s">
        <v>32</v>
      </c>
      <c r="F11" s="314">
        <f>'4、部门支出总表（分类）'!L12</f>
        <v>381.5</v>
      </c>
      <c r="G11" s="221" t="s">
        <v>33</v>
      </c>
      <c r="H11" s="314"/>
    </row>
    <row r="12" spans="1:8" s="23" customFormat="1" ht="15" customHeight="1">
      <c r="A12" s="220" t="s">
        <v>34</v>
      </c>
      <c r="B12" s="314"/>
      <c r="C12" s="220" t="s">
        <v>35</v>
      </c>
      <c r="D12" s="314"/>
      <c r="E12" s="312" t="s">
        <v>36</v>
      </c>
      <c r="F12" s="314"/>
      <c r="G12" s="221" t="s">
        <v>37</v>
      </c>
      <c r="H12" s="314"/>
    </row>
    <row r="13" spans="1:8" s="23" customFormat="1" ht="15" customHeight="1">
      <c r="A13" s="220" t="s">
        <v>38</v>
      </c>
      <c r="B13" s="314"/>
      <c r="C13" s="220" t="s">
        <v>39</v>
      </c>
      <c r="D13" s="314"/>
      <c r="E13" s="312" t="s">
        <v>40</v>
      </c>
      <c r="F13" s="314"/>
      <c r="G13" s="221" t="s">
        <v>41</v>
      </c>
      <c r="H13" s="314"/>
    </row>
    <row r="14" spans="1:8" s="23" customFormat="1" ht="15" customHeight="1">
      <c r="A14" s="220" t="s">
        <v>42</v>
      </c>
      <c r="B14" s="314"/>
      <c r="C14" s="220" t="s">
        <v>43</v>
      </c>
      <c r="D14" s="314"/>
      <c r="E14" s="312" t="s">
        <v>44</v>
      </c>
      <c r="F14" s="314"/>
      <c r="G14" s="221" t="s">
        <v>45</v>
      </c>
      <c r="H14" s="314">
        <f>F9</f>
        <v>54.93</v>
      </c>
    </row>
    <row r="15" spans="1:8" s="23" customFormat="1" ht="15" customHeight="1">
      <c r="A15" s="220"/>
      <c r="B15" s="314"/>
      <c r="C15" s="220" t="s">
        <v>46</v>
      </c>
      <c r="D15" s="314"/>
      <c r="E15" s="312" t="s">
        <v>47</v>
      </c>
      <c r="F15" s="314"/>
      <c r="G15" s="221" t="s">
        <v>48</v>
      </c>
      <c r="H15" s="314"/>
    </row>
    <row r="16" spans="1:8" s="23" customFormat="1" ht="15" customHeight="1">
      <c r="A16" s="222"/>
      <c r="B16" s="314"/>
      <c r="C16" s="220" t="s">
        <v>49</v>
      </c>
      <c r="D16" s="314"/>
      <c r="E16" s="312" t="s">
        <v>50</v>
      </c>
      <c r="F16" s="314"/>
      <c r="G16" s="221" t="s">
        <v>51</v>
      </c>
      <c r="H16" s="314"/>
    </row>
    <row r="17" spans="1:8" s="23" customFormat="1" ht="15" customHeight="1">
      <c r="A17" s="220"/>
      <c r="B17" s="314"/>
      <c r="C17" s="220" t="s">
        <v>52</v>
      </c>
      <c r="D17" s="314"/>
      <c r="E17" s="312" t="s">
        <v>53</v>
      </c>
      <c r="F17" s="314"/>
      <c r="G17" s="221" t="s">
        <v>54</v>
      </c>
      <c r="H17" s="314"/>
    </row>
    <row r="18" spans="1:8" s="23" customFormat="1" ht="15" customHeight="1">
      <c r="A18" s="220"/>
      <c r="B18" s="314"/>
      <c r="C18" s="223" t="s">
        <v>55</v>
      </c>
      <c r="D18" s="314"/>
      <c r="E18" s="220" t="s">
        <v>56</v>
      </c>
      <c r="F18" s="314"/>
      <c r="G18" s="221" t="s">
        <v>57</v>
      </c>
      <c r="H18" s="314"/>
    </row>
    <row r="19" spans="1:8" s="23" customFormat="1" ht="15" customHeight="1">
      <c r="A19" s="222"/>
      <c r="B19" s="314"/>
      <c r="C19" s="223" t="s">
        <v>58</v>
      </c>
      <c r="D19" s="314"/>
      <c r="E19" s="220" t="s">
        <v>59</v>
      </c>
      <c r="F19" s="314"/>
      <c r="G19" s="221" t="s">
        <v>60</v>
      </c>
      <c r="H19" s="314"/>
    </row>
    <row r="20" spans="1:8" s="23" customFormat="1" ht="15" customHeight="1">
      <c r="A20" s="222"/>
      <c r="B20" s="314"/>
      <c r="C20" s="223" t="s">
        <v>61</v>
      </c>
      <c r="D20" s="314"/>
      <c r="E20" s="220" t="s">
        <v>62</v>
      </c>
      <c r="F20" s="314"/>
      <c r="G20" s="221" t="s">
        <v>63</v>
      </c>
      <c r="H20" s="314"/>
    </row>
    <row r="21" spans="1:8" s="23" customFormat="1" ht="15" customHeight="1">
      <c r="A21" s="220"/>
      <c r="B21" s="314"/>
      <c r="C21" s="223" t="s">
        <v>64</v>
      </c>
      <c r="D21" s="314"/>
      <c r="E21" s="220"/>
      <c r="F21" s="314"/>
      <c r="G21" s="221"/>
      <c r="H21" s="314"/>
    </row>
    <row r="22" spans="1:8" s="23" customFormat="1" ht="15" customHeight="1">
      <c r="A22" s="220"/>
      <c r="B22" s="314"/>
      <c r="C22" s="223" t="s">
        <v>65</v>
      </c>
      <c r="D22" s="314"/>
      <c r="E22" s="220"/>
      <c r="F22" s="314"/>
      <c r="G22" s="221"/>
      <c r="H22" s="314"/>
    </row>
    <row r="23" spans="1:8" s="23" customFormat="1" ht="15" customHeight="1">
      <c r="A23" s="220"/>
      <c r="B23" s="314"/>
      <c r="C23" s="223" t="s">
        <v>66</v>
      </c>
      <c r="D23" s="314"/>
      <c r="E23" s="220"/>
      <c r="F23" s="314"/>
      <c r="G23" s="221"/>
      <c r="H23" s="314"/>
    </row>
    <row r="24" spans="1:8" s="23" customFormat="1" ht="15" customHeight="1">
      <c r="A24" s="220"/>
      <c r="B24" s="314"/>
      <c r="C24" s="223" t="s">
        <v>67</v>
      </c>
      <c r="D24" s="314"/>
      <c r="E24" s="220"/>
      <c r="F24" s="314"/>
      <c r="G24" s="221"/>
      <c r="H24" s="314"/>
    </row>
    <row r="25" spans="1:8" s="23" customFormat="1" ht="15" customHeight="1">
      <c r="A25" s="220"/>
      <c r="B25" s="314"/>
      <c r="C25" s="223" t="s">
        <v>68</v>
      </c>
      <c r="D25" s="314"/>
      <c r="E25" s="220"/>
      <c r="F25" s="314"/>
      <c r="G25" s="221"/>
      <c r="H25" s="314"/>
    </row>
    <row r="26" spans="1:8" s="23" customFormat="1" ht="15" customHeight="1">
      <c r="A26" s="224" t="s">
        <v>69</v>
      </c>
      <c r="B26" s="314">
        <f>SUM(B7:B25)</f>
        <v>1211.5</v>
      </c>
      <c r="C26" s="224" t="s">
        <v>70</v>
      </c>
      <c r="D26" s="314">
        <f>SUM(D6:D25)</f>
        <v>1211.5</v>
      </c>
      <c r="E26" s="224" t="s">
        <v>70</v>
      </c>
      <c r="F26" s="314">
        <f>SUM(F11:F25)+F6</f>
        <v>1211.5</v>
      </c>
      <c r="G26" s="313" t="s">
        <v>71</v>
      </c>
      <c r="H26" s="314">
        <f>SUM(H6:H25)</f>
        <v>1211.5000000000002</v>
      </c>
    </row>
    <row r="27" spans="1:8" s="23" customFormat="1" ht="15" customHeight="1">
      <c r="A27" s="220" t="s">
        <v>72</v>
      </c>
      <c r="B27" s="314"/>
      <c r="C27" s="220"/>
      <c r="D27" s="314"/>
      <c r="E27" s="220"/>
      <c r="F27" s="314"/>
      <c r="G27" s="313"/>
      <c r="H27" s="314"/>
    </row>
    <row r="28" spans="1:8" s="23" customFormat="1" ht="13.5" customHeight="1">
      <c r="A28" s="224" t="s">
        <v>73</v>
      </c>
      <c r="B28" s="314">
        <f>B26+B27</f>
        <v>1211.5</v>
      </c>
      <c r="C28" s="224" t="s">
        <v>74</v>
      </c>
      <c r="D28" s="314">
        <f>D26</f>
        <v>1211.5</v>
      </c>
      <c r="E28" s="224" t="s">
        <v>74</v>
      </c>
      <c r="F28" s="314">
        <f>F26</f>
        <v>1211.5</v>
      </c>
      <c r="G28" s="313" t="s">
        <v>74</v>
      </c>
      <c r="H28" s="314">
        <f>H26</f>
        <v>1211.5000000000002</v>
      </c>
    </row>
    <row r="29" spans="1:6" ht="14.25" customHeight="1">
      <c r="A29" s="333"/>
      <c r="B29" s="333"/>
      <c r="C29" s="333"/>
      <c r="D29" s="333"/>
      <c r="E29" s="333"/>
      <c r="F29" s="333"/>
    </row>
    <row r="32" ht="14.25">
      <c r="B32" s="504"/>
    </row>
    <row r="33" ht="14.25">
      <c r="B33" s="505"/>
    </row>
  </sheetData>
  <sheetProtection formatCells="0" formatColumns="0" formatRows="0"/>
  <mergeCells count="4">
    <mergeCell ref="A2:H2"/>
    <mergeCell ref="A3:B3"/>
    <mergeCell ref="C4:H4"/>
    <mergeCell ref="A29:F29"/>
  </mergeCells>
  <printOptions horizontalCentered="1"/>
  <pageMargins left="0.75" right="0.75" top="0.7900000000000001" bottom="0.7900000000000001" header="0.39" footer="0.39"/>
  <pageSetup fitToHeight="1" fitToWidth="1" horizontalDpi="1200" verticalDpi="1200" orientation="landscape" paperSize="9" scale="81" r:id="rId1"/>
  <headerFooter scaleWithDoc="0"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IR29"/>
  <sheetViews>
    <sheetView showGridLines="0" showZeros="0" zoomScalePageLayoutView="0" workbookViewId="0" topLeftCell="A1">
      <selection activeCell="H8" sqref="H8:L11"/>
    </sheetView>
  </sheetViews>
  <sheetFormatPr defaultColWidth="6.875" defaultRowHeight="22.5" customHeight="1"/>
  <cols>
    <col min="1" max="3" width="3.625" style="226" customWidth="1"/>
    <col min="4" max="4" width="11.125" style="226" customWidth="1"/>
    <col min="5" max="5" width="22.875" style="226" customWidth="1"/>
    <col min="6" max="6" width="12.125" style="226" customWidth="1"/>
    <col min="7" max="12" width="10.375" style="226" customWidth="1"/>
    <col min="13" max="246" width="6.75390625" style="226" customWidth="1"/>
    <col min="247" max="251" width="6.75390625" style="227" customWidth="1"/>
    <col min="252" max="252" width="6.875" style="228" customWidth="1"/>
    <col min="253" max="16384" width="6.875" style="228" customWidth="1"/>
  </cols>
  <sheetData>
    <row r="1" spans="12:252" ht="22.5" customHeight="1">
      <c r="L1" s="226" t="s">
        <v>195</v>
      </c>
      <c r="IR1"/>
    </row>
    <row r="2" spans="1:252" ht="22.5" customHeight="1">
      <c r="A2" s="402" t="s">
        <v>196</v>
      </c>
      <c r="B2" s="402"/>
      <c r="C2" s="402"/>
      <c r="D2" s="402"/>
      <c r="E2" s="402"/>
      <c r="F2" s="402"/>
      <c r="G2" s="402"/>
      <c r="H2" s="402"/>
      <c r="I2" s="402"/>
      <c r="J2" s="402"/>
      <c r="K2" s="402"/>
      <c r="L2" s="402"/>
      <c r="IR2"/>
    </row>
    <row r="3" spans="1:252" ht="22.5" customHeight="1">
      <c r="A3" s="321" t="s">
        <v>300</v>
      </c>
      <c r="K3" s="403" t="s">
        <v>77</v>
      </c>
      <c r="L3" s="403"/>
      <c r="IR3"/>
    </row>
    <row r="4" spans="1:252" ht="22.5" customHeight="1">
      <c r="A4" s="404" t="s">
        <v>95</v>
      </c>
      <c r="B4" s="404"/>
      <c r="C4" s="405"/>
      <c r="D4" s="401" t="s">
        <v>122</v>
      </c>
      <c r="E4" s="407" t="s">
        <v>96</v>
      </c>
      <c r="F4" s="401" t="s">
        <v>164</v>
      </c>
      <c r="G4" s="408" t="s">
        <v>197</v>
      </c>
      <c r="H4" s="401" t="s">
        <v>198</v>
      </c>
      <c r="I4" s="401" t="s">
        <v>199</v>
      </c>
      <c r="J4" s="401" t="s">
        <v>200</v>
      </c>
      <c r="K4" s="401" t="s">
        <v>201</v>
      </c>
      <c r="L4" s="401" t="s">
        <v>184</v>
      </c>
      <c r="IR4"/>
    </row>
    <row r="5" spans="1:252" ht="18" customHeight="1">
      <c r="A5" s="401" t="s">
        <v>98</v>
      </c>
      <c r="B5" s="406" t="s">
        <v>99</v>
      </c>
      <c r="C5" s="407" t="s">
        <v>100</v>
      </c>
      <c r="D5" s="401"/>
      <c r="E5" s="407"/>
      <c r="F5" s="401"/>
      <c r="G5" s="408"/>
      <c r="H5" s="401"/>
      <c r="I5" s="401"/>
      <c r="J5" s="401"/>
      <c r="K5" s="401"/>
      <c r="L5" s="401"/>
      <c r="IR5"/>
    </row>
    <row r="6" spans="1:252" ht="18" customHeight="1">
      <c r="A6" s="401"/>
      <c r="B6" s="406"/>
      <c r="C6" s="407"/>
      <c r="D6" s="401"/>
      <c r="E6" s="407"/>
      <c r="F6" s="401"/>
      <c r="G6" s="408"/>
      <c r="H6" s="401"/>
      <c r="I6" s="401"/>
      <c r="J6" s="401"/>
      <c r="K6" s="401"/>
      <c r="L6" s="401"/>
      <c r="IR6"/>
    </row>
    <row r="7" spans="1:252" ht="22.5" customHeight="1">
      <c r="A7" s="229" t="s">
        <v>92</v>
      </c>
      <c r="B7" s="229" t="s">
        <v>92</v>
      </c>
      <c r="C7" s="229" t="s">
        <v>92</v>
      </c>
      <c r="D7" s="229" t="s">
        <v>92</v>
      </c>
      <c r="E7" s="229" t="s">
        <v>92</v>
      </c>
      <c r="F7" s="229">
        <v>1</v>
      </c>
      <c r="G7" s="229">
        <v>2</v>
      </c>
      <c r="H7" s="229">
        <v>3</v>
      </c>
      <c r="I7" s="229">
        <v>4</v>
      </c>
      <c r="J7" s="229">
        <v>5</v>
      </c>
      <c r="K7" s="229">
        <v>6</v>
      </c>
      <c r="L7" s="229">
        <v>7</v>
      </c>
      <c r="M7" s="230"/>
      <c r="N7" s="231"/>
      <c r="IR7"/>
    </row>
    <row r="8" spans="1:14" ht="22.5" customHeight="1">
      <c r="A8" s="43"/>
      <c r="B8" s="43"/>
      <c r="C8" s="43"/>
      <c r="D8" s="43" t="s">
        <v>221</v>
      </c>
      <c r="E8" s="525" t="s">
        <v>222</v>
      </c>
      <c r="F8" s="539">
        <v>54.93</v>
      </c>
      <c r="G8" s="539">
        <v>54.93</v>
      </c>
      <c r="H8" s="539"/>
      <c r="I8" s="539"/>
      <c r="J8" s="539"/>
      <c r="K8" s="539"/>
      <c r="L8" s="539"/>
      <c r="M8" s="230"/>
      <c r="N8" s="231"/>
    </row>
    <row r="9" spans="1:14" ht="22.5" customHeight="1">
      <c r="A9" s="43" t="s">
        <v>223</v>
      </c>
      <c r="B9" s="43"/>
      <c r="C9" s="43"/>
      <c r="D9" s="43" t="s">
        <v>221</v>
      </c>
      <c r="E9" s="525" t="s">
        <v>224</v>
      </c>
      <c r="F9" s="539">
        <v>54.93</v>
      </c>
      <c r="G9" s="539">
        <v>54.93</v>
      </c>
      <c r="H9" s="539"/>
      <c r="I9" s="539"/>
      <c r="J9" s="539"/>
      <c r="K9" s="539"/>
      <c r="L9" s="539"/>
      <c r="M9" s="230"/>
      <c r="N9" s="231"/>
    </row>
    <row r="10" spans="1:14" ht="22.5" customHeight="1">
      <c r="A10" s="43" t="s">
        <v>223</v>
      </c>
      <c r="B10" s="43">
        <v>31</v>
      </c>
      <c r="C10" s="43"/>
      <c r="D10" s="43" t="s">
        <v>221</v>
      </c>
      <c r="E10" s="526" t="s">
        <v>309</v>
      </c>
      <c r="F10" s="539">
        <v>54.93</v>
      </c>
      <c r="G10" s="539">
        <v>54.93</v>
      </c>
      <c r="H10" s="539"/>
      <c r="I10" s="539"/>
      <c r="J10" s="539"/>
      <c r="K10" s="539"/>
      <c r="L10" s="539"/>
      <c r="M10" s="230"/>
      <c r="N10" s="231"/>
    </row>
    <row r="11" spans="1:252" s="225" customFormat="1" ht="22.5" customHeight="1">
      <c r="A11" s="43" t="s">
        <v>223</v>
      </c>
      <c r="B11" s="43" t="s">
        <v>225</v>
      </c>
      <c r="C11" s="43" t="s">
        <v>161</v>
      </c>
      <c r="D11" s="43" t="s">
        <v>221</v>
      </c>
      <c r="E11" s="526" t="s">
        <v>306</v>
      </c>
      <c r="F11" s="539">
        <v>54.93</v>
      </c>
      <c r="G11" s="539">
        <v>54.93</v>
      </c>
      <c r="H11" s="539"/>
      <c r="I11" s="539"/>
      <c r="J11" s="539"/>
      <c r="K11" s="539"/>
      <c r="L11" s="539"/>
      <c r="M11" s="230"/>
      <c r="N11" s="232"/>
      <c r="O11" s="230"/>
      <c r="P11" s="230"/>
      <c r="Q11" s="230"/>
      <c r="R11" s="230"/>
      <c r="S11" s="230"/>
      <c r="T11" s="230"/>
      <c r="U11" s="230"/>
      <c r="V11" s="230"/>
      <c r="W11" s="230"/>
      <c r="X11" s="230"/>
      <c r="Y11" s="230"/>
      <c r="Z11" s="230"/>
      <c r="AA11" s="230"/>
      <c r="AB11" s="230"/>
      <c r="AC11" s="230"/>
      <c r="AD11" s="230"/>
      <c r="AE11" s="230"/>
      <c r="AF11" s="230"/>
      <c r="AG11" s="230"/>
      <c r="AH11" s="230"/>
      <c r="AI11" s="230"/>
      <c r="AJ11" s="230"/>
      <c r="AK11" s="230"/>
      <c r="AL11" s="230"/>
      <c r="AM11" s="230"/>
      <c r="AN11" s="230"/>
      <c r="AO11" s="230"/>
      <c r="AP11" s="230"/>
      <c r="AQ11" s="230"/>
      <c r="AR11" s="230"/>
      <c r="AS11" s="230"/>
      <c r="AT11" s="230"/>
      <c r="AU11" s="230"/>
      <c r="AV11" s="230"/>
      <c r="AW11" s="230"/>
      <c r="AX11" s="230"/>
      <c r="AY11" s="230"/>
      <c r="AZ11" s="230"/>
      <c r="BA11" s="230"/>
      <c r="BB11" s="230"/>
      <c r="BC11" s="230"/>
      <c r="BD11" s="230"/>
      <c r="BE11" s="230"/>
      <c r="BF11" s="230"/>
      <c r="BG11" s="230"/>
      <c r="BH11" s="230"/>
      <c r="BI11" s="230"/>
      <c r="BJ11" s="230"/>
      <c r="BK11" s="230"/>
      <c r="BL11" s="230"/>
      <c r="BM11" s="230"/>
      <c r="BN11" s="230"/>
      <c r="BO11" s="230"/>
      <c r="BP11" s="230"/>
      <c r="BQ11" s="230"/>
      <c r="BR11" s="230"/>
      <c r="BS11" s="230"/>
      <c r="BT11" s="230"/>
      <c r="BU11" s="230"/>
      <c r="BV11" s="230"/>
      <c r="BW11" s="230"/>
      <c r="BX11" s="230"/>
      <c r="BY11" s="230"/>
      <c r="BZ11" s="230"/>
      <c r="CA11" s="230"/>
      <c r="CB11" s="230"/>
      <c r="CC11" s="230"/>
      <c r="CD11" s="230"/>
      <c r="CE11" s="230"/>
      <c r="CF11" s="230"/>
      <c r="CG11" s="230"/>
      <c r="CH11" s="230"/>
      <c r="CI11" s="230"/>
      <c r="CJ11" s="230"/>
      <c r="CK11" s="230"/>
      <c r="CL11" s="230"/>
      <c r="CM11" s="230"/>
      <c r="CN11" s="230"/>
      <c r="CO11" s="230"/>
      <c r="CP11" s="230"/>
      <c r="CQ11" s="230"/>
      <c r="CR11" s="230"/>
      <c r="CS11" s="230"/>
      <c r="CT11" s="230"/>
      <c r="CU11" s="230"/>
      <c r="CV11" s="230"/>
      <c r="CW11" s="230"/>
      <c r="CX11" s="230"/>
      <c r="CY11" s="230"/>
      <c r="CZ11" s="230"/>
      <c r="DA11" s="230"/>
      <c r="DB11" s="230"/>
      <c r="DC11" s="230"/>
      <c r="DD11" s="230"/>
      <c r="DE11" s="230"/>
      <c r="DF11" s="230"/>
      <c r="DG11" s="230"/>
      <c r="DH11" s="230"/>
      <c r="DI11" s="230"/>
      <c r="DJ11" s="230"/>
      <c r="DK11" s="230"/>
      <c r="DL11" s="230"/>
      <c r="DM11" s="230"/>
      <c r="DN11" s="230"/>
      <c r="DO11" s="230"/>
      <c r="DP11" s="230"/>
      <c r="DQ11" s="230"/>
      <c r="DR11" s="230"/>
      <c r="DS11" s="230"/>
      <c r="DT11" s="230"/>
      <c r="DU11" s="230"/>
      <c r="DV11" s="230"/>
      <c r="DW11" s="230"/>
      <c r="DX11" s="230"/>
      <c r="DY11" s="230"/>
      <c r="DZ11" s="230"/>
      <c r="EA11" s="230"/>
      <c r="EB11" s="230"/>
      <c r="EC11" s="230"/>
      <c r="ED11" s="230"/>
      <c r="EE11" s="230"/>
      <c r="EF11" s="230"/>
      <c r="EG11" s="230"/>
      <c r="EH11" s="230"/>
      <c r="EI11" s="230"/>
      <c r="EJ11" s="230"/>
      <c r="EK11" s="230"/>
      <c r="EL11" s="230"/>
      <c r="EM11" s="230"/>
      <c r="EN11" s="230"/>
      <c r="EO11" s="230"/>
      <c r="EP11" s="230"/>
      <c r="EQ11" s="230"/>
      <c r="ER11" s="230"/>
      <c r="ES11" s="230"/>
      <c r="ET11" s="230"/>
      <c r="EU11" s="230"/>
      <c r="EV11" s="230"/>
      <c r="EW11" s="230"/>
      <c r="EX11" s="230"/>
      <c r="EY11" s="230"/>
      <c r="EZ11" s="230"/>
      <c r="FA11" s="230"/>
      <c r="FB11" s="230"/>
      <c r="FC11" s="230"/>
      <c r="FD11" s="230"/>
      <c r="FE11" s="230"/>
      <c r="FF11" s="230"/>
      <c r="FG11" s="230"/>
      <c r="FH11" s="230"/>
      <c r="FI11" s="230"/>
      <c r="FJ11" s="230"/>
      <c r="FK11" s="230"/>
      <c r="FL11" s="230"/>
      <c r="FM11" s="230"/>
      <c r="FN11" s="230"/>
      <c r="FO11" s="230"/>
      <c r="FP11" s="230"/>
      <c r="FQ11" s="230"/>
      <c r="FR11" s="230"/>
      <c r="FS11" s="230"/>
      <c r="FT11" s="230"/>
      <c r="FU11" s="230"/>
      <c r="FV11" s="230"/>
      <c r="FW11" s="230"/>
      <c r="FX11" s="230"/>
      <c r="FY11" s="230"/>
      <c r="FZ11" s="230"/>
      <c r="GA11" s="230"/>
      <c r="GB11" s="230"/>
      <c r="GC11" s="230"/>
      <c r="GD11" s="230"/>
      <c r="GE11" s="230"/>
      <c r="GF11" s="230"/>
      <c r="GG11" s="230"/>
      <c r="GH11" s="230"/>
      <c r="GI11" s="230"/>
      <c r="GJ11" s="230"/>
      <c r="GK11" s="230"/>
      <c r="GL11" s="230"/>
      <c r="GM11" s="230"/>
      <c r="GN11" s="230"/>
      <c r="GO11" s="230"/>
      <c r="GP11" s="230"/>
      <c r="GQ11" s="230"/>
      <c r="GR11" s="230"/>
      <c r="GS11" s="230"/>
      <c r="GT11" s="230"/>
      <c r="GU11" s="230"/>
      <c r="GV11" s="230"/>
      <c r="GW11" s="230"/>
      <c r="GX11" s="230"/>
      <c r="GY11" s="230"/>
      <c r="GZ11" s="230"/>
      <c r="HA11" s="230"/>
      <c r="HB11" s="230"/>
      <c r="HC11" s="230"/>
      <c r="HD11" s="230"/>
      <c r="HE11" s="230"/>
      <c r="HF11" s="230"/>
      <c r="HG11" s="230"/>
      <c r="HH11" s="230"/>
      <c r="HI11" s="230"/>
      <c r="HJ11" s="230"/>
      <c r="HK11" s="230"/>
      <c r="HL11" s="230"/>
      <c r="HM11" s="230"/>
      <c r="HN11" s="230"/>
      <c r="HO11" s="230"/>
      <c r="HP11" s="230"/>
      <c r="HQ11" s="230"/>
      <c r="HR11" s="230"/>
      <c r="HS11" s="230"/>
      <c r="HT11" s="230"/>
      <c r="HU11" s="230"/>
      <c r="HV11" s="230"/>
      <c r="HW11" s="230"/>
      <c r="HX11" s="230"/>
      <c r="HY11" s="230"/>
      <c r="HZ11" s="230"/>
      <c r="IA11" s="230"/>
      <c r="IB11" s="230"/>
      <c r="IC11" s="230"/>
      <c r="ID11" s="230"/>
      <c r="IE11" s="230"/>
      <c r="IF11" s="230"/>
      <c r="IG11" s="230"/>
      <c r="IH11" s="230"/>
      <c r="II11" s="230"/>
      <c r="IJ11" s="230"/>
      <c r="IK11" s="230"/>
      <c r="IL11" s="230"/>
      <c r="IM11" s="233"/>
      <c r="IN11" s="233"/>
      <c r="IO11" s="233"/>
      <c r="IP11" s="233"/>
      <c r="IQ11" s="233"/>
      <c r="IR11" s="23"/>
    </row>
    <row r="12" spans="1:252" ht="27.75" customHeight="1">
      <c r="A12" s="230"/>
      <c r="B12" s="230"/>
      <c r="C12" s="230"/>
      <c r="D12" s="230"/>
      <c r="E12" s="230"/>
      <c r="F12" s="230"/>
      <c r="G12" s="230"/>
      <c r="H12" s="230"/>
      <c r="I12" s="230"/>
      <c r="J12" s="230"/>
      <c r="K12" s="230"/>
      <c r="L12" s="230"/>
      <c r="M12" s="230"/>
      <c r="IR12"/>
    </row>
    <row r="13" spans="1:252" ht="22.5" customHeight="1">
      <c r="A13" s="230"/>
      <c r="B13" s="230"/>
      <c r="C13" s="230"/>
      <c r="D13" s="230"/>
      <c r="E13" s="230"/>
      <c r="F13" s="230"/>
      <c r="H13" s="230"/>
      <c r="I13" s="230"/>
      <c r="J13" s="230"/>
      <c r="K13" s="230"/>
      <c r="L13" s="230"/>
      <c r="M13" s="232"/>
      <c r="IR13"/>
    </row>
    <row r="14" spans="1:252" ht="22.5" customHeight="1">
      <c r="A14" s="230"/>
      <c r="B14" s="230"/>
      <c r="C14" s="230"/>
      <c r="D14" s="230"/>
      <c r="E14" s="230"/>
      <c r="F14" s="230"/>
      <c r="H14" s="230"/>
      <c r="I14" s="230"/>
      <c r="J14" s="230"/>
      <c r="K14" s="230"/>
      <c r="L14" s="230"/>
      <c r="M14" s="231"/>
      <c r="IR14"/>
    </row>
    <row r="15" spans="1:252" ht="22.5" customHeight="1">
      <c r="A15" s="230"/>
      <c r="B15" s="230"/>
      <c r="C15" s="230"/>
      <c r="D15" s="230"/>
      <c r="E15" s="230"/>
      <c r="F15" s="230"/>
      <c r="H15" s="230"/>
      <c r="I15" s="230"/>
      <c r="J15" s="230"/>
      <c r="K15" s="230"/>
      <c r="L15" s="230"/>
      <c r="M15" s="231"/>
      <c r="IR15"/>
    </row>
    <row r="16" spans="1:252" ht="22.5" customHeight="1">
      <c r="A16" s="230"/>
      <c r="E16" s="230"/>
      <c r="F16" s="230"/>
      <c r="H16" s="230"/>
      <c r="I16" s="230"/>
      <c r="J16" s="230"/>
      <c r="K16" s="230"/>
      <c r="L16" s="230"/>
      <c r="M16" s="231"/>
      <c r="IR16"/>
    </row>
    <row r="17" spans="1:252" ht="22.5" customHeight="1">
      <c r="A17" s="230"/>
      <c r="H17" s="230"/>
      <c r="I17" s="230"/>
      <c r="J17" s="230"/>
      <c r="K17" s="230"/>
      <c r="L17" s="230"/>
      <c r="M17" s="231"/>
      <c r="IR17"/>
    </row>
    <row r="18" spans="8:252" ht="22.5" customHeight="1">
      <c r="H18" s="230"/>
      <c r="I18" s="230"/>
      <c r="J18" s="230"/>
      <c r="K18" s="230"/>
      <c r="L18" s="230"/>
      <c r="M18" s="231"/>
      <c r="IR18"/>
    </row>
    <row r="19" spans="8:252" ht="22.5" customHeight="1">
      <c r="H19" s="230"/>
      <c r="I19" s="230"/>
      <c r="J19" s="230"/>
      <c r="K19" s="230"/>
      <c r="M19" s="231"/>
      <c r="IR19"/>
    </row>
    <row r="20" spans="1:252" ht="22.5" customHeight="1">
      <c r="A20"/>
      <c r="B20"/>
      <c r="C20"/>
      <c r="D20"/>
      <c r="E20"/>
      <c r="F20"/>
      <c r="G20"/>
      <c r="H20" s="230"/>
      <c r="M20" s="231"/>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row>
    <row r="21" spans="1:252" ht="22.5" customHeight="1">
      <c r="A21"/>
      <c r="B21"/>
      <c r="C21"/>
      <c r="D21"/>
      <c r="E21"/>
      <c r="F21"/>
      <c r="G21"/>
      <c r="M21" s="23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row>
    <row r="22" spans="1:252" ht="22.5" customHeight="1">
      <c r="A22"/>
      <c r="B22"/>
      <c r="C22"/>
      <c r="D22"/>
      <c r="E22"/>
      <c r="F22"/>
      <c r="G22"/>
      <c r="M22" s="231"/>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row>
    <row r="23" spans="1:252" ht="22.5" customHeight="1">
      <c r="A23"/>
      <c r="B23"/>
      <c r="C23"/>
      <c r="D23"/>
      <c r="E23"/>
      <c r="F23"/>
      <c r="G23"/>
      <c r="M23" s="231"/>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row>
    <row r="24" spans="1:252" ht="22.5" customHeight="1">
      <c r="A24"/>
      <c r="B24"/>
      <c r="C24"/>
      <c r="D24"/>
      <c r="E24"/>
      <c r="F24"/>
      <c r="G24"/>
      <c r="M24" s="231"/>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row>
    <row r="25" spans="1:252" ht="22.5" customHeight="1">
      <c r="A25"/>
      <c r="B25"/>
      <c r="C25"/>
      <c r="D25"/>
      <c r="E25"/>
      <c r="F25"/>
      <c r="G25"/>
      <c r="M25" s="231"/>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row>
    <row r="26" spans="1:252" ht="22.5" customHeight="1">
      <c r="A26"/>
      <c r="B26"/>
      <c r="C26"/>
      <c r="D26"/>
      <c r="E26"/>
      <c r="F26"/>
      <c r="G26"/>
      <c r="M26" s="231"/>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row>
    <row r="27" spans="1:252" ht="22.5" customHeight="1">
      <c r="A27"/>
      <c r="B27"/>
      <c r="C27"/>
      <c r="D27"/>
      <c r="E27"/>
      <c r="F27"/>
      <c r="G27"/>
      <c r="M27" s="231"/>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row>
    <row r="28" spans="1:252" ht="22.5" customHeight="1">
      <c r="A28"/>
      <c r="B28"/>
      <c r="C28"/>
      <c r="D28"/>
      <c r="E28"/>
      <c r="F28"/>
      <c r="G28"/>
      <c r="M28" s="231"/>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row>
    <row r="29" spans="1:252" ht="22.5" customHeight="1">
      <c r="A29"/>
      <c r="B29"/>
      <c r="C29"/>
      <c r="D29"/>
      <c r="E29"/>
      <c r="F29"/>
      <c r="G29"/>
      <c r="M29" s="231"/>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row>
  </sheetData>
  <sheetProtection formatCells="0" formatColumns="0" formatRows="0"/>
  <mergeCells count="15">
    <mergeCell ref="C5:C6"/>
    <mergeCell ref="D4:D6"/>
    <mergeCell ref="E4:E6"/>
    <mergeCell ref="F4:F6"/>
    <mergeCell ref="G4:G6"/>
    <mergeCell ref="H4:H6"/>
    <mergeCell ref="I4:I6"/>
    <mergeCell ref="J4:J6"/>
    <mergeCell ref="K4:K6"/>
    <mergeCell ref="L4:L6"/>
    <mergeCell ref="A2:L2"/>
    <mergeCell ref="K3:L3"/>
    <mergeCell ref="A4:C4"/>
    <mergeCell ref="A5:A6"/>
    <mergeCell ref="B5:B6"/>
  </mergeCells>
  <printOptions horizontalCentered="1"/>
  <pageMargins left="0.75" right="0.75" top="0.7900000000000001" bottom="0.7900000000000001" header="0.39" footer="0.39"/>
  <pageSetup fitToHeight="1" fitToWidth="1" horizontalDpi="1200" verticalDpi="1200" orientation="landscape" paperSize="9"/>
  <headerFooter scaleWithDoc="0"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K11"/>
  <sheetViews>
    <sheetView showGridLines="0" showZeros="0" zoomScalePageLayoutView="0" workbookViewId="0" topLeftCell="A1">
      <selection activeCell="K10" sqref="K10"/>
    </sheetView>
  </sheetViews>
  <sheetFormatPr defaultColWidth="9.00390625" defaultRowHeight="14.25"/>
  <cols>
    <col min="1" max="3" width="5.875" style="0" customWidth="1"/>
    <col min="5" max="5" width="14.875" style="0" customWidth="1"/>
    <col min="6" max="6" width="10.375" style="0" customWidth="1"/>
  </cols>
  <sheetData>
    <row r="1" ht="14.25" customHeight="1">
      <c r="K1" t="s">
        <v>202</v>
      </c>
    </row>
    <row r="2" spans="1:11" ht="27" customHeight="1">
      <c r="A2" s="373" t="s">
        <v>203</v>
      </c>
      <c r="B2" s="373"/>
      <c r="C2" s="373"/>
      <c r="D2" s="373"/>
      <c r="E2" s="373"/>
      <c r="F2" s="373"/>
      <c r="G2" s="373"/>
      <c r="H2" s="373"/>
      <c r="I2" s="373"/>
      <c r="J2" s="373"/>
      <c r="K2" s="373"/>
    </row>
    <row r="3" spans="1:11" ht="14.25" customHeight="1">
      <c r="A3" s="319" t="s">
        <v>300</v>
      </c>
      <c r="J3" s="409" t="s">
        <v>77</v>
      </c>
      <c r="K3" s="409"/>
    </row>
    <row r="4" spans="1:11" ht="33" customHeight="1">
      <c r="A4" s="392" t="s">
        <v>95</v>
      </c>
      <c r="B4" s="392"/>
      <c r="C4" s="392"/>
      <c r="D4" s="372" t="s">
        <v>187</v>
      </c>
      <c r="E4" s="372" t="s">
        <v>123</v>
      </c>
      <c r="F4" s="372" t="s">
        <v>112</v>
      </c>
      <c r="G4" s="372"/>
      <c r="H4" s="372"/>
      <c r="I4" s="372"/>
      <c r="J4" s="372"/>
      <c r="K4" s="372"/>
    </row>
    <row r="5" spans="1:11" ht="14.25" customHeight="1">
      <c r="A5" s="372" t="s">
        <v>98</v>
      </c>
      <c r="B5" s="372" t="s">
        <v>99</v>
      </c>
      <c r="C5" s="372" t="s">
        <v>100</v>
      </c>
      <c r="D5" s="372"/>
      <c r="E5" s="372"/>
      <c r="F5" s="372" t="s">
        <v>89</v>
      </c>
      <c r="G5" s="372" t="s">
        <v>204</v>
      </c>
      <c r="H5" s="372" t="s">
        <v>201</v>
      </c>
      <c r="I5" s="372" t="s">
        <v>205</v>
      </c>
      <c r="J5" s="372" t="s">
        <v>197</v>
      </c>
      <c r="K5" s="372" t="s">
        <v>206</v>
      </c>
    </row>
    <row r="6" spans="1:11" ht="32.25" customHeight="1">
      <c r="A6" s="372"/>
      <c r="B6" s="372"/>
      <c r="C6" s="372"/>
      <c r="D6" s="372"/>
      <c r="E6" s="372"/>
      <c r="F6" s="372"/>
      <c r="G6" s="372"/>
      <c r="H6" s="372"/>
      <c r="I6" s="372"/>
      <c r="J6" s="372"/>
      <c r="K6" s="372"/>
    </row>
    <row r="7" spans="1:11" ht="22.5" customHeight="1">
      <c r="A7" s="43"/>
      <c r="B7" s="43"/>
      <c r="C7" s="43"/>
      <c r="D7" s="43" t="s">
        <v>221</v>
      </c>
      <c r="E7" s="525" t="s">
        <v>222</v>
      </c>
      <c r="F7" s="540">
        <v>54.93</v>
      </c>
      <c r="G7" s="540"/>
      <c r="H7" s="540"/>
      <c r="I7" s="540"/>
      <c r="J7" s="540">
        <v>54.93</v>
      </c>
      <c r="K7" s="540"/>
    </row>
    <row r="8" spans="1:11" ht="22.5" customHeight="1">
      <c r="A8" s="43" t="s">
        <v>223</v>
      </c>
      <c r="B8" s="43"/>
      <c r="C8" s="43"/>
      <c r="D8" s="43" t="s">
        <v>221</v>
      </c>
      <c r="E8" s="525" t="s">
        <v>224</v>
      </c>
      <c r="F8" s="540">
        <v>54.93</v>
      </c>
      <c r="G8" s="540"/>
      <c r="H8" s="540"/>
      <c r="I8" s="540"/>
      <c r="J8" s="540">
        <v>54.93</v>
      </c>
      <c r="K8" s="540"/>
    </row>
    <row r="9" spans="1:11" ht="22.5" customHeight="1">
      <c r="A9" s="43" t="s">
        <v>223</v>
      </c>
      <c r="B9" s="43">
        <v>31</v>
      </c>
      <c r="C9" s="43"/>
      <c r="D9" s="43" t="s">
        <v>221</v>
      </c>
      <c r="E9" s="526" t="s">
        <v>309</v>
      </c>
      <c r="F9" s="540">
        <v>54.93</v>
      </c>
      <c r="G9" s="540"/>
      <c r="H9" s="540"/>
      <c r="I9" s="540"/>
      <c r="J9" s="540">
        <v>54.93</v>
      </c>
      <c r="K9" s="540"/>
    </row>
    <row r="10" spans="1:11" s="23" customFormat="1" ht="22.5" customHeight="1">
      <c r="A10" s="43" t="s">
        <v>223</v>
      </c>
      <c r="B10" s="43" t="s">
        <v>225</v>
      </c>
      <c r="C10" s="43" t="s">
        <v>161</v>
      </c>
      <c r="D10" s="43" t="s">
        <v>221</v>
      </c>
      <c r="E10" s="526" t="s">
        <v>312</v>
      </c>
      <c r="F10" s="540">
        <v>54.93</v>
      </c>
      <c r="G10" s="540"/>
      <c r="H10" s="540"/>
      <c r="I10" s="540"/>
      <c r="J10" s="540">
        <v>54.93</v>
      </c>
      <c r="K10" s="540"/>
    </row>
    <row r="11" spans="6:11" ht="14.25">
      <c r="F11" s="541"/>
      <c r="G11" s="541"/>
      <c r="H11" s="541"/>
      <c r="I11" s="541"/>
      <c r="J11" s="541"/>
      <c r="K11" s="541"/>
    </row>
  </sheetData>
  <sheetProtection formatCells="0" formatColumns="0" formatRows="0"/>
  <mergeCells count="15">
    <mergeCell ref="B5:B6"/>
    <mergeCell ref="C5:C6"/>
    <mergeCell ref="D4:D6"/>
    <mergeCell ref="E4:E6"/>
    <mergeCell ref="F5:F6"/>
    <mergeCell ref="G5:G6"/>
    <mergeCell ref="H5:H6"/>
    <mergeCell ref="I5:I6"/>
    <mergeCell ref="J5:J6"/>
    <mergeCell ref="K5:K6"/>
    <mergeCell ref="A2:K2"/>
    <mergeCell ref="J3:K3"/>
    <mergeCell ref="A4:C4"/>
    <mergeCell ref="F4:K4"/>
    <mergeCell ref="A5:A6"/>
  </mergeCells>
  <printOptions horizontalCentered="1"/>
  <pageMargins left="0.75" right="0.75" top="0.7900000000000001" bottom="0.7900000000000001" header="0.39" footer="0.39"/>
  <pageSetup fitToHeight="1" fitToWidth="1" horizontalDpi="1200" verticalDpi="1200" orientation="landscape" paperSize="9"/>
  <headerFooter scaleWithDoc="0"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F27"/>
  <sheetViews>
    <sheetView showGridLines="0" showZeros="0" zoomScalePageLayoutView="0" workbookViewId="0" topLeftCell="A1">
      <selection activeCell="B8" sqref="B8:B9"/>
    </sheetView>
  </sheetViews>
  <sheetFormatPr defaultColWidth="9.00390625" defaultRowHeight="14.25"/>
  <cols>
    <col min="1" max="1" width="37.00390625" style="0" bestFit="1" customWidth="1"/>
    <col min="2" max="2" width="15.50390625" style="0" customWidth="1"/>
    <col min="3" max="3" width="24.00390625" style="0" bestFit="1" customWidth="1"/>
    <col min="4" max="6" width="13.875" style="0" customWidth="1"/>
  </cols>
  <sheetData>
    <row r="1" spans="1:6" ht="20.25" customHeight="1">
      <c r="A1" s="211"/>
      <c r="B1" s="212"/>
      <c r="C1" s="212"/>
      <c r="D1" s="212"/>
      <c r="E1" s="212"/>
      <c r="F1" s="213" t="s">
        <v>207</v>
      </c>
    </row>
    <row r="2" spans="1:6" ht="24" customHeight="1">
      <c r="A2" s="330" t="s">
        <v>208</v>
      </c>
      <c r="B2" s="330"/>
      <c r="C2" s="330"/>
      <c r="D2" s="330"/>
      <c r="E2" s="330"/>
      <c r="F2" s="330"/>
    </row>
    <row r="3" spans="1:6" ht="14.25" customHeight="1">
      <c r="A3" s="410" t="str">
        <f>'1、部门收支总表'!A3</f>
        <v>部门:中共岳阳县委办</v>
      </c>
      <c r="B3" s="410"/>
      <c r="C3" s="410"/>
      <c r="D3" s="215"/>
      <c r="E3" s="215"/>
      <c r="F3" s="216" t="s">
        <v>2</v>
      </c>
    </row>
    <row r="4" spans="1:6" ht="17.25" customHeight="1">
      <c r="A4" s="217" t="s">
        <v>3</v>
      </c>
      <c r="B4" s="217"/>
      <c r="C4" s="217" t="s">
        <v>4</v>
      </c>
      <c r="D4" s="217"/>
      <c r="E4" s="217"/>
      <c r="F4" s="217"/>
    </row>
    <row r="5" spans="1:6" ht="17.25" customHeight="1">
      <c r="A5" s="218" t="s">
        <v>5</v>
      </c>
      <c r="B5" s="218" t="s">
        <v>6</v>
      </c>
      <c r="C5" s="219" t="s">
        <v>5</v>
      </c>
      <c r="D5" s="218" t="s">
        <v>80</v>
      </c>
      <c r="E5" s="219" t="s">
        <v>209</v>
      </c>
      <c r="F5" s="218" t="s">
        <v>210</v>
      </c>
    </row>
    <row r="6" spans="1:6" s="23" customFormat="1" ht="15" customHeight="1">
      <c r="A6" s="220" t="s">
        <v>211</v>
      </c>
      <c r="B6" s="314">
        <f>SUM(B7:B8)</f>
        <v>1211.5</v>
      </c>
      <c r="C6" s="220" t="s">
        <v>11</v>
      </c>
      <c r="D6" s="314">
        <f>E6+F6</f>
        <v>1211.5</v>
      </c>
      <c r="E6" s="314">
        <v>1211.5</v>
      </c>
      <c r="F6" s="314"/>
    </row>
    <row r="7" spans="1:6" s="23" customFormat="1" ht="15" customHeight="1">
      <c r="A7" s="220" t="s">
        <v>212</v>
      </c>
      <c r="B7" s="314">
        <f>'13、一般预算支出'!F11+'13、一般预算支出'!F12</f>
        <v>1211.5</v>
      </c>
      <c r="C7" s="221" t="s">
        <v>15</v>
      </c>
      <c r="D7" s="314"/>
      <c r="E7" s="314"/>
      <c r="F7" s="314"/>
    </row>
    <row r="8" spans="1:6" s="23" customFormat="1" ht="15" customHeight="1">
      <c r="A8" s="220" t="s">
        <v>18</v>
      </c>
      <c r="B8" s="314"/>
      <c r="C8" s="220" t="s">
        <v>19</v>
      </c>
      <c r="D8" s="314"/>
      <c r="E8" s="314"/>
      <c r="F8" s="314"/>
    </row>
    <row r="9" spans="1:6" s="23" customFormat="1" ht="15" customHeight="1">
      <c r="A9" s="220" t="s">
        <v>213</v>
      </c>
      <c r="B9" s="314"/>
      <c r="C9" s="220" t="s">
        <v>23</v>
      </c>
      <c r="D9" s="314"/>
      <c r="E9" s="314"/>
      <c r="F9" s="314"/>
    </row>
    <row r="10" spans="1:6" s="23" customFormat="1" ht="15" customHeight="1">
      <c r="A10" s="220"/>
      <c r="B10" s="314"/>
      <c r="C10" s="220" t="s">
        <v>27</v>
      </c>
      <c r="D10" s="314"/>
      <c r="E10" s="314"/>
      <c r="F10" s="314"/>
    </row>
    <row r="11" spans="1:6" s="23" customFormat="1" ht="15" customHeight="1">
      <c r="A11" s="220"/>
      <c r="B11" s="314"/>
      <c r="C11" s="220" t="s">
        <v>31</v>
      </c>
      <c r="D11" s="314"/>
      <c r="E11" s="314"/>
      <c r="F11" s="314"/>
    </row>
    <row r="12" spans="1:6" s="23" customFormat="1" ht="15" customHeight="1">
      <c r="A12" s="220"/>
      <c r="B12" s="314"/>
      <c r="C12" s="220" t="s">
        <v>35</v>
      </c>
      <c r="D12" s="314"/>
      <c r="E12" s="314"/>
      <c r="F12" s="314"/>
    </row>
    <row r="13" spans="1:6" s="23" customFormat="1" ht="15" customHeight="1">
      <c r="A13" s="220"/>
      <c r="B13" s="314"/>
      <c r="C13" s="220" t="s">
        <v>39</v>
      </c>
      <c r="D13" s="314"/>
      <c r="E13" s="314"/>
      <c r="F13" s="314"/>
    </row>
    <row r="14" spans="1:6" s="23" customFormat="1" ht="15" customHeight="1">
      <c r="A14" s="222"/>
      <c r="B14" s="314"/>
      <c r="C14" s="220" t="s">
        <v>43</v>
      </c>
      <c r="D14" s="314"/>
      <c r="E14" s="314"/>
      <c r="F14" s="314"/>
    </row>
    <row r="15" spans="1:6" s="23" customFormat="1" ht="15" customHeight="1">
      <c r="A15" s="220"/>
      <c r="B15" s="314"/>
      <c r="C15" s="220" t="s">
        <v>46</v>
      </c>
      <c r="D15" s="314"/>
      <c r="E15" s="314"/>
      <c r="F15" s="314"/>
    </row>
    <row r="16" spans="1:6" s="23" customFormat="1" ht="15" customHeight="1">
      <c r="A16" s="220"/>
      <c r="B16" s="314"/>
      <c r="C16" s="220" t="s">
        <v>49</v>
      </c>
      <c r="D16" s="314"/>
      <c r="E16" s="314"/>
      <c r="F16" s="314"/>
    </row>
    <row r="17" spans="1:6" s="23" customFormat="1" ht="15" customHeight="1">
      <c r="A17" s="220"/>
      <c r="B17" s="314"/>
      <c r="C17" s="220" t="s">
        <v>52</v>
      </c>
      <c r="D17" s="314"/>
      <c r="E17" s="314"/>
      <c r="F17" s="314"/>
    </row>
    <row r="18" spans="1:6" s="23" customFormat="1" ht="15" customHeight="1">
      <c r="A18" s="220"/>
      <c r="B18" s="314"/>
      <c r="C18" s="223" t="s">
        <v>55</v>
      </c>
      <c r="D18" s="314"/>
      <c r="E18" s="314"/>
      <c r="F18" s="314"/>
    </row>
    <row r="19" spans="1:6" s="23" customFormat="1" ht="15" customHeight="1">
      <c r="A19" s="220"/>
      <c r="B19" s="314"/>
      <c r="C19" s="223" t="s">
        <v>58</v>
      </c>
      <c r="D19" s="314"/>
      <c r="E19" s="314"/>
      <c r="F19" s="314"/>
    </row>
    <row r="20" spans="1:6" s="23" customFormat="1" ht="15" customHeight="1">
      <c r="A20" s="220"/>
      <c r="B20" s="314"/>
      <c r="C20" s="223" t="s">
        <v>61</v>
      </c>
      <c r="D20" s="314"/>
      <c r="E20" s="314"/>
      <c r="F20" s="314"/>
    </row>
    <row r="21" spans="1:6" s="23" customFormat="1" ht="15" customHeight="1">
      <c r="A21" s="220"/>
      <c r="B21" s="314"/>
      <c r="C21" s="223" t="s">
        <v>64</v>
      </c>
      <c r="D21" s="314"/>
      <c r="E21" s="314"/>
      <c r="F21" s="314"/>
    </row>
    <row r="22" spans="1:6" s="23" customFormat="1" ht="15" customHeight="1">
      <c r="A22" s="220"/>
      <c r="B22" s="314"/>
      <c r="C22" s="223" t="s">
        <v>65</v>
      </c>
      <c r="D22" s="314"/>
      <c r="E22" s="314"/>
      <c r="F22" s="314"/>
    </row>
    <row r="23" spans="1:6" s="23" customFormat="1" ht="15" customHeight="1">
      <c r="A23" s="220"/>
      <c r="B23" s="314"/>
      <c r="C23" s="223" t="s">
        <v>66</v>
      </c>
      <c r="D23" s="314"/>
      <c r="E23" s="314"/>
      <c r="F23" s="314"/>
    </row>
    <row r="24" spans="1:6" s="23" customFormat="1" ht="15" customHeight="1">
      <c r="A24" s="220"/>
      <c r="B24" s="314"/>
      <c r="C24" s="223" t="s">
        <v>67</v>
      </c>
      <c r="D24" s="314"/>
      <c r="E24" s="314"/>
      <c r="F24" s="314"/>
    </row>
    <row r="25" spans="1:6" s="23" customFormat="1" ht="15" customHeight="1">
      <c r="A25" s="220"/>
      <c r="B25" s="314"/>
      <c r="C25" s="223" t="s">
        <v>68</v>
      </c>
      <c r="D25" s="314"/>
      <c r="E25" s="314"/>
      <c r="F25" s="314"/>
    </row>
    <row r="26" spans="1:6" s="23" customFormat="1" ht="15" customHeight="1">
      <c r="A26" s="224" t="s">
        <v>69</v>
      </c>
      <c r="B26" s="314">
        <f>B6+B9</f>
        <v>1211.5</v>
      </c>
      <c r="C26" s="224" t="s">
        <v>70</v>
      </c>
      <c r="D26" s="314">
        <f>SUM(E26:F26)</f>
        <v>1211.5</v>
      </c>
      <c r="E26" s="314">
        <f>SUM(E6:E25)</f>
        <v>1211.5</v>
      </c>
      <c r="F26" s="314"/>
    </row>
    <row r="27" spans="1:6" ht="14.25" customHeight="1">
      <c r="A27" s="411"/>
      <c r="B27" s="411"/>
      <c r="C27" s="411"/>
      <c r="D27" s="411"/>
      <c r="E27" s="411"/>
      <c r="F27" s="411"/>
    </row>
  </sheetData>
  <sheetProtection formatCells="0" formatColumns="0" formatRows="0"/>
  <mergeCells count="3">
    <mergeCell ref="A2:F2"/>
    <mergeCell ref="A3:C3"/>
    <mergeCell ref="A27:F27"/>
  </mergeCells>
  <printOptions horizontalCentered="1"/>
  <pageMargins left="0.75" right="0.75" top="0.7900000000000001" bottom="0.7900000000000001" header="0.39" footer="0.39"/>
  <pageSetup fitToHeight="1" fitToWidth="1" horizontalDpi="1200" verticalDpi="1200" orientation="landscape" paperSize="9" scale="93"/>
  <headerFooter scaleWithDoc="0"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tabColor theme="0"/>
    <pageSetUpPr fitToPage="1"/>
  </sheetPr>
  <dimension ref="A1:IR20"/>
  <sheetViews>
    <sheetView showGridLines="0" showZeros="0" zoomScalePageLayoutView="0" workbookViewId="0" topLeftCell="A2">
      <selection activeCell="F8" sqref="F8:S12"/>
    </sheetView>
  </sheetViews>
  <sheetFormatPr defaultColWidth="6.875" defaultRowHeight="18.75" customHeight="1"/>
  <cols>
    <col min="1" max="2" width="5.375" style="185" customWidth="1"/>
    <col min="3" max="3" width="5.375" style="186" customWidth="1"/>
    <col min="4" max="4" width="7.625" style="187" customWidth="1"/>
    <col min="5" max="5" width="24.125" style="188" customWidth="1"/>
    <col min="6" max="6" width="10.75390625" style="189" customWidth="1"/>
    <col min="7" max="13" width="8.625" style="189" customWidth="1"/>
    <col min="14" max="18" width="8.625" style="190" customWidth="1"/>
    <col min="19" max="19" width="8.625" style="191" customWidth="1"/>
    <col min="20" max="247" width="8.00390625" style="190" customWidth="1"/>
    <col min="248" max="252" width="6.875" style="191" customWidth="1"/>
    <col min="253" max="16384" width="6.875" style="191" customWidth="1"/>
  </cols>
  <sheetData>
    <row r="1" spans="1:252" ht="23.25" customHeight="1">
      <c r="A1" s="192"/>
      <c r="B1" s="192"/>
      <c r="C1" s="192"/>
      <c r="D1" s="192"/>
      <c r="E1" s="192"/>
      <c r="F1" s="192"/>
      <c r="G1" s="192"/>
      <c r="H1" s="192"/>
      <c r="I1" s="192"/>
      <c r="J1" s="192"/>
      <c r="K1" s="192"/>
      <c r="L1" s="192"/>
      <c r="M1" s="192"/>
      <c r="N1" s="192"/>
      <c r="O1" s="192"/>
      <c r="Q1" s="192"/>
      <c r="R1" s="192"/>
      <c r="S1" s="192" t="s">
        <v>214</v>
      </c>
      <c r="IN1"/>
      <c r="IO1"/>
      <c r="IP1"/>
      <c r="IQ1"/>
      <c r="IR1"/>
    </row>
    <row r="2" spans="1:252" ht="23.25" customHeight="1">
      <c r="A2" s="413" t="s">
        <v>215</v>
      </c>
      <c r="B2" s="413"/>
      <c r="C2" s="413"/>
      <c r="D2" s="413"/>
      <c r="E2" s="413"/>
      <c r="F2" s="413"/>
      <c r="G2" s="413"/>
      <c r="H2" s="413"/>
      <c r="I2" s="413"/>
      <c r="J2" s="413"/>
      <c r="K2" s="413"/>
      <c r="L2" s="413"/>
      <c r="M2" s="413"/>
      <c r="N2" s="413"/>
      <c r="O2" s="413"/>
      <c r="P2" s="413"/>
      <c r="Q2" s="413"/>
      <c r="R2" s="413"/>
      <c r="S2" s="413"/>
      <c r="IN2"/>
      <c r="IO2"/>
      <c r="IP2"/>
      <c r="IQ2"/>
      <c r="IR2"/>
    </row>
    <row r="3" spans="1:252" s="183" customFormat="1" ht="23.25" customHeight="1">
      <c r="A3" s="322" t="s">
        <v>300</v>
      </c>
      <c r="B3" s="193"/>
      <c r="C3" s="194"/>
      <c r="D3" s="192"/>
      <c r="E3" s="192"/>
      <c r="F3" s="192"/>
      <c r="G3" s="192"/>
      <c r="H3" s="192"/>
      <c r="I3" s="192"/>
      <c r="J3" s="192"/>
      <c r="K3" s="192"/>
      <c r="L3" s="192"/>
      <c r="M3" s="192"/>
      <c r="N3" s="192"/>
      <c r="O3" s="192"/>
      <c r="Q3" s="192"/>
      <c r="R3" s="192"/>
      <c r="S3" s="208" t="s">
        <v>77</v>
      </c>
      <c r="IN3"/>
      <c r="IO3"/>
      <c r="IP3"/>
      <c r="IQ3"/>
      <c r="IR3"/>
    </row>
    <row r="4" spans="1:252" s="183" customFormat="1" ht="23.25" customHeight="1">
      <c r="A4" s="195" t="s">
        <v>103</v>
      </c>
      <c r="B4" s="195"/>
      <c r="C4" s="195"/>
      <c r="D4" s="412" t="s">
        <v>78</v>
      </c>
      <c r="E4" s="412" t="s">
        <v>96</v>
      </c>
      <c r="F4" s="415" t="s">
        <v>216</v>
      </c>
      <c r="G4" s="196" t="s">
        <v>105</v>
      </c>
      <c r="H4" s="196"/>
      <c r="I4" s="196"/>
      <c r="J4" s="196"/>
      <c r="K4" s="196" t="s">
        <v>106</v>
      </c>
      <c r="L4" s="196"/>
      <c r="M4" s="196"/>
      <c r="N4" s="196"/>
      <c r="O4" s="196"/>
      <c r="P4" s="196"/>
      <c r="Q4" s="196"/>
      <c r="R4" s="196"/>
      <c r="S4" s="412" t="s">
        <v>109</v>
      </c>
      <c r="IN4"/>
      <c r="IO4"/>
      <c r="IP4"/>
      <c r="IQ4"/>
      <c r="IR4"/>
    </row>
    <row r="5" spans="1:252" s="183" customFormat="1" ht="23.25" customHeight="1">
      <c r="A5" s="412" t="s">
        <v>98</v>
      </c>
      <c r="B5" s="412" t="s">
        <v>99</v>
      </c>
      <c r="C5" s="414" t="s">
        <v>100</v>
      </c>
      <c r="D5" s="412"/>
      <c r="E5" s="412"/>
      <c r="F5" s="416"/>
      <c r="G5" s="412" t="s">
        <v>80</v>
      </c>
      <c r="H5" s="412" t="s">
        <v>110</v>
      </c>
      <c r="I5" s="412" t="s">
        <v>111</v>
      </c>
      <c r="J5" s="412" t="s">
        <v>112</v>
      </c>
      <c r="K5" s="412" t="s">
        <v>80</v>
      </c>
      <c r="L5" s="412" t="s">
        <v>113</v>
      </c>
      <c r="M5" s="412" t="s">
        <v>114</v>
      </c>
      <c r="N5" s="412" t="s">
        <v>115</v>
      </c>
      <c r="O5" s="412" t="s">
        <v>116</v>
      </c>
      <c r="P5" s="412" t="s">
        <v>117</v>
      </c>
      <c r="Q5" s="412" t="s">
        <v>118</v>
      </c>
      <c r="R5" s="412" t="s">
        <v>119</v>
      </c>
      <c r="S5" s="412"/>
      <c r="IN5"/>
      <c r="IO5"/>
      <c r="IP5"/>
      <c r="IQ5"/>
      <c r="IR5"/>
    </row>
    <row r="6" spans="1:252" ht="31.5" customHeight="1">
      <c r="A6" s="412"/>
      <c r="B6" s="412"/>
      <c r="C6" s="414"/>
      <c r="D6" s="412"/>
      <c r="E6" s="412"/>
      <c r="F6" s="417"/>
      <c r="G6" s="412"/>
      <c r="H6" s="412"/>
      <c r="I6" s="412"/>
      <c r="J6" s="412"/>
      <c r="K6" s="412"/>
      <c r="L6" s="412"/>
      <c r="M6" s="412"/>
      <c r="N6" s="412"/>
      <c r="O6" s="412"/>
      <c r="P6" s="412"/>
      <c r="Q6" s="412"/>
      <c r="R6" s="412"/>
      <c r="S6" s="412"/>
      <c r="IN6"/>
      <c r="IO6"/>
      <c r="IP6"/>
      <c r="IQ6"/>
      <c r="IR6"/>
    </row>
    <row r="7" spans="1:252" ht="23.25" customHeight="1">
      <c r="A7" s="198" t="s">
        <v>92</v>
      </c>
      <c r="B7" s="198"/>
      <c r="C7" s="198" t="s">
        <v>92</v>
      </c>
      <c r="D7" s="198" t="s">
        <v>92</v>
      </c>
      <c r="E7" s="198" t="s">
        <v>92</v>
      </c>
      <c r="F7" s="198">
        <v>1</v>
      </c>
      <c r="G7" s="198">
        <v>2</v>
      </c>
      <c r="H7" s="198">
        <v>3</v>
      </c>
      <c r="I7" s="198">
        <v>4</v>
      </c>
      <c r="J7" s="207">
        <v>5</v>
      </c>
      <c r="K7" s="207">
        <v>6</v>
      </c>
      <c r="L7" s="207">
        <v>7</v>
      </c>
      <c r="M7" s="207">
        <v>8</v>
      </c>
      <c r="N7" s="204">
        <v>9</v>
      </c>
      <c r="O7" s="204">
        <v>10</v>
      </c>
      <c r="P7" s="207">
        <v>11</v>
      </c>
      <c r="Q7" s="207">
        <v>12</v>
      </c>
      <c r="R7" s="207">
        <v>13</v>
      </c>
      <c r="S7" s="209">
        <v>14</v>
      </c>
      <c r="IN7"/>
      <c r="IO7"/>
      <c r="IP7"/>
      <c r="IQ7"/>
      <c r="IR7"/>
    </row>
    <row r="8" spans="1:19" ht="23.25" customHeight="1">
      <c r="A8" s="43"/>
      <c r="B8" s="43"/>
      <c r="C8" s="43"/>
      <c r="D8" s="43" t="s">
        <v>221</v>
      </c>
      <c r="E8" s="43" t="s">
        <v>222</v>
      </c>
      <c r="F8" s="540">
        <v>1211.5</v>
      </c>
      <c r="G8" s="540">
        <v>830</v>
      </c>
      <c r="H8" s="540">
        <v>648.45</v>
      </c>
      <c r="I8" s="540">
        <v>126.62</v>
      </c>
      <c r="J8" s="540">
        <v>54.93</v>
      </c>
      <c r="K8" s="540">
        <v>381.5</v>
      </c>
      <c r="L8" s="540">
        <v>381.5</v>
      </c>
      <c r="M8" s="540"/>
      <c r="N8" s="540"/>
      <c r="O8" s="540"/>
      <c r="P8" s="540"/>
      <c r="Q8" s="540"/>
      <c r="R8" s="540"/>
      <c r="S8" s="540"/>
    </row>
    <row r="9" spans="1:19" ht="23.25" customHeight="1">
      <c r="A9" s="43" t="s">
        <v>223</v>
      </c>
      <c r="B9" s="43"/>
      <c r="C9" s="43"/>
      <c r="D9" s="43" t="s">
        <v>221</v>
      </c>
      <c r="E9" s="525" t="s">
        <v>224</v>
      </c>
      <c r="F9" s="540">
        <v>1211.5</v>
      </c>
      <c r="G9" s="540">
        <v>830</v>
      </c>
      <c r="H9" s="540">
        <v>648.45</v>
      </c>
      <c r="I9" s="540">
        <v>126.62</v>
      </c>
      <c r="J9" s="540">
        <v>54.93</v>
      </c>
      <c r="K9" s="540">
        <v>381.5</v>
      </c>
      <c r="L9" s="540">
        <v>381.5</v>
      </c>
      <c r="M9" s="540"/>
      <c r="N9" s="540"/>
      <c r="O9" s="540"/>
      <c r="P9" s="540"/>
      <c r="Q9" s="540"/>
      <c r="R9" s="540"/>
      <c r="S9" s="540"/>
    </row>
    <row r="10" spans="1:19" ht="23.25" customHeight="1">
      <c r="A10" s="43" t="s">
        <v>223</v>
      </c>
      <c r="B10" s="43">
        <v>31</v>
      </c>
      <c r="C10" s="43"/>
      <c r="D10" s="43" t="s">
        <v>221</v>
      </c>
      <c r="E10" s="526" t="s">
        <v>309</v>
      </c>
      <c r="F10" s="540">
        <v>1211.5</v>
      </c>
      <c r="G10" s="540">
        <v>830</v>
      </c>
      <c r="H10" s="540">
        <v>648.45</v>
      </c>
      <c r="I10" s="540">
        <v>126.62</v>
      </c>
      <c r="J10" s="540">
        <v>54.93</v>
      </c>
      <c r="K10" s="540">
        <v>381.5</v>
      </c>
      <c r="L10" s="540">
        <v>381.5</v>
      </c>
      <c r="M10" s="540"/>
      <c r="N10" s="540"/>
      <c r="O10" s="540"/>
      <c r="P10" s="540"/>
      <c r="Q10" s="540"/>
      <c r="R10" s="540"/>
      <c r="S10" s="540"/>
    </row>
    <row r="11" spans="1:252" s="184" customFormat="1" ht="23.25" customHeight="1">
      <c r="A11" s="43" t="s">
        <v>223</v>
      </c>
      <c r="B11" s="43" t="s">
        <v>225</v>
      </c>
      <c r="C11" s="43" t="s">
        <v>161</v>
      </c>
      <c r="D11" s="43" t="s">
        <v>221</v>
      </c>
      <c r="E11" s="526" t="s">
        <v>306</v>
      </c>
      <c r="F11" s="542">
        <v>830</v>
      </c>
      <c r="G11" s="542">
        <v>830</v>
      </c>
      <c r="H11" s="542">
        <v>648.45</v>
      </c>
      <c r="I11" s="542">
        <v>126.62</v>
      </c>
      <c r="J11" s="542">
        <v>54.93</v>
      </c>
      <c r="K11" s="543"/>
      <c r="L11" s="544"/>
      <c r="M11" s="545"/>
      <c r="N11" s="545"/>
      <c r="O11" s="545"/>
      <c r="P11" s="545"/>
      <c r="Q11" s="545"/>
      <c r="R11" s="545"/>
      <c r="S11" s="546"/>
      <c r="T11" s="205"/>
      <c r="U11" s="205"/>
      <c r="V11" s="205"/>
      <c r="W11" s="205"/>
      <c r="X11" s="205"/>
      <c r="Y11" s="205"/>
      <c r="Z11" s="205"/>
      <c r="AA11" s="205"/>
      <c r="AB11" s="205"/>
      <c r="AC11" s="205"/>
      <c r="AD11" s="205"/>
      <c r="AE11" s="205"/>
      <c r="AF11" s="205"/>
      <c r="AG11" s="205"/>
      <c r="AH11" s="205"/>
      <c r="AI11" s="205"/>
      <c r="AJ11" s="205"/>
      <c r="AK11" s="205"/>
      <c r="AL11" s="205"/>
      <c r="AM11" s="205"/>
      <c r="AN11" s="205"/>
      <c r="AO11" s="205"/>
      <c r="AP11" s="205"/>
      <c r="AQ11" s="205"/>
      <c r="AR11" s="205"/>
      <c r="AS11" s="205"/>
      <c r="AT11" s="205"/>
      <c r="AU11" s="205"/>
      <c r="AV11" s="205"/>
      <c r="AW11" s="205"/>
      <c r="AX11" s="205"/>
      <c r="AY11" s="205"/>
      <c r="AZ11" s="205"/>
      <c r="BA11" s="205"/>
      <c r="BB11" s="205"/>
      <c r="BC11" s="205"/>
      <c r="BD11" s="205"/>
      <c r="BE11" s="205"/>
      <c r="BF11" s="205"/>
      <c r="BG11" s="205"/>
      <c r="BH11" s="205"/>
      <c r="BI11" s="205"/>
      <c r="BJ11" s="205"/>
      <c r="BK11" s="205"/>
      <c r="BL11" s="205"/>
      <c r="BM11" s="205"/>
      <c r="BN11" s="205"/>
      <c r="BO11" s="205"/>
      <c r="BP11" s="205"/>
      <c r="BQ11" s="205"/>
      <c r="BR11" s="205"/>
      <c r="BS11" s="205"/>
      <c r="BT11" s="205"/>
      <c r="BU11" s="205"/>
      <c r="BV11" s="205"/>
      <c r="BW11" s="205"/>
      <c r="BX11" s="205"/>
      <c r="BY11" s="205"/>
      <c r="BZ11" s="205"/>
      <c r="CA11" s="205"/>
      <c r="CB11" s="205"/>
      <c r="CC11" s="205"/>
      <c r="CD11" s="205"/>
      <c r="CE11" s="205"/>
      <c r="CF11" s="205"/>
      <c r="CG11" s="205"/>
      <c r="CH11" s="205"/>
      <c r="CI11" s="205"/>
      <c r="CJ11" s="205"/>
      <c r="CK11" s="205"/>
      <c r="CL11" s="205"/>
      <c r="CM11" s="205"/>
      <c r="CN11" s="205"/>
      <c r="CO11" s="205"/>
      <c r="CP11" s="205"/>
      <c r="CQ11" s="205"/>
      <c r="CR11" s="205"/>
      <c r="CS11" s="205"/>
      <c r="CT11" s="205"/>
      <c r="CU11" s="205"/>
      <c r="CV11" s="205"/>
      <c r="CW11" s="205"/>
      <c r="CX11" s="205"/>
      <c r="CY11" s="205"/>
      <c r="CZ11" s="205"/>
      <c r="DA11" s="205"/>
      <c r="DB11" s="205"/>
      <c r="DC11" s="205"/>
      <c r="DD11" s="205"/>
      <c r="DE11" s="205"/>
      <c r="DF11" s="205"/>
      <c r="DG11" s="205"/>
      <c r="DH11" s="205"/>
      <c r="DI11" s="205"/>
      <c r="DJ11" s="205"/>
      <c r="DK11" s="205"/>
      <c r="DL11" s="205"/>
      <c r="DM11" s="205"/>
      <c r="DN11" s="205"/>
      <c r="DO11" s="205"/>
      <c r="DP11" s="205"/>
      <c r="DQ11" s="205"/>
      <c r="DR11" s="205"/>
      <c r="DS11" s="205"/>
      <c r="DT11" s="205"/>
      <c r="DU11" s="205"/>
      <c r="DV11" s="205"/>
      <c r="DW11" s="205"/>
      <c r="DX11" s="205"/>
      <c r="DY11" s="205"/>
      <c r="DZ11" s="205"/>
      <c r="EA11" s="205"/>
      <c r="EB11" s="205"/>
      <c r="EC11" s="205"/>
      <c r="ED11" s="205"/>
      <c r="EE11" s="205"/>
      <c r="EF11" s="205"/>
      <c r="EG11" s="205"/>
      <c r="EH11" s="205"/>
      <c r="EI11" s="205"/>
      <c r="EJ11" s="205"/>
      <c r="EK11" s="205"/>
      <c r="EL11" s="205"/>
      <c r="EM11" s="205"/>
      <c r="EN11" s="205"/>
      <c r="EO11" s="205"/>
      <c r="EP11" s="205"/>
      <c r="EQ11" s="205"/>
      <c r="ER11" s="205"/>
      <c r="ES11" s="205"/>
      <c r="ET11" s="205"/>
      <c r="EU11" s="205"/>
      <c r="EV11" s="205"/>
      <c r="EW11" s="205"/>
      <c r="EX11" s="205"/>
      <c r="EY11" s="205"/>
      <c r="EZ11" s="205"/>
      <c r="FA11" s="205"/>
      <c r="FB11" s="205"/>
      <c r="FC11" s="205"/>
      <c r="FD11" s="205"/>
      <c r="FE11" s="205"/>
      <c r="FF11" s="205"/>
      <c r="FG11" s="205"/>
      <c r="FH11" s="205"/>
      <c r="FI11" s="205"/>
      <c r="FJ11" s="205"/>
      <c r="FK11" s="205"/>
      <c r="FL11" s="205"/>
      <c r="FM11" s="205"/>
      <c r="FN11" s="205"/>
      <c r="FO11" s="205"/>
      <c r="FP11" s="205"/>
      <c r="FQ11" s="205"/>
      <c r="FR11" s="205"/>
      <c r="FS11" s="205"/>
      <c r="FT11" s="205"/>
      <c r="FU11" s="205"/>
      <c r="FV11" s="205"/>
      <c r="FW11" s="205"/>
      <c r="FX11" s="205"/>
      <c r="FY11" s="205"/>
      <c r="FZ11" s="205"/>
      <c r="GA11" s="205"/>
      <c r="GB11" s="205"/>
      <c r="GC11" s="205"/>
      <c r="GD11" s="205"/>
      <c r="GE11" s="205"/>
      <c r="GF11" s="205"/>
      <c r="GG11" s="205"/>
      <c r="GH11" s="205"/>
      <c r="GI11" s="205"/>
      <c r="GJ11" s="205"/>
      <c r="GK11" s="205"/>
      <c r="GL11" s="205"/>
      <c r="GM11" s="205"/>
      <c r="GN11" s="205"/>
      <c r="GO11" s="205"/>
      <c r="GP11" s="205"/>
      <c r="GQ11" s="205"/>
      <c r="GR11" s="205"/>
      <c r="GS11" s="205"/>
      <c r="GT11" s="205"/>
      <c r="GU11" s="205"/>
      <c r="GV11" s="205"/>
      <c r="GW11" s="205"/>
      <c r="GX11" s="205"/>
      <c r="GY11" s="205"/>
      <c r="GZ11" s="205"/>
      <c r="HA11" s="205"/>
      <c r="HB11" s="205"/>
      <c r="HC11" s="205"/>
      <c r="HD11" s="205"/>
      <c r="HE11" s="205"/>
      <c r="HF11" s="205"/>
      <c r="HG11" s="205"/>
      <c r="HH11" s="205"/>
      <c r="HI11" s="205"/>
      <c r="HJ11" s="205"/>
      <c r="HK11" s="205"/>
      <c r="HL11" s="205"/>
      <c r="HM11" s="205"/>
      <c r="HN11" s="205"/>
      <c r="HO11" s="205"/>
      <c r="HP11" s="205"/>
      <c r="HQ11" s="205"/>
      <c r="HR11" s="205"/>
      <c r="HS11" s="205"/>
      <c r="HT11" s="205"/>
      <c r="HU11" s="205"/>
      <c r="HV11" s="205"/>
      <c r="HW11" s="205"/>
      <c r="HX11" s="205"/>
      <c r="HY11" s="205"/>
      <c r="HZ11" s="205"/>
      <c r="IA11" s="205"/>
      <c r="IB11" s="205"/>
      <c r="IC11" s="205"/>
      <c r="ID11" s="205"/>
      <c r="IE11" s="205"/>
      <c r="IF11" s="205"/>
      <c r="IG11" s="205"/>
      <c r="IH11" s="205"/>
      <c r="II11" s="205"/>
      <c r="IJ11" s="205"/>
      <c r="IK11" s="205"/>
      <c r="IL11" s="205"/>
      <c r="IM11" s="205"/>
      <c r="IN11" s="23"/>
      <c r="IO11" s="23"/>
      <c r="IP11" s="23"/>
      <c r="IQ11" s="23"/>
      <c r="IR11" s="23"/>
    </row>
    <row r="12" spans="1:252" ht="29.25" customHeight="1">
      <c r="A12" s="206" t="s">
        <v>223</v>
      </c>
      <c r="B12" s="206" t="s">
        <v>225</v>
      </c>
      <c r="C12" s="206" t="s">
        <v>313</v>
      </c>
      <c r="D12" s="43" t="s">
        <v>221</v>
      </c>
      <c r="E12" s="527" t="s">
        <v>307</v>
      </c>
      <c r="F12" s="529">
        <v>381.5</v>
      </c>
      <c r="G12" s="540"/>
      <c r="H12" s="529"/>
      <c r="I12" s="529"/>
      <c r="J12" s="529"/>
      <c r="K12" s="529">
        <v>381.5</v>
      </c>
      <c r="L12" s="529">
        <v>381.5</v>
      </c>
      <c r="M12" s="531"/>
      <c r="N12" s="529"/>
      <c r="O12" s="529"/>
      <c r="P12" s="529"/>
      <c r="Q12" s="529"/>
      <c r="R12" s="529"/>
      <c r="S12" s="547"/>
      <c r="IN12"/>
      <c r="IO12"/>
      <c r="IP12"/>
      <c r="IQ12"/>
      <c r="IR12"/>
    </row>
    <row r="13" spans="1:252" ht="18.75" customHeight="1">
      <c r="A13" s="199"/>
      <c r="B13" s="199"/>
      <c r="C13" s="200"/>
      <c r="D13" s="201"/>
      <c r="E13" s="202"/>
      <c r="F13" s="203"/>
      <c r="H13" s="203"/>
      <c r="I13" s="203"/>
      <c r="J13" s="203"/>
      <c r="K13" s="203"/>
      <c r="L13" s="203"/>
      <c r="M13" s="203"/>
      <c r="N13" s="205"/>
      <c r="O13" s="205"/>
      <c r="P13" s="205"/>
      <c r="Q13" s="205"/>
      <c r="R13" s="205"/>
      <c r="S13" s="210"/>
      <c r="IN13"/>
      <c r="IO13"/>
      <c r="IP13"/>
      <c r="IQ13"/>
      <c r="IR13"/>
    </row>
    <row r="14" spans="3:252" ht="18.75" customHeight="1">
      <c r="C14" s="200"/>
      <c r="D14" s="201"/>
      <c r="E14" s="202"/>
      <c r="F14" s="203"/>
      <c r="H14" s="203"/>
      <c r="I14" s="203"/>
      <c r="J14" s="203"/>
      <c r="K14" s="203"/>
      <c r="L14" s="203"/>
      <c r="M14" s="203"/>
      <c r="N14" s="205"/>
      <c r="O14" s="205"/>
      <c r="P14" s="205"/>
      <c r="Q14" s="205"/>
      <c r="R14" s="205"/>
      <c r="S14" s="210"/>
      <c r="IN14"/>
      <c r="IO14"/>
      <c r="IP14"/>
      <c r="IQ14"/>
      <c r="IR14"/>
    </row>
    <row r="15" spans="4:252" ht="18.75" customHeight="1">
      <c r="D15" s="201"/>
      <c r="E15" s="202"/>
      <c r="F15" s="203"/>
      <c r="H15" s="203"/>
      <c r="I15" s="203"/>
      <c r="J15" s="203"/>
      <c r="K15" s="203"/>
      <c r="L15" s="203"/>
      <c r="M15" s="203"/>
      <c r="N15" s="205"/>
      <c r="O15" s="205"/>
      <c r="P15" s="205"/>
      <c r="Q15" s="205"/>
      <c r="R15" s="205"/>
      <c r="IN15"/>
      <c r="IO15"/>
      <c r="IP15"/>
      <c r="IQ15"/>
      <c r="IR15"/>
    </row>
    <row r="16" spans="4:252" ht="18.75" customHeight="1">
      <c r="D16" s="201"/>
      <c r="E16" s="202"/>
      <c r="H16" s="203"/>
      <c r="I16" s="203"/>
      <c r="J16" s="203"/>
      <c r="K16" s="203"/>
      <c r="L16" s="203"/>
      <c r="M16" s="203"/>
      <c r="N16" s="205"/>
      <c r="O16" s="205"/>
      <c r="P16" s="205"/>
      <c r="Q16" s="205"/>
      <c r="R16" s="205"/>
      <c r="IN16"/>
      <c r="IO16"/>
      <c r="IP16"/>
      <c r="IQ16"/>
      <c r="IR16"/>
    </row>
    <row r="17" spans="4:252" ht="18.75" customHeight="1">
      <c r="D17" s="201"/>
      <c r="H17" s="203"/>
      <c r="I17" s="203"/>
      <c r="J17" s="203"/>
      <c r="K17" s="203"/>
      <c r="M17" s="203"/>
      <c r="N17" s="205"/>
      <c r="O17" s="205"/>
      <c r="P17" s="205"/>
      <c r="Q17" s="205"/>
      <c r="R17" s="205"/>
      <c r="IN17"/>
      <c r="IO17"/>
      <c r="IP17"/>
      <c r="IQ17"/>
      <c r="IR17"/>
    </row>
    <row r="18" spans="8:252" ht="18.75" customHeight="1">
      <c r="H18" s="203"/>
      <c r="I18" s="203"/>
      <c r="K18" s="203"/>
      <c r="M18" s="203"/>
      <c r="N18" s="205"/>
      <c r="O18" s="205"/>
      <c r="Q18" s="205"/>
      <c r="R18" s="205"/>
      <c r="IN18"/>
      <c r="IO18"/>
      <c r="IP18"/>
      <c r="IQ18"/>
      <c r="IR18"/>
    </row>
    <row r="19" spans="4:252" ht="18.75" customHeight="1">
      <c r="D19" s="201"/>
      <c r="H19" s="203"/>
      <c r="I19" s="203"/>
      <c r="K19" s="203"/>
      <c r="N19" s="205"/>
      <c r="O19" s="205"/>
      <c r="Q19" s="205"/>
      <c r="R19" s="205"/>
      <c r="IN19"/>
      <c r="IO19"/>
      <c r="IP19"/>
      <c r="IQ19"/>
      <c r="IR19"/>
    </row>
    <row r="20" spans="1:252" ht="18.75" customHeight="1">
      <c r="A20"/>
      <c r="B20"/>
      <c r="C20"/>
      <c r="D20"/>
      <c r="E20"/>
      <c r="F20"/>
      <c r="G20"/>
      <c r="H20"/>
      <c r="I20"/>
      <c r="J20"/>
      <c r="K20"/>
      <c r="L20"/>
      <c r="M20"/>
      <c r="N20"/>
      <c r="O20"/>
      <c r="P20"/>
      <c r="Q20" s="205"/>
      <c r="R20" s="205"/>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row>
  </sheetData>
  <sheetProtection formatCells="0" formatColumns="0" formatRows="0"/>
  <mergeCells count="20">
    <mergeCell ref="A2:S2"/>
    <mergeCell ref="A5:A6"/>
    <mergeCell ref="B5:B6"/>
    <mergeCell ref="C5:C6"/>
    <mergeCell ref="D4:D6"/>
    <mergeCell ref="E4:E6"/>
    <mergeCell ref="F4:F6"/>
    <mergeCell ref="G5:G6"/>
    <mergeCell ref="H5:H6"/>
    <mergeCell ref="I5:I6"/>
    <mergeCell ref="P5:P6"/>
    <mergeCell ref="Q5:Q6"/>
    <mergeCell ref="R5:R6"/>
    <mergeCell ref="S4:S6"/>
    <mergeCell ref="J5:J6"/>
    <mergeCell ref="K5:K6"/>
    <mergeCell ref="L5:L6"/>
    <mergeCell ref="M5:M6"/>
    <mergeCell ref="N5:N6"/>
    <mergeCell ref="O5:O6"/>
  </mergeCells>
  <printOptions horizontalCentered="1"/>
  <pageMargins left="0.75" right="0.75" top="0.7900000000000001" bottom="0.7900000000000001" header="0.39" footer="0.39"/>
  <pageSetup fitToHeight="1" fitToWidth="1" horizontalDpi="1200" verticalDpi="1200" orientation="landscape" paperSize="9" scale="72"/>
  <headerFooter scaleWithDoc="0"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sheetPr>
    <tabColor theme="0"/>
    <pageSetUpPr fitToPage="1"/>
  </sheetPr>
  <dimension ref="A1:IH19"/>
  <sheetViews>
    <sheetView showGridLines="0" showZeros="0" zoomScalePageLayoutView="0" workbookViewId="0" topLeftCell="A1">
      <selection activeCell="E13" sqref="E13"/>
    </sheetView>
  </sheetViews>
  <sheetFormatPr defaultColWidth="6.875" defaultRowHeight="18.75" customHeight="1"/>
  <cols>
    <col min="1" max="2" width="5.375" style="185" customWidth="1"/>
    <col min="3" max="3" width="5.375" style="186" customWidth="1"/>
    <col min="4" max="4" width="7.625" style="187" customWidth="1"/>
    <col min="5" max="5" width="31.375" style="188" customWidth="1"/>
    <col min="6" max="9" width="8.625" style="189" customWidth="1"/>
    <col min="10" max="237" width="8.00390625" style="190" customWidth="1"/>
    <col min="238" max="242" width="6.875" style="191" customWidth="1"/>
    <col min="243" max="16384" width="6.875" style="191" customWidth="1"/>
  </cols>
  <sheetData>
    <row r="1" spans="1:242" ht="23.25" customHeight="1">
      <c r="A1" s="192"/>
      <c r="B1" s="192"/>
      <c r="C1" s="192"/>
      <c r="D1" s="192"/>
      <c r="E1" s="192"/>
      <c r="F1" s="192"/>
      <c r="G1" s="192"/>
      <c r="H1" s="192"/>
      <c r="I1" s="192" t="s">
        <v>217</v>
      </c>
      <c r="ID1"/>
      <c r="IE1"/>
      <c r="IF1"/>
      <c r="IG1"/>
      <c r="IH1"/>
    </row>
    <row r="2" spans="1:242" ht="23.25" customHeight="1">
      <c r="A2" s="413" t="s">
        <v>218</v>
      </c>
      <c r="B2" s="413"/>
      <c r="C2" s="413"/>
      <c r="D2" s="413"/>
      <c r="E2" s="413"/>
      <c r="F2" s="413"/>
      <c r="G2" s="413"/>
      <c r="H2" s="413"/>
      <c r="I2" s="413"/>
      <c r="ID2"/>
      <c r="IE2"/>
      <c r="IF2"/>
      <c r="IG2"/>
      <c r="IH2"/>
    </row>
    <row r="3" spans="1:242" s="183" customFormat="1" ht="23.25" customHeight="1">
      <c r="A3" s="323" t="s">
        <v>300</v>
      </c>
      <c r="B3" s="193"/>
      <c r="C3" s="194"/>
      <c r="D3" s="192"/>
      <c r="E3" s="192"/>
      <c r="F3" s="192"/>
      <c r="G3" s="192"/>
      <c r="H3" s="192"/>
      <c r="I3" s="192" t="s">
        <v>77</v>
      </c>
      <c r="ID3"/>
      <c r="IE3"/>
      <c r="IF3"/>
      <c r="IG3"/>
      <c r="IH3"/>
    </row>
    <row r="4" spans="1:242" s="183" customFormat="1" ht="23.25" customHeight="1">
      <c r="A4" s="195" t="s">
        <v>103</v>
      </c>
      <c r="B4" s="195"/>
      <c r="C4" s="195"/>
      <c r="D4" s="412" t="s">
        <v>78</v>
      </c>
      <c r="E4" s="412" t="s">
        <v>96</v>
      </c>
      <c r="F4" s="196" t="s">
        <v>105</v>
      </c>
      <c r="G4" s="196"/>
      <c r="H4" s="196"/>
      <c r="I4" s="196"/>
      <c r="ID4"/>
      <c r="IE4"/>
      <c r="IF4"/>
      <c r="IG4"/>
      <c r="IH4"/>
    </row>
    <row r="5" spans="1:242" s="183" customFormat="1" ht="23.25" customHeight="1">
      <c r="A5" s="412" t="s">
        <v>98</v>
      </c>
      <c r="B5" s="412" t="s">
        <v>99</v>
      </c>
      <c r="C5" s="414" t="s">
        <v>100</v>
      </c>
      <c r="D5" s="412"/>
      <c r="E5" s="412"/>
      <c r="F5" s="412" t="s">
        <v>80</v>
      </c>
      <c r="G5" s="412" t="s">
        <v>110</v>
      </c>
      <c r="H5" s="412" t="s">
        <v>111</v>
      </c>
      <c r="I5" s="412" t="s">
        <v>112</v>
      </c>
      <c r="ID5"/>
      <c r="IE5"/>
      <c r="IF5"/>
      <c r="IG5"/>
      <c r="IH5"/>
    </row>
    <row r="6" spans="1:242" ht="31.5" customHeight="1">
      <c r="A6" s="412"/>
      <c r="B6" s="412"/>
      <c r="C6" s="414"/>
      <c r="D6" s="412"/>
      <c r="E6" s="412"/>
      <c r="F6" s="412"/>
      <c r="G6" s="412"/>
      <c r="H6" s="412"/>
      <c r="I6" s="412"/>
      <c r="ID6"/>
      <c r="IE6"/>
      <c r="IF6"/>
      <c r="IG6"/>
      <c r="IH6"/>
    </row>
    <row r="7" spans="1:242" ht="23.25" customHeight="1">
      <c r="A7" s="197" t="s">
        <v>92</v>
      </c>
      <c r="B7" s="197"/>
      <c r="C7" s="198" t="s">
        <v>92</v>
      </c>
      <c r="D7" s="198" t="s">
        <v>92</v>
      </c>
      <c r="E7" s="198" t="s">
        <v>92</v>
      </c>
      <c r="F7" s="198">
        <v>2</v>
      </c>
      <c r="G7" s="198">
        <v>3</v>
      </c>
      <c r="H7" s="197">
        <v>4</v>
      </c>
      <c r="I7" s="204">
        <v>5</v>
      </c>
      <c r="ID7"/>
      <c r="IE7"/>
      <c r="IF7"/>
      <c r="IG7"/>
      <c r="IH7"/>
    </row>
    <row r="8" spans="1:9" ht="23.25" customHeight="1">
      <c r="A8" s="43"/>
      <c r="B8" s="43"/>
      <c r="C8" s="43"/>
      <c r="D8" s="43" t="s">
        <v>221</v>
      </c>
      <c r="E8" s="43" t="s">
        <v>222</v>
      </c>
      <c r="F8" s="548">
        <v>830</v>
      </c>
      <c r="G8" s="548">
        <v>648.45</v>
      </c>
      <c r="H8" s="548">
        <v>126.62</v>
      </c>
      <c r="I8" s="540">
        <v>54.93</v>
      </c>
    </row>
    <row r="9" spans="1:9" ht="23.25" customHeight="1">
      <c r="A9" s="43" t="s">
        <v>223</v>
      </c>
      <c r="B9" s="43"/>
      <c r="C9" s="43"/>
      <c r="D9" s="43" t="s">
        <v>221</v>
      </c>
      <c r="E9" s="525" t="s">
        <v>224</v>
      </c>
      <c r="F9" s="548">
        <v>830</v>
      </c>
      <c r="G9" s="548">
        <v>648.45</v>
      </c>
      <c r="H9" s="548">
        <v>126.62</v>
      </c>
      <c r="I9" s="540">
        <v>54.93</v>
      </c>
    </row>
    <row r="10" spans="1:9" ht="23.25" customHeight="1">
      <c r="A10" s="43" t="s">
        <v>223</v>
      </c>
      <c r="B10" s="43">
        <v>31</v>
      </c>
      <c r="C10" s="43"/>
      <c r="D10" s="43" t="s">
        <v>221</v>
      </c>
      <c r="E10" s="526" t="s">
        <v>309</v>
      </c>
      <c r="F10" s="548">
        <v>830</v>
      </c>
      <c r="G10" s="548">
        <v>648.45</v>
      </c>
      <c r="H10" s="548">
        <v>126.62</v>
      </c>
      <c r="I10" s="540">
        <v>54.93</v>
      </c>
    </row>
    <row r="11" spans="1:242" s="184" customFormat="1" ht="23.25" customHeight="1">
      <c r="A11" s="43" t="s">
        <v>223</v>
      </c>
      <c r="B11" s="43" t="s">
        <v>225</v>
      </c>
      <c r="C11" s="43" t="s">
        <v>161</v>
      </c>
      <c r="D11" s="43" t="s">
        <v>221</v>
      </c>
      <c r="E11" s="526" t="s">
        <v>306</v>
      </c>
      <c r="F11" s="549">
        <v>830</v>
      </c>
      <c r="G11" s="549">
        <v>648.45</v>
      </c>
      <c r="H11" s="549">
        <v>126.62</v>
      </c>
      <c r="I11" s="531">
        <v>54.93</v>
      </c>
      <c r="J11" s="205"/>
      <c r="K11" s="205"/>
      <c r="L11" s="205"/>
      <c r="M11" s="205"/>
      <c r="N11" s="205"/>
      <c r="O11" s="205"/>
      <c r="P11" s="205"/>
      <c r="Q11" s="205"/>
      <c r="R11" s="205"/>
      <c r="S11" s="205"/>
      <c r="T11" s="205"/>
      <c r="U11" s="205"/>
      <c r="V11" s="205"/>
      <c r="W11" s="205"/>
      <c r="X11" s="205"/>
      <c r="Y11" s="205"/>
      <c r="Z11" s="205"/>
      <c r="AA11" s="205"/>
      <c r="AB11" s="205"/>
      <c r="AC11" s="205"/>
      <c r="AD11" s="205"/>
      <c r="AE11" s="205"/>
      <c r="AF11" s="205"/>
      <c r="AG11" s="205"/>
      <c r="AH11" s="205"/>
      <c r="AI11" s="205"/>
      <c r="AJ11" s="205"/>
      <c r="AK11" s="205"/>
      <c r="AL11" s="205"/>
      <c r="AM11" s="205"/>
      <c r="AN11" s="205"/>
      <c r="AO11" s="205"/>
      <c r="AP11" s="205"/>
      <c r="AQ11" s="205"/>
      <c r="AR11" s="205"/>
      <c r="AS11" s="205"/>
      <c r="AT11" s="205"/>
      <c r="AU11" s="205"/>
      <c r="AV11" s="205"/>
      <c r="AW11" s="205"/>
      <c r="AX11" s="205"/>
      <c r="AY11" s="205"/>
      <c r="AZ11" s="205"/>
      <c r="BA11" s="205"/>
      <c r="BB11" s="205"/>
      <c r="BC11" s="205"/>
      <c r="BD11" s="205"/>
      <c r="BE11" s="205"/>
      <c r="BF11" s="205"/>
      <c r="BG11" s="205"/>
      <c r="BH11" s="205"/>
      <c r="BI11" s="205"/>
      <c r="BJ11" s="205"/>
      <c r="BK11" s="205"/>
      <c r="BL11" s="205"/>
      <c r="BM11" s="205"/>
      <c r="BN11" s="205"/>
      <c r="BO11" s="205"/>
      <c r="BP11" s="205"/>
      <c r="BQ11" s="205"/>
      <c r="BR11" s="205"/>
      <c r="BS11" s="205"/>
      <c r="BT11" s="205"/>
      <c r="BU11" s="205"/>
      <c r="BV11" s="205"/>
      <c r="BW11" s="205"/>
      <c r="BX11" s="205"/>
      <c r="BY11" s="205"/>
      <c r="BZ11" s="205"/>
      <c r="CA11" s="205"/>
      <c r="CB11" s="205"/>
      <c r="CC11" s="205"/>
      <c r="CD11" s="205"/>
      <c r="CE11" s="205"/>
      <c r="CF11" s="205"/>
      <c r="CG11" s="205"/>
      <c r="CH11" s="205"/>
      <c r="CI11" s="205"/>
      <c r="CJ11" s="205"/>
      <c r="CK11" s="205"/>
      <c r="CL11" s="205"/>
      <c r="CM11" s="205"/>
      <c r="CN11" s="205"/>
      <c r="CO11" s="205"/>
      <c r="CP11" s="205"/>
      <c r="CQ11" s="205"/>
      <c r="CR11" s="205"/>
      <c r="CS11" s="205"/>
      <c r="CT11" s="205"/>
      <c r="CU11" s="205"/>
      <c r="CV11" s="205"/>
      <c r="CW11" s="205"/>
      <c r="CX11" s="205"/>
      <c r="CY11" s="205"/>
      <c r="CZ11" s="205"/>
      <c r="DA11" s="205"/>
      <c r="DB11" s="205"/>
      <c r="DC11" s="205"/>
      <c r="DD11" s="205"/>
      <c r="DE11" s="205"/>
      <c r="DF11" s="205"/>
      <c r="DG11" s="205"/>
      <c r="DH11" s="205"/>
      <c r="DI11" s="205"/>
      <c r="DJ11" s="205"/>
      <c r="DK11" s="205"/>
      <c r="DL11" s="205"/>
      <c r="DM11" s="205"/>
      <c r="DN11" s="205"/>
      <c r="DO11" s="205"/>
      <c r="DP11" s="205"/>
      <c r="DQ11" s="205"/>
      <c r="DR11" s="205"/>
      <c r="DS11" s="205"/>
      <c r="DT11" s="205"/>
      <c r="DU11" s="205"/>
      <c r="DV11" s="205"/>
      <c r="DW11" s="205"/>
      <c r="DX11" s="205"/>
      <c r="DY11" s="205"/>
      <c r="DZ11" s="205"/>
      <c r="EA11" s="205"/>
      <c r="EB11" s="205"/>
      <c r="EC11" s="205"/>
      <c r="ED11" s="205"/>
      <c r="EE11" s="205"/>
      <c r="EF11" s="205"/>
      <c r="EG11" s="205"/>
      <c r="EH11" s="205"/>
      <c r="EI11" s="205"/>
      <c r="EJ11" s="205"/>
      <c r="EK11" s="205"/>
      <c r="EL11" s="205"/>
      <c r="EM11" s="205"/>
      <c r="EN11" s="205"/>
      <c r="EO11" s="205"/>
      <c r="EP11" s="205"/>
      <c r="EQ11" s="205"/>
      <c r="ER11" s="205"/>
      <c r="ES11" s="205"/>
      <c r="ET11" s="205"/>
      <c r="EU11" s="205"/>
      <c r="EV11" s="205"/>
      <c r="EW11" s="205"/>
      <c r="EX11" s="205"/>
      <c r="EY11" s="205"/>
      <c r="EZ11" s="205"/>
      <c r="FA11" s="205"/>
      <c r="FB11" s="205"/>
      <c r="FC11" s="205"/>
      <c r="FD11" s="205"/>
      <c r="FE11" s="205"/>
      <c r="FF11" s="205"/>
      <c r="FG11" s="205"/>
      <c r="FH11" s="205"/>
      <c r="FI11" s="205"/>
      <c r="FJ11" s="205"/>
      <c r="FK11" s="205"/>
      <c r="FL11" s="205"/>
      <c r="FM11" s="205"/>
      <c r="FN11" s="205"/>
      <c r="FO11" s="205"/>
      <c r="FP11" s="205"/>
      <c r="FQ11" s="205"/>
      <c r="FR11" s="205"/>
      <c r="FS11" s="205"/>
      <c r="FT11" s="205"/>
      <c r="FU11" s="205"/>
      <c r="FV11" s="205"/>
      <c r="FW11" s="205"/>
      <c r="FX11" s="205"/>
      <c r="FY11" s="205"/>
      <c r="FZ11" s="205"/>
      <c r="GA11" s="205"/>
      <c r="GB11" s="205"/>
      <c r="GC11" s="205"/>
      <c r="GD11" s="205"/>
      <c r="GE11" s="205"/>
      <c r="GF11" s="205"/>
      <c r="GG11" s="205"/>
      <c r="GH11" s="205"/>
      <c r="GI11" s="205"/>
      <c r="GJ11" s="205"/>
      <c r="GK11" s="205"/>
      <c r="GL11" s="205"/>
      <c r="GM11" s="205"/>
      <c r="GN11" s="205"/>
      <c r="GO11" s="205"/>
      <c r="GP11" s="205"/>
      <c r="GQ11" s="205"/>
      <c r="GR11" s="205"/>
      <c r="GS11" s="205"/>
      <c r="GT11" s="205"/>
      <c r="GU11" s="205"/>
      <c r="GV11" s="205"/>
      <c r="GW11" s="205"/>
      <c r="GX11" s="205"/>
      <c r="GY11" s="205"/>
      <c r="GZ11" s="205"/>
      <c r="HA11" s="205"/>
      <c r="HB11" s="205"/>
      <c r="HC11" s="205"/>
      <c r="HD11" s="205"/>
      <c r="HE11" s="205"/>
      <c r="HF11" s="205"/>
      <c r="HG11" s="205"/>
      <c r="HH11" s="205"/>
      <c r="HI11" s="205"/>
      <c r="HJ11" s="205"/>
      <c r="HK11" s="205"/>
      <c r="HL11" s="205"/>
      <c r="HM11" s="205"/>
      <c r="HN11" s="205"/>
      <c r="HO11" s="205"/>
      <c r="HP11" s="205"/>
      <c r="HQ11" s="205"/>
      <c r="HR11" s="205"/>
      <c r="HS11" s="205"/>
      <c r="HT11" s="205"/>
      <c r="HU11" s="205"/>
      <c r="HV11" s="205"/>
      <c r="HW11" s="205"/>
      <c r="HX11" s="205"/>
      <c r="HY11" s="205"/>
      <c r="HZ11" s="205"/>
      <c r="IA11" s="205"/>
      <c r="IB11" s="205"/>
      <c r="IC11" s="205"/>
      <c r="ID11" s="23"/>
      <c r="IE11" s="23"/>
      <c r="IF11" s="23"/>
      <c r="IG11" s="23"/>
      <c r="IH11" s="23"/>
    </row>
    <row r="12" spans="1:242" ht="29.25" customHeight="1">
      <c r="A12" s="199"/>
      <c r="B12" s="199"/>
      <c r="C12" s="200"/>
      <c r="D12" s="201"/>
      <c r="E12" s="202"/>
      <c r="G12" s="203"/>
      <c r="H12" s="203"/>
      <c r="I12" s="203"/>
      <c r="ID12"/>
      <c r="IE12"/>
      <c r="IF12"/>
      <c r="IG12"/>
      <c r="IH12"/>
    </row>
    <row r="13" spans="1:242" ht="18.75" customHeight="1">
      <c r="A13" s="199"/>
      <c r="B13" s="199"/>
      <c r="C13" s="200"/>
      <c r="D13" s="201"/>
      <c r="E13" s="202"/>
      <c r="G13" s="203"/>
      <c r="H13" s="203"/>
      <c r="I13" s="203"/>
      <c r="ID13"/>
      <c r="IE13"/>
      <c r="IF13"/>
      <c r="IG13"/>
      <c r="IH13"/>
    </row>
    <row r="14" spans="3:242" ht="18.75" customHeight="1">
      <c r="C14" s="200"/>
      <c r="D14" s="201"/>
      <c r="E14" s="202"/>
      <c r="G14" s="203"/>
      <c r="H14" s="203"/>
      <c r="I14" s="203"/>
      <c r="ID14"/>
      <c r="IE14"/>
      <c r="IF14"/>
      <c r="IG14"/>
      <c r="IH14"/>
    </row>
    <row r="15" spans="4:242" ht="18.75" customHeight="1">
      <c r="D15" s="201"/>
      <c r="E15" s="202"/>
      <c r="G15" s="203"/>
      <c r="H15" s="203"/>
      <c r="I15" s="203"/>
      <c r="ID15"/>
      <c r="IE15"/>
      <c r="IF15"/>
      <c r="IG15"/>
      <c r="IH15"/>
    </row>
    <row r="16" spans="4:242" ht="18.75" customHeight="1">
      <c r="D16" s="201"/>
      <c r="E16" s="202"/>
      <c r="G16" s="203"/>
      <c r="H16" s="203"/>
      <c r="I16" s="203"/>
      <c r="ID16"/>
      <c r="IE16"/>
      <c r="IF16"/>
      <c r="IG16"/>
      <c r="IH16"/>
    </row>
    <row r="17" spans="4:242" ht="18.75" customHeight="1">
      <c r="D17" s="201"/>
      <c r="G17" s="203"/>
      <c r="H17" s="203"/>
      <c r="I17" s="203"/>
      <c r="ID17"/>
      <c r="IE17"/>
      <c r="IF17"/>
      <c r="IG17"/>
      <c r="IH17"/>
    </row>
    <row r="18" spans="7:242" ht="18.75" customHeight="1">
      <c r="G18" s="203"/>
      <c r="H18" s="203"/>
      <c r="ID18"/>
      <c r="IE18"/>
      <c r="IF18"/>
      <c r="IG18"/>
      <c r="IH18"/>
    </row>
    <row r="19" spans="4:242" ht="18.75" customHeight="1">
      <c r="D19" s="201"/>
      <c r="G19" s="203"/>
      <c r="H19" s="203"/>
      <c r="ID19"/>
      <c r="IE19"/>
      <c r="IF19"/>
      <c r="IG19"/>
      <c r="IH19"/>
    </row>
  </sheetData>
  <sheetProtection formatCells="0" formatColumns="0" formatRows="0"/>
  <mergeCells count="10">
    <mergeCell ref="A2:I2"/>
    <mergeCell ref="A5:A6"/>
    <mergeCell ref="B5:B6"/>
    <mergeCell ref="C5:C6"/>
    <mergeCell ref="D4:D6"/>
    <mergeCell ref="E4:E6"/>
    <mergeCell ref="F5:F6"/>
    <mergeCell ref="G5:G6"/>
    <mergeCell ref="H5:H6"/>
    <mergeCell ref="I5:I6"/>
  </mergeCells>
  <printOptions horizontalCentered="1"/>
  <pageMargins left="0.75" right="0.75" top="0.7900000000000001" bottom="0.7900000000000001" header="0.39" footer="0.39"/>
  <pageSetup fitToHeight="1" fitToWidth="1" horizontalDpi="1200" verticalDpi="1200" orientation="landscape" paperSize="9"/>
  <headerFooter scaleWithDoc="0" alignWithMargins="0">
    <oddFooter>&amp;C第 &amp;P 页，共 &amp;N 页</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IV19"/>
  <sheetViews>
    <sheetView showGridLines="0" showZeros="0" zoomScalePageLayoutView="0" workbookViewId="0" topLeftCell="A1">
      <selection activeCell="I14" sqref="I14"/>
    </sheetView>
  </sheetViews>
  <sheetFormatPr defaultColWidth="6.75390625" defaultRowHeight="22.5" customHeight="1"/>
  <cols>
    <col min="1" max="3" width="3.625" style="167" customWidth="1"/>
    <col min="4" max="4" width="7.25390625" style="167" customWidth="1"/>
    <col min="5" max="5" width="19.50390625" style="167" customWidth="1"/>
    <col min="6" max="6" width="9.00390625" style="167" customWidth="1"/>
    <col min="7" max="7" width="8.50390625" style="167" customWidth="1"/>
    <col min="8" max="8" width="9.50390625" style="167" bestFit="1" customWidth="1"/>
    <col min="9" max="12" width="7.50390625" style="167" customWidth="1"/>
    <col min="13" max="13" width="7.50390625" style="168" customWidth="1"/>
    <col min="14" max="14" width="8.50390625" style="167" customWidth="1"/>
    <col min="15" max="23" width="7.50390625" style="167" customWidth="1"/>
    <col min="24" max="24" width="8.125" style="167" customWidth="1"/>
    <col min="25" max="27" width="7.50390625" style="167" customWidth="1"/>
    <col min="28" max="16384" width="6.75390625" style="167" customWidth="1"/>
  </cols>
  <sheetData>
    <row r="1" spans="2:28" ht="22.5" customHeight="1">
      <c r="B1" s="169"/>
      <c r="C1" s="169"/>
      <c r="D1" s="169"/>
      <c r="E1" s="169"/>
      <c r="F1" s="169"/>
      <c r="G1" s="169"/>
      <c r="H1" s="169"/>
      <c r="I1" s="169"/>
      <c r="J1" s="169"/>
      <c r="K1" s="169"/>
      <c r="L1" s="169"/>
      <c r="N1" s="169"/>
      <c r="O1" s="169"/>
      <c r="P1" s="169"/>
      <c r="Q1" s="169"/>
      <c r="R1" s="169"/>
      <c r="S1" s="169"/>
      <c r="T1" s="169"/>
      <c r="U1" s="169"/>
      <c r="V1" s="169"/>
      <c r="W1" s="169"/>
      <c r="AA1" s="179" t="s">
        <v>219</v>
      </c>
      <c r="AB1" s="180"/>
    </row>
    <row r="2" spans="1:27" ht="22.5" customHeight="1">
      <c r="A2" s="419" t="s">
        <v>220</v>
      </c>
      <c r="B2" s="419"/>
      <c r="C2" s="419"/>
      <c r="D2" s="419"/>
      <c r="E2" s="419"/>
      <c r="F2" s="419"/>
      <c r="G2" s="419"/>
      <c r="H2" s="419"/>
      <c r="I2" s="419"/>
      <c r="J2" s="419"/>
      <c r="K2" s="419"/>
      <c r="L2" s="419"/>
      <c r="M2" s="419"/>
      <c r="N2" s="419"/>
      <c r="O2" s="419"/>
      <c r="P2" s="419"/>
      <c r="Q2" s="419"/>
      <c r="R2" s="419"/>
      <c r="S2" s="419"/>
      <c r="T2" s="419"/>
      <c r="U2" s="419"/>
      <c r="V2" s="419"/>
      <c r="W2" s="419"/>
      <c r="X2" s="419"/>
      <c r="Y2" s="419"/>
      <c r="Z2" s="419"/>
      <c r="AA2" s="419"/>
    </row>
    <row r="3" spans="1:28" ht="22.5" customHeight="1">
      <c r="A3" s="170"/>
      <c r="B3" s="170"/>
      <c r="C3" s="170"/>
      <c r="D3" s="171"/>
      <c r="E3" s="324" t="s">
        <v>300</v>
      </c>
      <c r="F3" s="171"/>
      <c r="G3" s="171"/>
      <c r="H3" s="171"/>
      <c r="I3" s="171"/>
      <c r="J3" s="171"/>
      <c r="K3" s="171"/>
      <c r="L3" s="171"/>
      <c r="N3" s="171"/>
      <c r="O3" s="171"/>
      <c r="P3" s="171"/>
      <c r="Q3" s="171"/>
      <c r="R3" s="171"/>
      <c r="S3" s="171"/>
      <c r="T3" s="171"/>
      <c r="U3" s="171"/>
      <c r="V3" s="171"/>
      <c r="W3" s="171"/>
      <c r="Z3" s="420" t="s">
        <v>77</v>
      </c>
      <c r="AA3" s="420"/>
      <c r="AB3" s="181"/>
    </row>
    <row r="4" spans="1:27" ht="27" customHeight="1">
      <c r="A4" s="421" t="s">
        <v>95</v>
      </c>
      <c r="B4" s="421"/>
      <c r="C4" s="421"/>
      <c r="D4" s="418" t="s">
        <v>78</v>
      </c>
      <c r="E4" s="418" t="s">
        <v>96</v>
      </c>
      <c r="F4" s="418" t="s">
        <v>97</v>
      </c>
      <c r="G4" s="422" t="s">
        <v>136</v>
      </c>
      <c r="H4" s="422"/>
      <c r="I4" s="422"/>
      <c r="J4" s="422"/>
      <c r="K4" s="422"/>
      <c r="L4" s="422"/>
      <c r="M4" s="422"/>
      <c r="N4" s="422"/>
      <c r="O4" s="422" t="s">
        <v>137</v>
      </c>
      <c r="P4" s="422"/>
      <c r="Q4" s="422"/>
      <c r="R4" s="422"/>
      <c r="S4" s="422"/>
      <c r="T4" s="422"/>
      <c r="U4" s="422"/>
      <c r="V4" s="422"/>
      <c r="W4" s="383" t="s">
        <v>138</v>
      </c>
      <c r="X4" s="418" t="s">
        <v>139</v>
      </c>
      <c r="Y4" s="418"/>
      <c r="Z4" s="418"/>
      <c r="AA4" s="418"/>
    </row>
    <row r="5" spans="1:27" ht="27" customHeight="1">
      <c r="A5" s="418" t="s">
        <v>98</v>
      </c>
      <c r="B5" s="418" t="s">
        <v>99</v>
      </c>
      <c r="C5" s="418" t="s">
        <v>100</v>
      </c>
      <c r="D5" s="418"/>
      <c r="E5" s="418"/>
      <c r="F5" s="418"/>
      <c r="G5" s="418" t="s">
        <v>80</v>
      </c>
      <c r="H5" s="418" t="s">
        <v>140</v>
      </c>
      <c r="I5" s="418" t="s">
        <v>141</v>
      </c>
      <c r="J5" s="418" t="s">
        <v>142</v>
      </c>
      <c r="K5" s="418" t="s">
        <v>143</v>
      </c>
      <c r="L5" s="382" t="s">
        <v>144</v>
      </c>
      <c r="M5" s="418" t="s">
        <v>145</v>
      </c>
      <c r="N5" s="418" t="s">
        <v>146</v>
      </c>
      <c r="O5" s="418" t="s">
        <v>80</v>
      </c>
      <c r="P5" s="418" t="s">
        <v>147</v>
      </c>
      <c r="Q5" s="418" t="s">
        <v>148</v>
      </c>
      <c r="R5" s="418" t="s">
        <v>149</v>
      </c>
      <c r="S5" s="382" t="s">
        <v>150</v>
      </c>
      <c r="T5" s="418" t="s">
        <v>151</v>
      </c>
      <c r="U5" s="418" t="s">
        <v>152</v>
      </c>
      <c r="V5" s="418" t="s">
        <v>153</v>
      </c>
      <c r="W5" s="384"/>
      <c r="X5" s="418" t="s">
        <v>80</v>
      </c>
      <c r="Y5" s="418" t="s">
        <v>154</v>
      </c>
      <c r="Z5" s="418" t="s">
        <v>155</v>
      </c>
      <c r="AA5" s="418" t="s">
        <v>139</v>
      </c>
    </row>
    <row r="6" spans="1:27" ht="27" customHeight="1">
      <c r="A6" s="418"/>
      <c r="B6" s="418"/>
      <c r="C6" s="418"/>
      <c r="D6" s="418"/>
      <c r="E6" s="418"/>
      <c r="F6" s="418"/>
      <c r="G6" s="418"/>
      <c r="H6" s="418"/>
      <c r="I6" s="418"/>
      <c r="J6" s="418"/>
      <c r="K6" s="418"/>
      <c r="L6" s="382"/>
      <c r="M6" s="418"/>
      <c r="N6" s="418"/>
      <c r="O6" s="418"/>
      <c r="P6" s="418"/>
      <c r="Q6" s="418"/>
      <c r="R6" s="418"/>
      <c r="S6" s="382"/>
      <c r="T6" s="418"/>
      <c r="U6" s="418"/>
      <c r="V6" s="418"/>
      <c r="W6" s="385"/>
      <c r="X6" s="418"/>
      <c r="Y6" s="418"/>
      <c r="Z6" s="418"/>
      <c r="AA6" s="418"/>
    </row>
    <row r="7" spans="1:27" ht="22.5" customHeight="1">
      <c r="A7" s="172" t="s">
        <v>92</v>
      </c>
      <c r="B7" s="172" t="s">
        <v>92</v>
      </c>
      <c r="C7" s="172" t="s">
        <v>92</v>
      </c>
      <c r="D7" s="172" t="s">
        <v>92</v>
      </c>
      <c r="E7" s="172" t="s">
        <v>92</v>
      </c>
      <c r="F7" s="172">
        <v>1</v>
      </c>
      <c r="G7" s="172">
        <v>2</v>
      </c>
      <c r="H7" s="172">
        <v>3</v>
      </c>
      <c r="I7" s="172">
        <v>4</v>
      </c>
      <c r="J7" s="172">
        <v>5</v>
      </c>
      <c r="K7" s="172">
        <v>6</v>
      </c>
      <c r="L7" s="172">
        <v>7</v>
      </c>
      <c r="M7" s="172">
        <v>8</v>
      </c>
      <c r="N7" s="172">
        <v>9</v>
      </c>
      <c r="O7" s="172">
        <v>10</v>
      </c>
      <c r="P7" s="172">
        <v>11</v>
      </c>
      <c r="Q7" s="172">
        <v>12</v>
      </c>
      <c r="R7" s="172">
        <v>13</v>
      </c>
      <c r="S7" s="172">
        <v>14</v>
      </c>
      <c r="T7" s="172">
        <v>15</v>
      </c>
      <c r="U7" s="172">
        <v>16</v>
      </c>
      <c r="V7" s="172">
        <v>17</v>
      </c>
      <c r="W7" s="172">
        <v>18</v>
      </c>
      <c r="X7" s="172">
        <v>19</v>
      </c>
      <c r="Y7" s="172">
        <v>20</v>
      </c>
      <c r="Z7" s="172">
        <v>21</v>
      </c>
      <c r="AA7" s="172">
        <v>22</v>
      </c>
    </row>
    <row r="8" spans="1:27" ht="22.5" customHeight="1">
      <c r="A8" s="173"/>
      <c r="B8" s="173"/>
      <c r="C8" s="174"/>
      <c r="D8" s="174" t="s">
        <v>221</v>
      </c>
      <c r="E8" s="173" t="s">
        <v>222</v>
      </c>
      <c r="F8" s="553">
        <v>648.45</v>
      </c>
      <c r="G8" s="553">
        <v>479.75</v>
      </c>
      <c r="H8" s="554">
        <v>286.2</v>
      </c>
      <c r="I8" s="554"/>
      <c r="J8" s="554">
        <v>163.7</v>
      </c>
      <c r="K8" s="554"/>
      <c r="L8" s="554"/>
      <c r="M8" s="554">
        <v>29.85</v>
      </c>
      <c r="N8" s="554"/>
      <c r="O8" s="553">
        <v>114.7</v>
      </c>
      <c r="P8" s="554">
        <v>72</v>
      </c>
      <c r="Q8" s="554">
        <v>33.7</v>
      </c>
      <c r="R8" s="554">
        <v>4.5</v>
      </c>
      <c r="S8" s="554"/>
      <c r="T8" s="554">
        <v>4.5</v>
      </c>
      <c r="U8" s="554"/>
      <c r="V8" s="554"/>
      <c r="W8" s="554">
        <v>54</v>
      </c>
      <c r="X8" s="554"/>
      <c r="Y8" s="554"/>
      <c r="Z8" s="554"/>
      <c r="AA8" s="554"/>
    </row>
    <row r="9" spans="1:27" ht="22.5" customHeight="1">
      <c r="A9" s="173" t="s">
        <v>223</v>
      </c>
      <c r="B9" s="173"/>
      <c r="C9" s="173"/>
      <c r="D9" s="174" t="s">
        <v>221</v>
      </c>
      <c r="E9" s="550" t="s">
        <v>224</v>
      </c>
      <c r="F9" s="553">
        <v>648.45</v>
      </c>
      <c r="G9" s="553">
        <v>479.75</v>
      </c>
      <c r="H9" s="554">
        <v>286.2</v>
      </c>
      <c r="I9" s="554"/>
      <c r="J9" s="554">
        <v>163.7</v>
      </c>
      <c r="K9" s="554"/>
      <c r="L9" s="554"/>
      <c r="M9" s="554">
        <v>29.85</v>
      </c>
      <c r="N9" s="554"/>
      <c r="O9" s="553">
        <v>114.7</v>
      </c>
      <c r="P9" s="554">
        <v>72</v>
      </c>
      <c r="Q9" s="554">
        <v>33.7</v>
      </c>
      <c r="R9" s="554">
        <v>4.5</v>
      </c>
      <c r="S9" s="554"/>
      <c r="T9" s="554">
        <v>4.5</v>
      </c>
      <c r="U9" s="554"/>
      <c r="V9" s="554"/>
      <c r="W9" s="554">
        <v>54</v>
      </c>
      <c r="X9" s="554"/>
      <c r="Y9" s="554"/>
      <c r="Z9" s="554"/>
      <c r="AA9" s="554"/>
    </row>
    <row r="10" spans="1:27" ht="22.5" customHeight="1">
      <c r="A10" s="173" t="s">
        <v>223</v>
      </c>
      <c r="B10" s="173">
        <v>31</v>
      </c>
      <c r="C10" s="173"/>
      <c r="D10" s="174" t="s">
        <v>221</v>
      </c>
      <c r="E10" s="551" t="s">
        <v>309</v>
      </c>
      <c r="F10" s="553">
        <v>648.45</v>
      </c>
      <c r="G10" s="553">
        <v>479.75</v>
      </c>
      <c r="H10" s="554">
        <v>286.2</v>
      </c>
      <c r="I10" s="554"/>
      <c r="J10" s="554">
        <v>163.7</v>
      </c>
      <c r="K10" s="554"/>
      <c r="L10" s="554"/>
      <c r="M10" s="554">
        <v>29.85</v>
      </c>
      <c r="N10" s="554"/>
      <c r="O10" s="553">
        <v>114.7</v>
      </c>
      <c r="P10" s="554">
        <v>72</v>
      </c>
      <c r="Q10" s="554">
        <v>33.7</v>
      </c>
      <c r="R10" s="554">
        <v>4.5</v>
      </c>
      <c r="S10" s="554"/>
      <c r="T10" s="554">
        <v>4.5</v>
      </c>
      <c r="U10" s="554"/>
      <c r="V10" s="554"/>
      <c r="W10" s="554">
        <v>54</v>
      </c>
      <c r="X10" s="554"/>
      <c r="Y10" s="554"/>
      <c r="Z10" s="554"/>
      <c r="AA10" s="554"/>
    </row>
    <row r="11" spans="1:256" s="23" customFormat="1" ht="21" customHeight="1">
      <c r="A11" s="175" t="s">
        <v>223</v>
      </c>
      <c r="B11" s="175" t="s">
        <v>225</v>
      </c>
      <c r="C11" s="175" t="s">
        <v>161</v>
      </c>
      <c r="D11" s="174" t="s">
        <v>221</v>
      </c>
      <c r="E11" s="552" t="s">
        <v>314</v>
      </c>
      <c r="F11" s="553">
        <v>648.45</v>
      </c>
      <c r="G11" s="553">
        <v>479.75</v>
      </c>
      <c r="H11" s="555">
        <v>286.2</v>
      </c>
      <c r="I11" s="555"/>
      <c r="J11" s="555">
        <v>163.7</v>
      </c>
      <c r="K11" s="555"/>
      <c r="L11" s="555"/>
      <c r="M11" s="555">
        <v>29.85</v>
      </c>
      <c r="N11" s="555"/>
      <c r="O11" s="553">
        <v>114.7</v>
      </c>
      <c r="P11" s="555">
        <v>72</v>
      </c>
      <c r="Q11" s="555">
        <v>33.7</v>
      </c>
      <c r="R11" s="555">
        <v>4.5</v>
      </c>
      <c r="S11" s="555"/>
      <c r="T11" s="555">
        <v>4.5</v>
      </c>
      <c r="U11" s="555"/>
      <c r="V11" s="555"/>
      <c r="W11" s="555">
        <v>54</v>
      </c>
      <c r="X11" s="553"/>
      <c r="Y11" s="554"/>
      <c r="Z11" s="554"/>
      <c r="AA11" s="554"/>
      <c r="AB11" s="182"/>
      <c r="AC11" s="182"/>
      <c r="AD11" s="182"/>
      <c r="AE11" s="182"/>
      <c r="AF11" s="182"/>
      <c r="AG11" s="182"/>
      <c r="AH11" s="182"/>
      <c r="AI11" s="182"/>
      <c r="AJ11" s="182"/>
      <c r="AK11" s="182"/>
      <c r="AL11" s="182"/>
      <c r="AM11" s="182"/>
      <c r="AN11" s="182"/>
      <c r="AO11" s="182"/>
      <c r="AP11" s="182"/>
      <c r="AQ11" s="182"/>
      <c r="AR11" s="182"/>
      <c r="AS11" s="182"/>
      <c r="AT11" s="182"/>
      <c r="AU11" s="182"/>
      <c r="AV11" s="182"/>
      <c r="AW11" s="182"/>
      <c r="AX11" s="182"/>
      <c r="AY11" s="182"/>
      <c r="AZ11" s="182"/>
      <c r="BA11" s="182"/>
      <c r="BB11" s="182"/>
      <c r="BC11" s="182"/>
      <c r="BD11" s="182"/>
      <c r="BE11" s="182"/>
      <c r="BF11" s="182"/>
      <c r="BG11" s="182"/>
      <c r="BH11" s="182"/>
      <c r="BI11" s="182"/>
      <c r="BJ11" s="182"/>
      <c r="BK11" s="182"/>
      <c r="BL11" s="182"/>
      <c r="BM11" s="182"/>
      <c r="BN11" s="182"/>
      <c r="BO11" s="182"/>
      <c r="BP11" s="182"/>
      <c r="BQ11" s="182"/>
      <c r="BR11" s="182"/>
      <c r="BS11" s="182"/>
      <c r="BT11" s="182"/>
      <c r="BU11" s="182"/>
      <c r="BV11" s="182"/>
      <c r="BW11" s="182"/>
      <c r="BX11" s="182"/>
      <c r="BY11" s="182"/>
      <c r="BZ11" s="182"/>
      <c r="CA11" s="182"/>
      <c r="CB11" s="182"/>
      <c r="CC11" s="182"/>
      <c r="CD11" s="182"/>
      <c r="CE11" s="182"/>
      <c r="CF11" s="182"/>
      <c r="CG11" s="182"/>
      <c r="CH11" s="182"/>
      <c r="CI11" s="182"/>
      <c r="CJ11" s="182"/>
      <c r="CK11" s="182"/>
      <c r="CL11" s="182"/>
      <c r="CM11" s="182"/>
      <c r="CN11" s="182"/>
      <c r="CO11" s="182"/>
      <c r="CP11" s="182"/>
      <c r="CQ11" s="182"/>
      <c r="CR11" s="182"/>
      <c r="CS11" s="182"/>
      <c r="CT11" s="182"/>
      <c r="CU11" s="182"/>
      <c r="CV11" s="182"/>
      <c r="CW11" s="182"/>
      <c r="CX11" s="182"/>
      <c r="CY11" s="182"/>
      <c r="CZ11" s="182"/>
      <c r="DA11" s="182"/>
      <c r="DB11" s="182"/>
      <c r="DC11" s="182"/>
      <c r="DD11" s="182"/>
      <c r="DE11" s="182"/>
      <c r="DF11" s="182"/>
      <c r="DG11" s="182"/>
      <c r="DH11" s="182"/>
      <c r="DI11" s="182"/>
      <c r="DJ11" s="182"/>
      <c r="DK11" s="182"/>
      <c r="DL11" s="182"/>
      <c r="DM11" s="182"/>
      <c r="DN11" s="182"/>
      <c r="DO11" s="182"/>
      <c r="DP11" s="182"/>
      <c r="DQ11" s="182"/>
      <c r="DR11" s="182"/>
      <c r="DS11" s="182"/>
      <c r="DT11" s="182"/>
      <c r="DU11" s="182"/>
      <c r="DV11" s="182"/>
      <c r="DW11" s="182"/>
      <c r="DX11" s="182"/>
      <c r="DY11" s="182"/>
      <c r="DZ11" s="182"/>
      <c r="EA11" s="182"/>
      <c r="EB11" s="182"/>
      <c r="EC11" s="182"/>
      <c r="ED11" s="182"/>
      <c r="EE11" s="182"/>
      <c r="EF11" s="182"/>
      <c r="EG11" s="182"/>
      <c r="EH11" s="182"/>
      <c r="EI11" s="182"/>
      <c r="EJ11" s="182"/>
      <c r="EK11" s="182"/>
      <c r="EL11" s="182"/>
      <c r="EM11" s="182"/>
      <c r="EN11" s="182"/>
      <c r="EO11" s="182"/>
      <c r="EP11" s="182"/>
      <c r="EQ11" s="182"/>
      <c r="ER11" s="182"/>
      <c r="ES11" s="182"/>
      <c r="ET11" s="182"/>
      <c r="EU11" s="182"/>
      <c r="EV11" s="182"/>
      <c r="EW11" s="182"/>
      <c r="EX11" s="182"/>
      <c r="EY11" s="182"/>
      <c r="EZ11" s="182"/>
      <c r="FA11" s="182"/>
      <c r="FB11" s="182"/>
      <c r="FC11" s="182"/>
      <c r="FD11" s="182"/>
      <c r="FE11" s="182"/>
      <c r="FF11" s="182"/>
      <c r="FG11" s="182"/>
      <c r="FH11" s="182"/>
      <c r="FI11" s="182"/>
      <c r="FJ11" s="182"/>
      <c r="FK11" s="182"/>
      <c r="FL11" s="182"/>
      <c r="FM11" s="182"/>
      <c r="FN11" s="182"/>
      <c r="FO11" s="182"/>
      <c r="FP11" s="182"/>
      <c r="FQ11" s="182"/>
      <c r="FR11" s="182"/>
      <c r="FS11" s="182"/>
      <c r="FT11" s="182"/>
      <c r="FU11" s="182"/>
      <c r="FV11" s="182"/>
      <c r="FW11" s="182"/>
      <c r="FX11" s="182"/>
      <c r="FY11" s="182"/>
      <c r="FZ11" s="182"/>
      <c r="GA11" s="182"/>
      <c r="GB11" s="182"/>
      <c r="GC11" s="182"/>
      <c r="GD11" s="182"/>
      <c r="GE11" s="182"/>
      <c r="GF11" s="182"/>
      <c r="GG11" s="182"/>
      <c r="GH11" s="182"/>
      <c r="GI11" s="182"/>
      <c r="GJ11" s="182"/>
      <c r="GK11" s="182"/>
      <c r="GL11" s="182"/>
      <c r="GM11" s="182"/>
      <c r="GN11" s="182"/>
      <c r="GO11" s="182"/>
      <c r="GP11" s="182"/>
      <c r="GQ11" s="182"/>
      <c r="GR11" s="182"/>
      <c r="GS11" s="182"/>
      <c r="GT11" s="182"/>
      <c r="GU11" s="182"/>
      <c r="GV11" s="182"/>
      <c r="GW11" s="182"/>
      <c r="GX11" s="182"/>
      <c r="GY11" s="182"/>
      <c r="GZ11" s="182"/>
      <c r="HA11" s="182"/>
      <c r="HB11" s="182"/>
      <c r="HC11" s="182"/>
      <c r="HD11" s="182"/>
      <c r="HE11" s="182"/>
      <c r="HF11" s="182"/>
      <c r="HG11" s="182"/>
      <c r="HH11" s="182"/>
      <c r="HI11" s="182"/>
      <c r="HJ11" s="182"/>
      <c r="HK11" s="182"/>
      <c r="HL11" s="182"/>
      <c r="HM11" s="182"/>
      <c r="HN11" s="182"/>
      <c r="HO11" s="182"/>
      <c r="HP11" s="182"/>
      <c r="HQ11" s="182"/>
      <c r="HR11" s="182"/>
      <c r="HS11" s="182"/>
      <c r="HT11" s="182"/>
      <c r="HU11" s="182"/>
      <c r="HV11" s="182"/>
      <c r="HW11" s="182"/>
      <c r="HX11" s="182"/>
      <c r="HY11" s="182"/>
      <c r="HZ11" s="182"/>
      <c r="IA11" s="182"/>
      <c r="IB11" s="182"/>
      <c r="IC11" s="182"/>
      <c r="ID11" s="182"/>
      <c r="IE11" s="182"/>
      <c r="IF11" s="182"/>
      <c r="IG11" s="182"/>
      <c r="IH11" s="182"/>
      <c r="II11" s="182"/>
      <c r="IJ11" s="182"/>
      <c r="IK11" s="182"/>
      <c r="IL11" s="182"/>
      <c r="IM11" s="182"/>
      <c r="IN11" s="182"/>
      <c r="IO11" s="182"/>
      <c r="IP11" s="182"/>
      <c r="IQ11" s="182"/>
      <c r="IR11" s="182"/>
      <c r="IS11" s="182"/>
      <c r="IT11" s="182"/>
      <c r="IU11" s="182"/>
      <c r="IV11" s="182"/>
    </row>
    <row r="12" spans="1:28" ht="22.5" customHeight="1">
      <c r="A12" s="176"/>
      <c r="B12" s="176"/>
      <c r="C12" s="176"/>
      <c r="D12" s="176"/>
      <c r="E12" s="176"/>
      <c r="F12" s="176"/>
      <c r="G12" s="176"/>
      <c r="H12" s="176"/>
      <c r="I12" s="176"/>
      <c r="J12" s="176"/>
      <c r="K12" s="176"/>
      <c r="L12" s="176"/>
      <c r="M12" s="178"/>
      <c r="N12" s="176"/>
      <c r="O12" s="176"/>
      <c r="P12" s="176"/>
      <c r="Q12" s="176"/>
      <c r="R12" s="176"/>
      <c r="S12" s="176"/>
      <c r="T12" s="176"/>
      <c r="U12" s="176"/>
      <c r="V12" s="176"/>
      <c r="W12" s="176"/>
      <c r="X12" s="176"/>
      <c r="Y12" s="176"/>
      <c r="Z12" s="176"/>
      <c r="AA12" s="176"/>
      <c r="AB12" s="176"/>
    </row>
    <row r="13" spans="1:28" ht="22.5" customHeight="1">
      <c r="A13" s="176"/>
      <c r="B13" s="176"/>
      <c r="C13" s="176"/>
      <c r="D13" s="176"/>
      <c r="E13" s="176"/>
      <c r="F13" s="177"/>
      <c r="G13" s="176"/>
      <c r="H13" s="176"/>
      <c r="I13" s="176"/>
      <c r="J13" s="176"/>
      <c r="K13" s="176"/>
      <c r="L13" s="176"/>
      <c r="N13" s="176"/>
      <c r="O13" s="176"/>
      <c r="P13" s="176"/>
      <c r="Q13" s="176"/>
      <c r="R13" s="176"/>
      <c r="S13" s="176"/>
      <c r="T13" s="176"/>
      <c r="U13" s="176"/>
      <c r="V13" s="176"/>
      <c r="W13" s="176"/>
      <c r="X13" s="176"/>
      <c r="Y13" s="176"/>
      <c r="Z13" s="176"/>
      <c r="AA13" s="176"/>
      <c r="AB13" s="176"/>
    </row>
    <row r="14" spans="1:27" ht="22.5" customHeight="1">
      <c r="A14" s="176"/>
      <c r="B14" s="176"/>
      <c r="C14" s="176"/>
      <c r="D14" s="176"/>
      <c r="E14" s="176"/>
      <c r="F14" s="176"/>
      <c r="G14" s="176"/>
      <c r="H14" s="176"/>
      <c r="I14" s="176"/>
      <c r="J14" s="176"/>
      <c r="K14" s="176"/>
      <c r="L14" s="176"/>
      <c r="N14" s="176"/>
      <c r="O14" s="176"/>
      <c r="P14" s="176"/>
      <c r="Q14" s="176"/>
      <c r="R14" s="176"/>
      <c r="S14" s="176"/>
      <c r="T14" s="176"/>
      <c r="U14" s="176"/>
      <c r="V14" s="176"/>
      <c r="W14" s="176"/>
      <c r="X14" s="176"/>
      <c r="Y14" s="176"/>
      <c r="Z14" s="176"/>
      <c r="AA14" s="176"/>
    </row>
    <row r="15" spans="1:27" ht="22.5" customHeight="1">
      <c r="A15" s="176"/>
      <c r="B15" s="176"/>
      <c r="C15" s="176"/>
      <c r="D15" s="176"/>
      <c r="E15" s="176"/>
      <c r="F15" s="176"/>
      <c r="G15" s="176"/>
      <c r="H15" s="176"/>
      <c r="I15" s="176"/>
      <c r="J15" s="176"/>
      <c r="K15" s="176"/>
      <c r="L15" s="176"/>
      <c r="N15" s="176"/>
      <c r="O15" s="176"/>
      <c r="P15" s="176"/>
      <c r="Q15" s="176"/>
      <c r="R15" s="176"/>
      <c r="S15" s="176"/>
      <c r="T15" s="176"/>
      <c r="U15" s="176"/>
      <c r="V15" s="176"/>
      <c r="W15" s="176"/>
      <c r="X15" s="176"/>
      <c r="Y15" s="176"/>
      <c r="Z15" s="176"/>
      <c r="AA15" s="176"/>
    </row>
    <row r="16" spans="1:26" ht="22.5" customHeight="1">
      <c r="A16" s="176"/>
      <c r="B16" s="176"/>
      <c r="C16" s="176"/>
      <c r="D16" s="176"/>
      <c r="E16" s="176"/>
      <c r="F16" s="176"/>
      <c r="J16" s="176"/>
      <c r="K16" s="176"/>
      <c r="L16" s="176"/>
      <c r="N16" s="176"/>
      <c r="O16" s="176"/>
      <c r="P16" s="176"/>
      <c r="Q16" s="176"/>
      <c r="R16" s="176"/>
      <c r="S16" s="176"/>
      <c r="T16" s="176"/>
      <c r="U16" s="176"/>
      <c r="V16" s="176"/>
      <c r="W16" s="176"/>
      <c r="X16" s="176"/>
      <c r="Y16" s="176"/>
      <c r="Z16" s="176"/>
    </row>
    <row r="17" spans="1:25" ht="22.5" customHeight="1">
      <c r="A17" s="176"/>
      <c r="B17" s="176"/>
      <c r="C17" s="176"/>
      <c r="D17" s="176"/>
      <c r="E17" s="176"/>
      <c r="F17" s="176"/>
      <c r="O17" s="176"/>
      <c r="P17" s="176"/>
      <c r="Q17" s="176"/>
      <c r="R17" s="176"/>
      <c r="S17" s="176"/>
      <c r="T17" s="176"/>
      <c r="U17" s="176"/>
      <c r="V17" s="176"/>
      <c r="W17" s="176"/>
      <c r="X17" s="176"/>
      <c r="Y17" s="176"/>
    </row>
    <row r="18" spans="15:24" ht="22.5" customHeight="1">
      <c r="O18" s="176"/>
      <c r="P18" s="176"/>
      <c r="Q18" s="176"/>
      <c r="R18" s="176"/>
      <c r="S18" s="176"/>
      <c r="T18" s="176"/>
      <c r="U18" s="176"/>
      <c r="V18" s="176"/>
      <c r="W18" s="176"/>
      <c r="X18" s="176"/>
    </row>
    <row r="19" spans="15:17" ht="22.5" customHeight="1">
      <c r="O19" s="176"/>
      <c r="P19" s="176"/>
      <c r="Q19" s="176"/>
    </row>
    <row r="20" ht="22.5" customHeight="1"/>
  </sheetData>
  <sheetProtection formatCells="0" formatColumns="0" formatRows="0"/>
  <mergeCells count="33">
    <mergeCell ref="A2:AA2"/>
    <mergeCell ref="Z3:AA3"/>
    <mergeCell ref="A4:C4"/>
    <mergeCell ref="G4:N4"/>
    <mergeCell ref="O4:V4"/>
    <mergeCell ref="X4:AA4"/>
    <mergeCell ref="A5:A6"/>
    <mergeCell ref="B5:B6"/>
    <mergeCell ref="C5:C6"/>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Y5:Y6"/>
    <mergeCell ref="Z5:Z6"/>
    <mergeCell ref="AA5:AA6"/>
    <mergeCell ref="S5:S6"/>
    <mergeCell ref="T5:T6"/>
    <mergeCell ref="U5:U6"/>
    <mergeCell ref="V5:V6"/>
    <mergeCell ref="W4:W6"/>
    <mergeCell ref="X5:X6"/>
  </mergeCells>
  <printOptions horizontalCentered="1"/>
  <pageMargins left="0.75" right="0.75" top="0.7900000000000001" bottom="0.7900000000000001" header="0.39" footer="0.39"/>
  <pageSetup fitToHeight="1" fitToWidth="1" horizontalDpi="1200" verticalDpi="1200" orientation="landscape" paperSize="9" scale="59"/>
  <headerFooter scaleWithDoc="0"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N10"/>
  <sheetViews>
    <sheetView showGridLines="0" showZeros="0" zoomScalePageLayoutView="0" workbookViewId="0" topLeftCell="A1">
      <selection activeCell="A8" sqref="A8:C10"/>
    </sheetView>
  </sheetViews>
  <sheetFormatPr defaultColWidth="9.00390625" defaultRowHeight="14.25"/>
  <cols>
    <col min="1" max="3" width="5.375" style="0" customWidth="1"/>
    <col min="5" max="5" width="18.00390625" style="0" customWidth="1"/>
    <col min="6" max="6" width="12.50390625" style="0" customWidth="1"/>
  </cols>
  <sheetData>
    <row r="1" ht="14.25" customHeight="1">
      <c r="N1" t="s">
        <v>226</v>
      </c>
    </row>
    <row r="2" spans="1:14" ht="33" customHeight="1">
      <c r="A2" s="390" t="s">
        <v>227</v>
      </c>
      <c r="B2" s="390"/>
      <c r="C2" s="390"/>
      <c r="D2" s="390"/>
      <c r="E2" s="390"/>
      <c r="F2" s="390"/>
      <c r="G2" s="390"/>
      <c r="H2" s="390"/>
      <c r="I2" s="390"/>
      <c r="J2" s="390"/>
      <c r="K2" s="390"/>
      <c r="L2" s="390"/>
      <c r="M2" s="390"/>
      <c r="N2" s="390"/>
    </row>
    <row r="3" spans="1:14" ht="14.25" customHeight="1">
      <c r="A3" s="319" t="s">
        <v>301</v>
      </c>
      <c r="M3" s="409" t="s">
        <v>77</v>
      </c>
      <c r="N3" s="409"/>
    </row>
    <row r="4" spans="1:14" ht="22.5" customHeight="1">
      <c r="A4" s="392" t="s">
        <v>95</v>
      </c>
      <c r="B4" s="392"/>
      <c r="C4" s="392"/>
      <c r="D4" s="372" t="s">
        <v>122</v>
      </c>
      <c r="E4" s="372" t="s">
        <v>79</v>
      </c>
      <c r="F4" s="372" t="s">
        <v>80</v>
      </c>
      <c r="G4" s="372" t="s">
        <v>124</v>
      </c>
      <c r="H4" s="372"/>
      <c r="I4" s="372"/>
      <c r="J4" s="372"/>
      <c r="K4" s="372"/>
      <c r="L4" s="372" t="s">
        <v>128</v>
      </c>
      <c r="M4" s="372"/>
      <c r="N4" s="372"/>
    </row>
    <row r="5" spans="1:14" ht="17.25" customHeight="1">
      <c r="A5" s="372" t="s">
        <v>98</v>
      </c>
      <c r="B5" s="393" t="s">
        <v>99</v>
      </c>
      <c r="C5" s="372" t="s">
        <v>100</v>
      </c>
      <c r="D5" s="372"/>
      <c r="E5" s="372"/>
      <c r="F5" s="372"/>
      <c r="G5" s="372" t="s">
        <v>158</v>
      </c>
      <c r="H5" s="372" t="s">
        <v>159</v>
      </c>
      <c r="I5" s="372" t="s">
        <v>137</v>
      </c>
      <c r="J5" s="372" t="s">
        <v>138</v>
      </c>
      <c r="K5" s="372" t="s">
        <v>139</v>
      </c>
      <c r="L5" s="372" t="s">
        <v>158</v>
      </c>
      <c r="M5" s="372" t="s">
        <v>110</v>
      </c>
      <c r="N5" s="372" t="s">
        <v>160</v>
      </c>
    </row>
    <row r="6" spans="1:14" ht="20.25" customHeight="1">
      <c r="A6" s="372"/>
      <c r="B6" s="393"/>
      <c r="C6" s="372"/>
      <c r="D6" s="372"/>
      <c r="E6" s="372"/>
      <c r="F6" s="372"/>
      <c r="G6" s="372"/>
      <c r="H6" s="372"/>
      <c r="I6" s="372"/>
      <c r="J6" s="372"/>
      <c r="K6" s="372"/>
      <c r="L6" s="372"/>
      <c r="M6" s="372"/>
      <c r="N6" s="372"/>
    </row>
    <row r="7" spans="1:14" ht="22.5" customHeight="1">
      <c r="A7" s="43"/>
      <c r="B7" s="43"/>
      <c r="C7" s="44"/>
      <c r="D7" s="43" t="s">
        <v>221</v>
      </c>
      <c r="E7" s="43" t="s">
        <v>222</v>
      </c>
      <c r="F7" s="529">
        <v>648.45</v>
      </c>
      <c r="G7" s="529">
        <v>648.45</v>
      </c>
      <c r="H7" s="529">
        <v>479.75</v>
      </c>
      <c r="I7" s="529">
        <v>114.7</v>
      </c>
      <c r="J7" s="529">
        <v>54</v>
      </c>
      <c r="K7" s="529"/>
      <c r="L7" s="529"/>
      <c r="M7" s="529"/>
      <c r="N7" s="529"/>
    </row>
    <row r="8" spans="1:14" ht="22.5" customHeight="1">
      <c r="A8" s="524" t="s">
        <v>223</v>
      </c>
      <c r="B8" s="524"/>
      <c r="C8" s="524"/>
      <c r="D8" s="43" t="s">
        <v>221</v>
      </c>
      <c r="E8" s="525" t="s">
        <v>224</v>
      </c>
      <c r="F8" s="529">
        <v>648.45</v>
      </c>
      <c r="G8" s="529">
        <v>648.45</v>
      </c>
      <c r="H8" s="529">
        <v>479.75</v>
      </c>
      <c r="I8" s="529">
        <v>114.7</v>
      </c>
      <c r="J8" s="529">
        <v>54</v>
      </c>
      <c r="K8" s="529"/>
      <c r="L8" s="529"/>
      <c r="M8" s="529"/>
      <c r="N8" s="529"/>
    </row>
    <row r="9" spans="1:14" ht="22.5" customHeight="1">
      <c r="A9" s="524" t="s">
        <v>223</v>
      </c>
      <c r="B9" s="524">
        <v>31</v>
      </c>
      <c r="C9" s="524"/>
      <c r="D9" s="43" t="s">
        <v>221</v>
      </c>
      <c r="E9" s="525" t="s">
        <v>315</v>
      </c>
      <c r="F9" s="529">
        <v>648.45</v>
      </c>
      <c r="G9" s="529">
        <v>648.45</v>
      </c>
      <c r="H9" s="529">
        <v>479.75</v>
      </c>
      <c r="I9" s="529">
        <v>114.7</v>
      </c>
      <c r="J9" s="529">
        <v>54</v>
      </c>
      <c r="K9" s="529"/>
      <c r="L9" s="529"/>
      <c r="M9" s="529"/>
      <c r="N9" s="529"/>
    </row>
    <row r="10" spans="1:14" s="23" customFormat="1" ht="24" customHeight="1">
      <c r="A10" s="524" t="s">
        <v>223</v>
      </c>
      <c r="B10" s="524" t="s">
        <v>225</v>
      </c>
      <c r="C10" s="524" t="s">
        <v>161</v>
      </c>
      <c r="D10" s="43" t="s">
        <v>221</v>
      </c>
      <c r="E10" s="525" t="s">
        <v>316</v>
      </c>
      <c r="F10" s="529">
        <v>648.45</v>
      </c>
      <c r="G10" s="529">
        <v>648.45</v>
      </c>
      <c r="H10" s="529">
        <v>479.75</v>
      </c>
      <c r="I10" s="529">
        <v>114.7</v>
      </c>
      <c r="J10" s="529">
        <v>54</v>
      </c>
      <c r="K10" s="529"/>
      <c r="L10" s="529"/>
      <c r="M10" s="529"/>
      <c r="N10" s="556"/>
    </row>
  </sheetData>
  <sheetProtection formatCells="0" formatColumns="0" formatRows="0"/>
  <mergeCells count="19">
    <mergeCell ref="A2:N2"/>
    <mergeCell ref="M3:N3"/>
    <mergeCell ref="A4:C4"/>
    <mergeCell ref="G4:K4"/>
    <mergeCell ref="L4:N4"/>
    <mergeCell ref="A5:A6"/>
    <mergeCell ref="B5:B6"/>
    <mergeCell ref="C5:C6"/>
    <mergeCell ref="D4:D6"/>
    <mergeCell ref="E4:E6"/>
    <mergeCell ref="L5:L6"/>
    <mergeCell ref="M5:M6"/>
    <mergeCell ref="N5:N6"/>
    <mergeCell ref="F4:F6"/>
    <mergeCell ref="G5:G6"/>
    <mergeCell ref="H5:H6"/>
    <mergeCell ref="I5:I6"/>
    <mergeCell ref="J5:J6"/>
    <mergeCell ref="K5:K6"/>
  </mergeCells>
  <printOptions horizontalCentered="1"/>
  <pageMargins left="0.75" right="0.75" top="0.7900000000000001" bottom="0.7900000000000001" header="0.39" footer="0.39"/>
  <pageSetup fitToHeight="1" fitToWidth="1" horizontalDpi="1200" verticalDpi="1200" orientation="landscape" paperSize="9" scale="95"/>
  <headerFooter scaleWithDoc="0" alignWithMargins="0">
    <oddFooter>&amp;C第 &amp;P 页，共 &amp;N 页</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Z14"/>
  <sheetViews>
    <sheetView showGridLines="0" showZeros="0" zoomScalePageLayoutView="0" workbookViewId="0" topLeftCell="A1">
      <selection activeCell="E9" sqref="E9:E11"/>
    </sheetView>
  </sheetViews>
  <sheetFormatPr defaultColWidth="6.75390625" defaultRowHeight="22.5" customHeight="1"/>
  <cols>
    <col min="1" max="1" width="4.75390625" style="162" customWidth="1"/>
    <col min="2" max="3" width="4.00390625" style="162" customWidth="1"/>
    <col min="4" max="4" width="9.625" style="162" customWidth="1"/>
    <col min="5" max="5" width="21.875" style="162" customWidth="1"/>
    <col min="6" max="6" width="8.625" style="162" customWidth="1"/>
    <col min="7" max="14" width="7.25390625" style="162" customWidth="1"/>
    <col min="15" max="15" width="7.00390625" style="162" customWidth="1"/>
    <col min="16" max="24" width="7.25390625" style="162" customWidth="1"/>
    <col min="25" max="25" width="6.875" style="162" customWidth="1"/>
    <col min="26" max="26" width="7.25390625" style="162" customWidth="1"/>
    <col min="27" max="16384" width="6.75390625" style="162" customWidth="1"/>
  </cols>
  <sheetData>
    <row r="1" spans="2:26" ht="22.5" customHeight="1">
      <c r="B1" s="163"/>
      <c r="C1" s="163"/>
      <c r="D1" s="163"/>
      <c r="E1" s="163"/>
      <c r="F1" s="163"/>
      <c r="G1" s="163"/>
      <c r="H1" s="163"/>
      <c r="I1" s="163"/>
      <c r="J1" s="163"/>
      <c r="K1" s="163"/>
      <c r="L1" s="163"/>
      <c r="M1" s="163"/>
      <c r="N1" s="163"/>
      <c r="O1" s="163"/>
      <c r="P1" s="163"/>
      <c r="Q1" s="163"/>
      <c r="R1" s="163"/>
      <c r="X1" s="424" t="s">
        <v>228</v>
      </c>
      <c r="Y1" s="424"/>
      <c r="Z1" s="424"/>
    </row>
    <row r="2" spans="1:26" ht="22.5" customHeight="1">
      <c r="A2" s="425" t="s">
        <v>229</v>
      </c>
      <c r="B2" s="425"/>
      <c r="C2" s="425"/>
      <c r="D2" s="425"/>
      <c r="E2" s="425"/>
      <c r="F2" s="425"/>
      <c r="G2" s="425"/>
      <c r="H2" s="425"/>
      <c r="I2" s="425"/>
      <c r="J2" s="425"/>
      <c r="K2" s="425"/>
      <c r="L2" s="425"/>
      <c r="M2" s="425"/>
      <c r="N2" s="425"/>
      <c r="O2" s="425"/>
      <c r="P2" s="425"/>
      <c r="Q2" s="425"/>
      <c r="R2" s="425"/>
      <c r="S2" s="425"/>
      <c r="T2" s="425"/>
      <c r="U2" s="425"/>
      <c r="V2" s="425"/>
      <c r="W2" s="425"/>
      <c r="X2" s="425"/>
      <c r="Y2" s="425"/>
      <c r="Z2" s="425"/>
    </row>
    <row r="3" spans="1:26" ht="22.5" customHeight="1">
      <c r="A3" s="325" t="s">
        <v>301</v>
      </c>
      <c r="B3" s="164"/>
      <c r="C3" s="164"/>
      <c r="D3" s="165"/>
      <c r="E3" s="165"/>
      <c r="F3" s="165"/>
      <c r="G3" s="165"/>
      <c r="H3" s="165"/>
      <c r="I3" s="165"/>
      <c r="J3" s="165"/>
      <c r="K3" s="165"/>
      <c r="L3" s="165"/>
      <c r="M3" s="165"/>
      <c r="N3" s="165"/>
      <c r="O3" s="165"/>
      <c r="P3" s="165"/>
      <c r="Q3" s="165"/>
      <c r="R3" s="165"/>
      <c r="X3" s="426" t="s">
        <v>77</v>
      </c>
      <c r="Y3" s="426"/>
      <c r="Z3" s="426"/>
    </row>
    <row r="4" spans="1:26" ht="22.5" customHeight="1">
      <c r="A4" s="427" t="s">
        <v>95</v>
      </c>
      <c r="B4" s="427"/>
      <c r="C4" s="427"/>
      <c r="D4" s="423" t="s">
        <v>78</v>
      </c>
      <c r="E4" s="423" t="s">
        <v>96</v>
      </c>
      <c r="F4" s="423" t="s">
        <v>164</v>
      </c>
      <c r="G4" s="423" t="s">
        <v>165</v>
      </c>
      <c r="H4" s="423" t="s">
        <v>166</v>
      </c>
      <c r="I4" s="423" t="s">
        <v>167</v>
      </c>
      <c r="J4" s="423" t="s">
        <v>168</v>
      </c>
      <c r="K4" s="423" t="s">
        <v>169</v>
      </c>
      <c r="L4" s="423" t="s">
        <v>170</v>
      </c>
      <c r="M4" s="423" t="s">
        <v>171</v>
      </c>
      <c r="N4" s="423" t="s">
        <v>172</v>
      </c>
      <c r="O4" s="423" t="s">
        <v>173</v>
      </c>
      <c r="P4" s="423" t="s">
        <v>174</v>
      </c>
      <c r="Q4" s="423" t="s">
        <v>175</v>
      </c>
      <c r="R4" s="423" t="s">
        <v>176</v>
      </c>
      <c r="S4" s="423" t="s">
        <v>177</v>
      </c>
      <c r="T4" s="423" t="s">
        <v>178</v>
      </c>
      <c r="U4" s="423" t="s">
        <v>179</v>
      </c>
      <c r="V4" s="423" t="s">
        <v>180</v>
      </c>
      <c r="W4" s="423" t="s">
        <v>181</v>
      </c>
      <c r="X4" s="423" t="s">
        <v>182</v>
      </c>
      <c r="Y4" s="423" t="s">
        <v>183</v>
      </c>
      <c r="Z4" s="423" t="s">
        <v>184</v>
      </c>
    </row>
    <row r="5" spans="1:26" ht="22.5" customHeight="1">
      <c r="A5" s="423" t="s">
        <v>98</v>
      </c>
      <c r="B5" s="423" t="s">
        <v>99</v>
      </c>
      <c r="C5" s="423" t="s">
        <v>100</v>
      </c>
      <c r="D5" s="423"/>
      <c r="E5" s="423"/>
      <c r="F5" s="423"/>
      <c r="G5" s="423"/>
      <c r="H5" s="423"/>
      <c r="I5" s="423"/>
      <c r="J5" s="423"/>
      <c r="K5" s="423"/>
      <c r="L5" s="423"/>
      <c r="M5" s="423"/>
      <c r="N5" s="423"/>
      <c r="O5" s="423"/>
      <c r="P5" s="423"/>
      <c r="Q5" s="423"/>
      <c r="R5" s="423"/>
      <c r="S5" s="423"/>
      <c r="T5" s="423"/>
      <c r="U5" s="423"/>
      <c r="V5" s="423"/>
      <c r="W5" s="423"/>
      <c r="X5" s="423"/>
      <c r="Y5" s="423"/>
      <c r="Z5" s="423"/>
    </row>
    <row r="6" spans="1:26" ht="22.5" customHeight="1">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row>
    <row r="7" spans="1:26" ht="22.5" customHeight="1">
      <c r="A7" s="166" t="s">
        <v>92</v>
      </c>
      <c r="B7" s="166" t="s">
        <v>92</v>
      </c>
      <c r="C7" s="166" t="s">
        <v>92</v>
      </c>
      <c r="D7" s="166" t="s">
        <v>92</v>
      </c>
      <c r="E7" s="166" t="s">
        <v>92</v>
      </c>
      <c r="F7" s="166">
        <v>1</v>
      </c>
      <c r="G7" s="166">
        <v>2</v>
      </c>
      <c r="H7" s="166">
        <v>3</v>
      </c>
      <c r="I7" s="166">
        <v>4</v>
      </c>
      <c r="J7" s="166">
        <v>5</v>
      </c>
      <c r="K7" s="166">
        <v>6</v>
      </c>
      <c r="L7" s="166">
        <v>7</v>
      </c>
      <c r="M7" s="166">
        <v>8</v>
      </c>
      <c r="N7" s="166">
        <v>9</v>
      </c>
      <c r="O7" s="166">
        <v>10</v>
      </c>
      <c r="P7" s="166">
        <v>11</v>
      </c>
      <c r="Q7" s="166">
        <v>12</v>
      </c>
      <c r="R7" s="166">
        <v>13</v>
      </c>
      <c r="S7" s="166">
        <v>14</v>
      </c>
      <c r="T7" s="166">
        <v>15</v>
      </c>
      <c r="U7" s="166">
        <v>16</v>
      </c>
      <c r="V7" s="166">
        <v>17</v>
      </c>
      <c r="W7" s="166">
        <v>18</v>
      </c>
      <c r="X7" s="166">
        <v>19</v>
      </c>
      <c r="Y7" s="166">
        <v>20</v>
      </c>
      <c r="Z7" s="166">
        <v>21</v>
      </c>
    </row>
    <row r="8" spans="1:26" ht="22.5" customHeight="1">
      <c r="A8" s="43"/>
      <c r="B8" s="43"/>
      <c r="C8" s="44"/>
      <c r="D8" s="43" t="s">
        <v>221</v>
      </c>
      <c r="E8" s="43" t="s">
        <v>222</v>
      </c>
      <c r="F8" s="557">
        <v>126.62</v>
      </c>
      <c r="G8" s="557">
        <v>10.95</v>
      </c>
      <c r="H8" s="557">
        <v>2.92</v>
      </c>
      <c r="I8" s="557">
        <v>1.1</v>
      </c>
      <c r="J8" s="557">
        <v>7.3</v>
      </c>
      <c r="K8" s="557">
        <v>21.17</v>
      </c>
      <c r="L8" s="557">
        <v>8.03</v>
      </c>
      <c r="M8" s="557">
        <v>17.52</v>
      </c>
      <c r="N8" s="557"/>
      <c r="O8" s="557">
        <v>2.19</v>
      </c>
      <c r="P8" s="557"/>
      <c r="Q8" s="557">
        <v>8.76</v>
      </c>
      <c r="R8" s="557">
        <v>5.84</v>
      </c>
      <c r="S8" s="557"/>
      <c r="T8" s="557"/>
      <c r="U8" s="557"/>
      <c r="V8" s="557">
        <v>38.86</v>
      </c>
      <c r="W8" s="557">
        <v>0.5</v>
      </c>
      <c r="X8" s="557"/>
      <c r="Y8" s="557"/>
      <c r="Z8" s="557">
        <v>1.48</v>
      </c>
    </row>
    <row r="9" spans="1:26" ht="22.5" customHeight="1">
      <c r="A9" s="524" t="s">
        <v>223</v>
      </c>
      <c r="B9" s="524"/>
      <c r="C9" s="524"/>
      <c r="D9" s="43" t="s">
        <v>221</v>
      </c>
      <c r="E9" s="525" t="s">
        <v>224</v>
      </c>
      <c r="F9" s="557">
        <v>126.62</v>
      </c>
      <c r="G9" s="557">
        <v>10.95</v>
      </c>
      <c r="H9" s="557">
        <v>2.92</v>
      </c>
      <c r="I9" s="557">
        <v>1.1</v>
      </c>
      <c r="J9" s="557">
        <v>7.3</v>
      </c>
      <c r="K9" s="557">
        <v>21.17</v>
      </c>
      <c r="L9" s="557">
        <v>8.03</v>
      </c>
      <c r="M9" s="557">
        <v>17.52</v>
      </c>
      <c r="N9" s="557"/>
      <c r="O9" s="557">
        <v>2.19</v>
      </c>
      <c r="P9" s="557"/>
      <c r="Q9" s="557">
        <v>8.76</v>
      </c>
      <c r="R9" s="557">
        <v>5.84</v>
      </c>
      <c r="S9" s="557"/>
      <c r="T9" s="557"/>
      <c r="U9" s="557"/>
      <c r="V9" s="557">
        <v>38.86</v>
      </c>
      <c r="W9" s="557">
        <v>0.5</v>
      </c>
      <c r="X9" s="557"/>
      <c r="Y9" s="557"/>
      <c r="Z9" s="557">
        <v>1.48</v>
      </c>
    </row>
    <row r="10" spans="1:26" ht="22.5" customHeight="1">
      <c r="A10" s="524" t="s">
        <v>223</v>
      </c>
      <c r="B10" s="524">
        <v>31</v>
      </c>
      <c r="C10" s="524"/>
      <c r="D10" s="43" t="s">
        <v>221</v>
      </c>
      <c r="E10" s="525" t="s">
        <v>315</v>
      </c>
      <c r="F10" s="557">
        <v>126.62</v>
      </c>
      <c r="G10" s="557">
        <v>10.95</v>
      </c>
      <c r="H10" s="557">
        <v>2.92</v>
      </c>
      <c r="I10" s="557">
        <v>1.1</v>
      </c>
      <c r="J10" s="557">
        <v>7.3</v>
      </c>
      <c r="K10" s="557">
        <v>21.17</v>
      </c>
      <c r="L10" s="557">
        <v>8.03</v>
      </c>
      <c r="M10" s="557">
        <v>17.52</v>
      </c>
      <c r="N10" s="557"/>
      <c r="O10" s="557">
        <v>2.19</v>
      </c>
      <c r="P10" s="557"/>
      <c r="Q10" s="557">
        <v>8.76</v>
      </c>
      <c r="R10" s="557">
        <v>5.84</v>
      </c>
      <c r="S10" s="557"/>
      <c r="T10" s="557"/>
      <c r="U10" s="557"/>
      <c r="V10" s="557">
        <v>38.86</v>
      </c>
      <c r="W10" s="557">
        <v>0.5</v>
      </c>
      <c r="X10" s="557"/>
      <c r="Y10" s="557"/>
      <c r="Z10" s="557">
        <v>1.48</v>
      </c>
    </row>
    <row r="11" spans="1:26" s="161" customFormat="1" ht="22.5" customHeight="1">
      <c r="A11" s="524" t="s">
        <v>223</v>
      </c>
      <c r="B11" s="524" t="s">
        <v>225</v>
      </c>
      <c r="C11" s="524" t="s">
        <v>161</v>
      </c>
      <c r="D11" s="43" t="s">
        <v>221</v>
      </c>
      <c r="E11" s="525" t="s">
        <v>316</v>
      </c>
      <c r="F11" s="558">
        <v>126.62</v>
      </c>
      <c r="G11" s="559">
        <v>10.95</v>
      </c>
      <c r="H11" s="559">
        <v>2.92</v>
      </c>
      <c r="I11" s="559">
        <v>1.1</v>
      </c>
      <c r="J11" s="559">
        <v>7.3</v>
      </c>
      <c r="K11" s="559">
        <v>21.17</v>
      </c>
      <c r="L11" s="559">
        <v>8.03</v>
      </c>
      <c r="M11" s="559">
        <v>17.52</v>
      </c>
      <c r="N11" s="559"/>
      <c r="O11" s="559">
        <v>2.19</v>
      </c>
      <c r="P11" s="559"/>
      <c r="Q11" s="559">
        <v>8.76</v>
      </c>
      <c r="R11" s="559">
        <v>5.84</v>
      </c>
      <c r="S11" s="559"/>
      <c r="T11" s="559"/>
      <c r="U11" s="559"/>
      <c r="V11" s="559">
        <v>38.86</v>
      </c>
      <c r="W11" s="559">
        <v>0.5</v>
      </c>
      <c r="X11" s="559"/>
      <c r="Y11" s="559"/>
      <c r="Z11" s="559">
        <v>1.48</v>
      </c>
    </row>
    <row r="12" spans="11:19" ht="22.5" customHeight="1">
      <c r="K12" s="161"/>
      <c r="L12" s="161"/>
      <c r="M12" s="161"/>
      <c r="S12" s="161"/>
    </row>
    <row r="13" spans="11:13" ht="22.5" customHeight="1">
      <c r="K13" s="161"/>
      <c r="L13" s="161"/>
      <c r="M13" s="161"/>
    </row>
    <row r="14" ht="22.5" customHeight="1">
      <c r="K14" s="161"/>
    </row>
  </sheetData>
  <sheetProtection formatCells="0" formatColumns="0" formatRows="0"/>
  <mergeCells count="30">
    <mergeCell ref="X1:Z1"/>
    <mergeCell ref="A2:Z2"/>
    <mergeCell ref="X3:Z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Y4:Y6"/>
    <mergeCell ref="Z4:Z6"/>
    <mergeCell ref="S4:S6"/>
    <mergeCell ref="T4:T6"/>
    <mergeCell ref="U4:U6"/>
    <mergeCell ref="V4:V6"/>
    <mergeCell ref="W4:W6"/>
    <mergeCell ref="X4:X6"/>
  </mergeCells>
  <printOptions horizontalCentered="1"/>
  <pageMargins left="0.75" right="0.75" top="0.7900000000000001" bottom="0.7900000000000001" header="0.39" footer="0.39"/>
  <pageSetup fitToHeight="1" fitToWidth="1" horizontalDpi="1200" verticalDpi="1200" orientation="landscape" paperSize="9" scale="61"/>
  <headerFooter scaleWithDoc="0" alignWithMargins="0">
    <oddFooter>&amp;C第 &amp;P 页，共 &amp;N 页</oddFooter>
  </headerFooter>
</worksheet>
</file>

<file path=xl/worksheets/sheet18.xml><?xml version="1.0" encoding="utf-8"?>
<worksheet xmlns="http://schemas.openxmlformats.org/spreadsheetml/2006/main" xmlns:r="http://schemas.openxmlformats.org/officeDocument/2006/relationships">
  <sheetPr>
    <tabColor theme="0"/>
    <pageSetUpPr fitToPage="1"/>
  </sheetPr>
  <dimension ref="A1:T10"/>
  <sheetViews>
    <sheetView showGridLines="0" showZeros="0" zoomScalePageLayoutView="0" workbookViewId="0" topLeftCell="A1">
      <selection activeCell="E8" sqref="E8"/>
    </sheetView>
  </sheetViews>
  <sheetFormatPr defaultColWidth="9.00390625" defaultRowHeight="14.25"/>
  <cols>
    <col min="1" max="3" width="5.75390625" style="0" customWidth="1"/>
    <col min="5" max="5" width="17.50390625" style="0" customWidth="1"/>
    <col min="6" max="6" width="12.75390625" style="0" customWidth="1"/>
    <col min="7" max="7" width="10.625" style="0" customWidth="1"/>
    <col min="18" max="18" width="11.50390625" style="0" customWidth="1"/>
  </cols>
  <sheetData>
    <row r="1" ht="14.25" customHeight="1">
      <c r="T1" t="s">
        <v>230</v>
      </c>
    </row>
    <row r="2" spans="1:20" ht="33.75" customHeight="1">
      <c r="A2" s="373" t="s">
        <v>231</v>
      </c>
      <c r="B2" s="373"/>
      <c r="C2" s="373"/>
      <c r="D2" s="373"/>
      <c r="E2" s="373"/>
      <c r="F2" s="373"/>
      <c r="G2" s="373"/>
      <c r="H2" s="373"/>
      <c r="I2" s="373"/>
      <c r="J2" s="373"/>
      <c r="K2" s="373"/>
      <c r="L2" s="373"/>
      <c r="M2" s="373"/>
      <c r="N2" s="373"/>
      <c r="O2" s="373"/>
      <c r="P2" s="373"/>
      <c r="Q2" s="373"/>
      <c r="R2" s="373"/>
      <c r="S2" s="373"/>
      <c r="T2" s="373"/>
    </row>
    <row r="3" spans="1:20" ht="14.25" customHeight="1">
      <c r="A3" s="319" t="s">
        <v>300</v>
      </c>
      <c r="S3" s="409" t="s">
        <v>77</v>
      </c>
      <c r="T3" s="409"/>
    </row>
    <row r="4" spans="1:20" ht="22.5" customHeight="1">
      <c r="A4" s="400" t="s">
        <v>95</v>
      </c>
      <c r="B4" s="400"/>
      <c r="C4" s="400"/>
      <c r="D4" s="372" t="s">
        <v>187</v>
      </c>
      <c r="E4" s="372" t="s">
        <v>123</v>
      </c>
      <c r="F4" s="378" t="s">
        <v>164</v>
      </c>
      <c r="G4" s="372" t="s">
        <v>125</v>
      </c>
      <c r="H4" s="372"/>
      <c r="I4" s="372"/>
      <c r="J4" s="372"/>
      <c r="K4" s="372"/>
      <c r="L4" s="372"/>
      <c r="M4" s="372"/>
      <c r="N4" s="372"/>
      <c r="O4" s="372"/>
      <c r="P4" s="372"/>
      <c r="Q4" s="372"/>
      <c r="R4" s="372" t="s">
        <v>128</v>
      </c>
      <c r="S4" s="372"/>
      <c r="T4" s="372"/>
    </row>
    <row r="5" spans="1:20" ht="14.25" customHeight="1">
      <c r="A5" s="400"/>
      <c r="B5" s="400"/>
      <c r="C5" s="400"/>
      <c r="D5" s="372"/>
      <c r="E5" s="372"/>
      <c r="F5" s="380"/>
      <c r="G5" s="372" t="s">
        <v>89</v>
      </c>
      <c r="H5" s="372" t="s">
        <v>188</v>
      </c>
      <c r="I5" s="372" t="s">
        <v>174</v>
      </c>
      <c r="J5" s="372" t="s">
        <v>175</v>
      </c>
      <c r="K5" s="372" t="s">
        <v>189</v>
      </c>
      <c r="L5" s="372" t="s">
        <v>190</v>
      </c>
      <c r="M5" s="372" t="s">
        <v>176</v>
      </c>
      <c r="N5" s="372" t="s">
        <v>191</v>
      </c>
      <c r="O5" s="372" t="s">
        <v>179</v>
      </c>
      <c r="P5" s="372" t="s">
        <v>192</v>
      </c>
      <c r="Q5" s="372" t="s">
        <v>193</v>
      </c>
      <c r="R5" s="372" t="s">
        <v>89</v>
      </c>
      <c r="S5" s="372" t="s">
        <v>194</v>
      </c>
      <c r="T5" s="372" t="s">
        <v>160</v>
      </c>
    </row>
    <row r="6" spans="1:20" ht="42.75" customHeight="1">
      <c r="A6" s="42" t="s">
        <v>98</v>
      </c>
      <c r="B6" s="42" t="s">
        <v>99</v>
      </c>
      <c r="C6" s="42" t="s">
        <v>100</v>
      </c>
      <c r="D6" s="372"/>
      <c r="E6" s="372"/>
      <c r="F6" s="379"/>
      <c r="G6" s="372"/>
      <c r="H6" s="372"/>
      <c r="I6" s="372"/>
      <c r="J6" s="372"/>
      <c r="K6" s="372"/>
      <c r="L6" s="372"/>
      <c r="M6" s="372"/>
      <c r="N6" s="372"/>
      <c r="O6" s="372"/>
      <c r="P6" s="372"/>
      <c r="Q6" s="372"/>
      <c r="R6" s="372"/>
      <c r="S6" s="372"/>
      <c r="T6" s="372"/>
    </row>
    <row r="7" spans="1:20" ht="22.5" customHeight="1">
      <c r="A7" s="43"/>
      <c r="B7" s="43"/>
      <c r="C7" s="44"/>
      <c r="D7" s="43" t="s">
        <v>221</v>
      </c>
      <c r="E7" s="43" t="s">
        <v>222</v>
      </c>
      <c r="F7" s="560">
        <v>126.62</v>
      </c>
      <c r="G7" s="560">
        <v>126.62</v>
      </c>
      <c r="H7" s="560">
        <v>108.35000000000001</v>
      </c>
      <c r="I7" s="560"/>
      <c r="J7" s="560">
        <v>8.76</v>
      </c>
      <c r="K7" s="560"/>
      <c r="L7" s="560"/>
      <c r="M7" s="560">
        <v>5.84</v>
      </c>
      <c r="N7" s="560"/>
      <c r="O7" s="560"/>
      <c r="P7" s="560">
        <v>2.19</v>
      </c>
      <c r="Q7" s="560">
        <v>1.48</v>
      </c>
      <c r="R7" s="560"/>
      <c r="S7" s="560"/>
      <c r="T7" s="560"/>
    </row>
    <row r="8" spans="1:20" ht="22.5" customHeight="1">
      <c r="A8" s="524" t="s">
        <v>223</v>
      </c>
      <c r="B8" s="524"/>
      <c r="C8" s="524"/>
      <c r="D8" s="68" t="s">
        <v>221</v>
      </c>
      <c r="E8" s="525" t="s">
        <v>224</v>
      </c>
      <c r="F8" s="560">
        <v>126.62</v>
      </c>
      <c r="G8" s="560">
        <v>126.62</v>
      </c>
      <c r="H8" s="560">
        <v>108.35000000000001</v>
      </c>
      <c r="I8" s="560"/>
      <c r="J8" s="560">
        <v>8.76</v>
      </c>
      <c r="K8" s="560"/>
      <c r="L8" s="560"/>
      <c r="M8" s="560">
        <v>5.84</v>
      </c>
      <c r="N8" s="560"/>
      <c r="O8" s="560"/>
      <c r="P8" s="560">
        <v>2.19</v>
      </c>
      <c r="Q8" s="560">
        <v>1.48</v>
      </c>
      <c r="R8" s="560"/>
      <c r="S8" s="560"/>
      <c r="T8" s="560"/>
    </row>
    <row r="9" spans="1:20" ht="22.5" customHeight="1">
      <c r="A9" s="524" t="s">
        <v>223</v>
      </c>
      <c r="B9" s="524">
        <v>31</v>
      </c>
      <c r="C9" s="524"/>
      <c r="D9" s="68" t="s">
        <v>221</v>
      </c>
      <c r="E9" s="525" t="s">
        <v>315</v>
      </c>
      <c r="F9" s="560">
        <v>126.62</v>
      </c>
      <c r="G9" s="560">
        <v>126.62</v>
      </c>
      <c r="H9" s="560">
        <v>108.35000000000001</v>
      </c>
      <c r="I9" s="560"/>
      <c r="J9" s="560">
        <v>8.76</v>
      </c>
      <c r="K9" s="560"/>
      <c r="L9" s="560"/>
      <c r="M9" s="560">
        <v>5.84</v>
      </c>
      <c r="N9" s="560"/>
      <c r="O9" s="560"/>
      <c r="P9" s="560">
        <v>2.19</v>
      </c>
      <c r="Q9" s="560">
        <v>1.48</v>
      </c>
      <c r="R9" s="560"/>
      <c r="S9" s="560"/>
      <c r="T9" s="560"/>
    </row>
    <row r="10" spans="1:20" s="23" customFormat="1" ht="22.5" customHeight="1">
      <c r="A10" s="524" t="s">
        <v>223</v>
      </c>
      <c r="B10" s="524" t="s">
        <v>225</v>
      </c>
      <c r="C10" s="524" t="s">
        <v>161</v>
      </c>
      <c r="D10" s="68" t="s">
        <v>221</v>
      </c>
      <c r="E10" s="525" t="s">
        <v>316</v>
      </c>
      <c r="F10" s="532">
        <v>126.62</v>
      </c>
      <c r="G10" s="532">
        <v>126.62</v>
      </c>
      <c r="H10" s="532">
        <v>108.35000000000001</v>
      </c>
      <c r="I10" s="532"/>
      <c r="J10" s="532">
        <v>8.76</v>
      </c>
      <c r="K10" s="532"/>
      <c r="L10" s="532"/>
      <c r="M10" s="532">
        <v>5.84</v>
      </c>
      <c r="N10" s="532"/>
      <c r="O10" s="532"/>
      <c r="P10" s="532">
        <v>2.19</v>
      </c>
      <c r="Q10" s="532">
        <v>1.48</v>
      </c>
      <c r="R10" s="532"/>
      <c r="S10" s="532"/>
      <c r="T10" s="532"/>
    </row>
  </sheetData>
  <sheetProtection formatCells="0" formatColumns="0" formatRows="0"/>
  <mergeCells count="22">
    <mergeCell ref="H5:H6"/>
    <mergeCell ref="I5:I6"/>
    <mergeCell ref="N5:N6"/>
    <mergeCell ref="O5:O6"/>
    <mergeCell ref="A2:T2"/>
    <mergeCell ref="S3:T3"/>
    <mergeCell ref="G4:Q4"/>
    <mergeCell ref="R4:T4"/>
    <mergeCell ref="D4:D6"/>
    <mergeCell ref="E4:E6"/>
    <mergeCell ref="F4:F6"/>
    <mergeCell ref="G5:G6"/>
    <mergeCell ref="P5:P6"/>
    <mergeCell ref="Q5:Q6"/>
    <mergeCell ref="R5:R6"/>
    <mergeCell ref="S5:S6"/>
    <mergeCell ref="T5:T6"/>
    <mergeCell ref="A4:C5"/>
    <mergeCell ref="J5:J6"/>
    <mergeCell ref="K5:K6"/>
    <mergeCell ref="L5:L6"/>
    <mergeCell ref="M5:M6"/>
  </mergeCells>
  <printOptions horizontalCentered="1"/>
  <pageMargins left="0.75" right="0.75" top="0.7900000000000001" bottom="0.7900000000000001" header="0.39" footer="0.39"/>
  <pageSetup fitToHeight="1" fitToWidth="1" horizontalDpi="1200" verticalDpi="1200" orientation="landscape" paperSize="9" scale="65"/>
  <headerFooter scaleWithDoc="0" alignWithMargins="0">
    <oddFooter>&amp;C第 &amp;P 页，共 &amp;N 页</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IS22"/>
  <sheetViews>
    <sheetView showGridLines="0" showZeros="0" zoomScalePageLayoutView="0" workbookViewId="0" topLeftCell="A1">
      <selection activeCell="F8" sqref="F8:H11"/>
    </sheetView>
  </sheetViews>
  <sheetFormatPr defaultColWidth="6.875" defaultRowHeight="22.5" customHeight="1"/>
  <cols>
    <col min="1" max="3" width="4.00390625" style="152" customWidth="1"/>
    <col min="4" max="4" width="11.125" style="152" customWidth="1"/>
    <col min="5" max="5" width="30.125" style="152" customWidth="1"/>
    <col min="6" max="6" width="11.375" style="152" customWidth="1"/>
    <col min="7" max="12" width="10.375" style="152" customWidth="1"/>
    <col min="13" max="246" width="6.75390625" style="152" customWidth="1"/>
    <col min="247" max="252" width="6.75390625" style="153" customWidth="1"/>
    <col min="253" max="253" width="6.875" style="154" customWidth="1"/>
    <col min="254" max="16384" width="6.875" style="154" customWidth="1"/>
  </cols>
  <sheetData>
    <row r="1" spans="12:253" ht="22.5" customHeight="1">
      <c r="L1" s="152" t="s">
        <v>232</v>
      </c>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row>
    <row r="2" spans="1:253" ht="22.5" customHeight="1">
      <c r="A2" s="429" t="s">
        <v>233</v>
      </c>
      <c r="B2" s="429"/>
      <c r="C2" s="429"/>
      <c r="D2" s="429"/>
      <c r="E2" s="429"/>
      <c r="F2" s="429"/>
      <c r="G2" s="429"/>
      <c r="H2" s="429"/>
      <c r="I2" s="429"/>
      <c r="J2" s="429"/>
      <c r="K2" s="429"/>
      <c r="L2" s="429"/>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spans="1:253" ht="22.5" customHeight="1">
      <c r="A3" s="326" t="s">
        <v>301</v>
      </c>
      <c r="E3" s="155"/>
      <c r="H3" s="155"/>
      <c r="J3" s="430" t="s">
        <v>77</v>
      </c>
      <c r="K3" s="430"/>
      <c r="L3" s="430"/>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row>
    <row r="4" spans="1:253" ht="23.25" customHeight="1">
      <c r="A4" s="431" t="s">
        <v>95</v>
      </c>
      <c r="B4" s="431"/>
      <c r="C4" s="431"/>
      <c r="D4" s="428" t="s">
        <v>122</v>
      </c>
      <c r="E4" s="428" t="s">
        <v>96</v>
      </c>
      <c r="F4" s="428" t="s">
        <v>164</v>
      </c>
      <c r="G4" s="432" t="s">
        <v>197</v>
      </c>
      <c r="H4" s="428" t="s">
        <v>198</v>
      </c>
      <c r="I4" s="428" t="s">
        <v>199</v>
      </c>
      <c r="J4" s="428" t="s">
        <v>200</v>
      </c>
      <c r="K4" s="428" t="s">
        <v>201</v>
      </c>
      <c r="L4" s="428" t="s">
        <v>184</v>
      </c>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row>
    <row r="5" spans="1:253" ht="22.5" customHeight="1">
      <c r="A5" s="428" t="s">
        <v>98</v>
      </c>
      <c r="B5" s="428" t="s">
        <v>99</v>
      </c>
      <c r="C5" s="428" t="s">
        <v>100</v>
      </c>
      <c r="D5" s="428"/>
      <c r="E5" s="428"/>
      <c r="F5" s="428"/>
      <c r="G5" s="432"/>
      <c r="H5" s="428"/>
      <c r="I5" s="428"/>
      <c r="J5" s="428"/>
      <c r="K5" s="428"/>
      <c r="L5" s="428"/>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row>
    <row r="6" spans="1:253" ht="22.5" customHeight="1">
      <c r="A6" s="428"/>
      <c r="B6" s="428"/>
      <c r="C6" s="428"/>
      <c r="D6" s="428"/>
      <c r="E6" s="428"/>
      <c r="F6" s="428"/>
      <c r="G6" s="432"/>
      <c r="H6" s="428"/>
      <c r="I6" s="428"/>
      <c r="J6" s="428"/>
      <c r="K6" s="428"/>
      <c r="L6" s="428"/>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row>
    <row r="7" spans="1:253" ht="22.5" customHeight="1">
      <c r="A7" s="157" t="s">
        <v>92</v>
      </c>
      <c r="B7" s="157" t="s">
        <v>92</v>
      </c>
      <c r="C7" s="157" t="s">
        <v>92</v>
      </c>
      <c r="D7" s="157" t="s">
        <v>92</v>
      </c>
      <c r="E7" s="157" t="s">
        <v>92</v>
      </c>
      <c r="F7" s="157">
        <v>1</v>
      </c>
      <c r="G7" s="156">
        <v>2</v>
      </c>
      <c r="H7" s="156">
        <v>3</v>
      </c>
      <c r="I7" s="156">
        <v>4</v>
      </c>
      <c r="J7" s="157">
        <v>5</v>
      </c>
      <c r="K7" s="157"/>
      <c r="L7" s="157">
        <v>6</v>
      </c>
      <c r="M7" s="155"/>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row>
    <row r="8" spans="1:13" ht="22.5" customHeight="1">
      <c r="A8" s="43"/>
      <c r="B8" s="43"/>
      <c r="C8" s="44"/>
      <c r="D8" s="43" t="s">
        <v>221</v>
      </c>
      <c r="E8" s="43" t="s">
        <v>222</v>
      </c>
      <c r="F8" s="585">
        <v>54.93</v>
      </c>
      <c r="G8" s="586">
        <v>54.93</v>
      </c>
      <c r="H8" s="587"/>
      <c r="I8" s="557"/>
      <c r="J8" s="561"/>
      <c r="K8" s="561"/>
      <c r="L8" s="561"/>
      <c r="M8" s="155"/>
    </row>
    <row r="9" spans="1:13" ht="22.5" customHeight="1">
      <c r="A9" s="524" t="s">
        <v>223</v>
      </c>
      <c r="B9" s="524"/>
      <c r="C9" s="524"/>
      <c r="D9" s="158" t="s">
        <v>221</v>
      </c>
      <c r="E9" s="525" t="s">
        <v>224</v>
      </c>
      <c r="F9" s="585">
        <v>54.93</v>
      </c>
      <c r="G9" s="586">
        <v>54.93</v>
      </c>
      <c r="H9" s="587"/>
      <c r="I9" s="557"/>
      <c r="J9" s="561"/>
      <c r="K9" s="561"/>
      <c r="L9" s="561"/>
      <c r="M9" s="155"/>
    </row>
    <row r="10" spans="1:13" ht="22.5" customHeight="1">
      <c r="A10" s="524" t="s">
        <v>223</v>
      </c>
      <c r="B10" s="524">
        <v>31</v>
      </c>
      <c r="C10" s="524"/>
      <c r="D10" s="158" t="s">
        <v>221</v>
      </c>
      <c r="E10" s="525" t="s">
        <v>315</v>
      </c>
      <c r="F10" s="585">
        <v>54.93</v>
      </c>
      <c r="G10" s="586">
        <v>54.93</v>
      </c>
      <c r="H10" s="587"/>
      <c r="I10" s="557"/>
      <c r="J10" s="561"/>
      <c r="K10" s="561"/>
      <c r="L10" s="561"/>
      <c r="M10" s="155"/>
    </row>
    <row r="11" spans="1:253" s="151" customFormat="1" ht="22.5" customHeight="1">
      <c r="A11" s="524" t="s">
        <v>223</v>
      </c>
      <c r="B11" s="524" t="s">
        <v>225</v>
      </c>
      <c r="C11" s="524" t="s">
        <v>161</v>
      </c>
      <c r="D11" s="158" t="s">
        <v>221</v>
      </c>
      <c r="E11" s="525" t="s">
        <v>316</v>
      </c>
      <c r="F11" s="585">
        <v>54.93</v>
      </c>
      <c r="G11" s="588">
        <v>54.93</v>
      </c>
      <c r="H11" s="589"/>
      <c r="I11" s="562"/>
      <c r="J11" s="562"/>
      <c r="K11" s="562"/>
      <c r="L11" s="562"/>
      <c r="M11" s="159"/>
      <c r="N11" s="155"/>
      <c r="O11" s="155"/>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c r="DR11" s="23"/>
      <c r="DS11" s="23"/>
      <c r="DT11" s="23"/>
      <c r="DU11" s="23"/>
      <c r="DV11" s="23"/>
      <c r="DW11" s="23"/>
      <c r="DX11" s="23"/>
      <c r="DY11" s="23"/>
      <c r="DZ11" s="23"/>
      <c r="EA11" s="23"/>
      <c r="EB11" s="23"/>
      <c r="EC11" s="23"/>
      <c r="ED11" s="23"/>
      <c r="EE11" s="23"/>
      <c r="EF11" s="23"/>
      <c r="EG11" s="23"/>
      <c r="EH11" s="23"/>
      <c r="EI11" s="23"/>
      <c r="EJ11" s="23"/>
      <c r="EK11" s="23"/>
      <c r="EL11" s="23"/>
      <c r="EM11" s="23"/>
      <c r="EN11" s="23"/>
      <c r="EO11" s="23"/>
      <c r="EP11" s="23"/>
      <c r="EQ11" s="23"/>
      <c r="ER11" s="23"/>
      <c r="ES11" s="23"/>
      <c r="ET11" s="23"/>
      <c r="EU11" s="23"/>
      <c r="EV11" s="23"/>
      <c r="EW11" s="23"/>
      <c r="EX11" s="23"/>
      <c r="EY11" s="23"/>
      <c r="EZ11" s="23"/>
      <c r="FA11" s="23"/>
      <c r="FB11" s="23"/>
      <c r="FC11" s="23"/>
      <c r="FD11" s="23"/>
      <c r="FE11" s="23"/>
      <c r="FF11" s="23"/>
      <c r="FG11" s="23"/>
      <c r="FH11" s="23"/>
      <c r="FI11" s="23"/>
      <c r="FJ11" s="23"/>
      <c r="FK11" s="23"/>
      <c r="FL11" s="23"/>
      <c r="FM11" s="23"/>
      <c r="FN11" s="23"/>
      <c r="FO11" s="23"/>
      <c r="FP11" s="23"/>
      <c r="FQ11" s="23"/>
      <c r="FR11" s="23"/>
      <c r="FS11" s="23"/>
      <c r="FT11" s="23"/>
      <c r="FU11" s="23"/>
      <c r="FV11" s="23"/>
      <c r="FW11" s="23"/>
      <c r="FX11" s="23"/>
      <c r="FY11" s="23"/>
      <c r="FZ11" s="23"/>
      <c r="GA11" s="23"/>
      <c r="GB11" s="23"/>
      <c r="GC11" s="23"/>
      <c r="GD11" s="23"/>
      <c r="GE11" s="23"/>
      <c r="GF11" s="23"/>
      <c r="GG11" s="23"/>
      <c r="GH11" s="23"/>
      <c r="GI11" s="23"/>
      <c r="GJ11" s="23"/>
      <c r="GK11" s="23"/>
      <c r="GL11" s="23"/>
      <c r="GM11" s="23"/>
      <c r="GN11" s="23"/>
      <c r="GO11" s="23"/>
      <c r="GP11" s="23"/>
      <c r="GQ11" s="23"/>
      <c r="GR11" s="23"/>
      <c r="GS11" s="23"/>
      <c r="GT11" s="23"/>
      <c r="GU11" s="23"/>
      <c r="GV11" s="23"/>
      <c r="GW11" s="23"/>
      <c r="GX11" s="23"/>
      <c r="GY11" s="23"/>
      <c r="GZ11" s="23"/>
      <c r="HA11" s="23"/>
      <c r="HB11" s="23"/>
      <c r="HC11" s="23"/>
      <c r="HD11" s="23"/>
      <c r="HE11" s="23"/>
      <c r="HF11" s="23"/>
      <c r="HG11" s="23"/>
      <c r="HH11" s="23"/>
      <c r="HI11" s="23"/>
      <c r="HJ11" s="23"/>
      <c r="HK11" s="23"/>
      <c r="HL11" s="23"/>
      <c r="HM11" s="23"/>
      <c r="HN11" s="23"/>
      <c r="HO11" s="23"/>
      <c r="HP11" s="23"/>
      <c r="HQ11" s="23"/>
      <c r="HR11" s="23"/>
      <c r="HS11" s="23"/>
      <c r="HT11" s="23"/>
      <c r="HU11" s="23"/>
      <c r="HV11" s="23"/>
      <c r="HW11" s="23"/>
      <c r="HX11" s="23"/>
      <c r="HY11" s="23"/>
      <c r="HZ11" s="23"/>
      <c r="IA11" s="23"/>
      <c r="IB11" s="23"/>
      <c r="IC11" s="23"/>
      <c r="ID11" s="23"/>
      <c r="IE11" s="23"/>
      <c r="IF11" s="23"/>
      <c r="IG11" s="23"/>
      <c r="IH11" s="23"/>
      <c r="II11" s="23"/>
      <c r="IJ11" s="23"/>
      <c r="IK11" s="23"/>
      <c r="IL11" s="23"/>
      <c r="IM11" s="23"/>
      <c r="IN11" s="23"/>
      <c r="IO11" s="23"/>
      <c r="IP11" s="23"/>
      <c r="IQ11" s="23"/>
      <c r="IR11" s="23"/>
      <c r="IS11" s="23"/>
    </row>
    <row r="12" spans="1:253" ht="26.25" customHeight="1">
      <c r="A12" s="155"/>
      <c r="B12" s="155"/>
      <c r="C12" s="155"/>
      <c r="D12" s="155"/>
      <c r="E12" s="155"/>
      <c r="F12" s="155"/>
      <c r="G12" s="155"/>
      <c r="H12" s="155"/>
      <c r="I12" s="155"/>
      <c r="J12" s="155"/>
      <c r="K12" s="155"/>
      <c r="L12" s="155"/>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row r="13" spans="8:253" ht="22.5" customHeight="1">
      <c r="H13" s="155"/>
      <c r="M13" s="160"/>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row>
    <row r="14" spans="13:253" ht="22.5" customHeight="1">
      <c r="M14" s="160"/>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row>
    <row r="15" spans="13:253" ht="22.5" customHeight="1">
      <c r="M15" s="160"/>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row>
    <row r="16" spans="13:253" ht="22.5" customHeight="1">
      <c r="M16" s="160"/>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row>
    <row r="17" spans="13:253" ht="22.5" customHeight="1">
      <c r="M17" s="160"/>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row>
    <row r="18" spans="13:253" ht="22.5" customHeight="1">
      <c r="M18" s="160"/>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row>
    <row r="19" spans="13:253" ht="22.5" customHeight="1">
      <c r="M19" s="160"/>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row>
    <row r="20" spans="1:253" ht="22.5" customHeight="1">
      <c r="A20"/>
      <c r="B20"/>
      <c r="C20"/>
      <c r="D20"/>
      <c r="E20"/>
      <c r="F20"/>
      <c r="G20"/>
      <c r="H20"/>
      <c r="I20"/>
      <c r="J20"/>
      <c r="K20"/>
      <c r="L20"/>
      <c r="M20" s="16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row>
    <row r="21" spans="1:253" ht="22.5" customHeight="1">
      <c r="A21"/>
      <c r="B21"/>
      <c r="C21"/>
      <c r="D21"/>
      <c r="E21"/>
      <c r="F21"/>
      <c r="G21"/>
      <c r="H21"/>
      <c r="I21"/>
      <c r="J21"/>
      <c r="K21"/>
      <c r="L21"/>
      <c r="M21" s="160"/>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row>
    <row r="22" spans="1:253" ht="22.5" customHeight="1">
      <c r="A22"/>
      <c r="B22"/>
      <c r="C22"/>
      <c r="D22"/>
      <c r="E22"/>
      <c r="F22"/>
      <c r="G22"/>
      <c r="H22"/>
      <c r="I22"/>
      <c r="J22"/>
      <c r="K22"/>
      <c r="L22"/>
      <c r="M22" s="160"/>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row>
  </sheetData>
  <sheetProtection formatCells="0" formatColumns="0" formatRows="0"/>
  <mergeCells count="15">
    <mergeCell ref="C5:C6"/>
    <mergeCell ref="D4:D6"/>
    <mergeCell ref="E4:E6"/>
    <mergeCell ref="F4:F6"/>
    <mergeCell ref="G4:G6"/>
    <mergeCell ref="H4:H6"/>
    <mergeCell ref="I4:I6"/>
    <mergeCell ref="J4:J6"/>
    <mergeCell ref="K4:K6"/>
    <mergeCell ref="L4:L6"/>
    <mergeCell ref="A2:L2"/>
    <mergeCell ref="J3:L3"/>
    <mergeCell ref="A4:C4"/>
    <mergeCell ref="A5:A6"/>
    <mergeCell ref="B5:B6"/>
  </mergeCells>
  <printOptions horizontalCentered="1"/>
  <pageMargins left="0.75" right="0.75" top="0.7900000000000001" bottom="0.7900000000000001" header="0.39" footer="0.39"/>
  <pageSetup fitToHeight="1" fitToWidth="1" horizontalDpi="1200" verticalDpi="1200" orientation="landscape" paperSize="9" scale="96"/>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U17"/>
  <sheetViews>
    <sheetView showGridLines="0" showZeros="0" zoomScalePageLayoutView="0" workbookViewId="0" topLeftCell="A1">
      <selection activeCell="F7" sqref="F7:I7"/>
    </sheetView>
  </sheetViews>
  <sheetFormatPr defaultColWidth="6.875" defaultRowHeight="22.5" customHeight="1"/>
  <cols>
    <col min="1" max="1" width="8.375" style="301" customWidth="1"/>
    <col min="2" max="2" width="25.50390625" style="301" customWidth="1"/>
    <col min="3" max="13" width="9.875" style="301" customWidth="1"/>
    <col min="14" max="255" width="6.75390625" style="301" customWidth="1"/>
    <col min="256" max="16384" width="6.875" style="302" customWidth="1"/>
  </cols>
  <sheetData>
    <row r="1" spans="2:255" ht="22.5" customHeight="1">
      <c r="B1" s="303"/>
      <c r="C1" s="303"/>
      <c r="D1" s="303"/>
      <c r="E1" s="303"/>
      <c r="F1" s="303"/>
      <c r="G1" s="303"/>
      <c r="H1" s="303"/>
      <c r="I1" s="303"/>
      <c r="J1" s="303"/>
      <c r="M1" s="310" t="s">
        <v>75</v>
      </c>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22.5" customHeight="1">
      <c r="A2" s="338" t="s">
        <v>76</v>
      </c>
      <c r="B2" s="338"/>
      <c r="C2" s="338"/>
      <c r="D2" s="338"/>
      <c r="E2" s="338"/>
      <c r="F2" s="338"/>
      <c r="G2" s="338"/>
      <c r="H2" s="338"/>
      <c r="I2" s="338"/>
      <c r="J2" s="338"/>
      <c r="K2" s="338"/>
      <c r="L2" s="338"/>
      <c r="M2" s="338"/>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22.5" customHeight="1">
      <c r="A3" s="339" t="s">
        <v>300</v>
      </c>
      <c r="B3" s="339"/>
      <c r="C3" s="304"/>
      <c r="D3" s="305"/>
      <c r="E3" s="305"/>
      <c r="F3" s="305"/>
      <c r="G3" s="304"/>
      <c r="H3" s="304"/>
      <c r="I3" s="304"/>
      <c r="J3" s="304"/>
      <c r="L3" s="340" t="s">
        <v>77</v>
      </c>
      <c r="M3" s="340"/>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22.5" customHeight="1">
      <c r="A4" s="334" t="s">
        <v>78</v>
      </c>
      <c r="B4" s="334" t="s">
        <v>79</v>
      </c>
      <c r="C4" s="342" t="s">
        <v>80</v>
      </c>
      <c r="D4" s="341" t="s">
        <v>81</v>
      </c>
      <c r="E4" s="341"/>
      <c r="F4" s="341"/>
      <c r="G4" s="334" t="s">
        <v>82</v>
      </c>
      <c r="H4" s="334" t="s">
        <v>83</v>
      </c>
      <c r="I4" s="334" t="s">
        <v>84</v>
      </c>
      <c r="J4" s="334" t="s">
        <v>85</v>
      </c>
      <c r="K4" s="334" t="s">
        <v>86</v>
      </c>
      <c r="L4" s="335" t="s">
        <v>87</v>
      </c>
      <c r="M4" s="336" t="s">
        <v>88</v>
      </c>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36" customHeight="1">
      <c r="A5" s="334"/>
      <c r="B5" s="334"/>
      <c r="C5" s="334"/>
      <c r="D5" s="306" t="s">
        <v>89</v>
      </c>
      <c r="E5" s="306" t="s">
        <v>90</v>
      </c>
      <c r="F5" s="306" t="s">
        <v>91</v>
      </c>
      <c r="G5" s="334"/>
      <c r="H5" s="334"/>
      <c r="I5" s="334"/>
      <c r="J5" s="334"/>
      <c r="K5" s="334"/>
      <c r="L5" s="334"/>
      <c r="M5" s="337"/>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22.5" customHeight="1">
      <c r="A6" s="307" t="s">
        <v>92</v>
      </c>
      <c r="B6" s="307" t="s">
        <v>92</v>
      </c>
      <c r="C6" s="307">
        <v>1</v>
      </c>
      <c r="D6" s="307">
        <v>2</v>
      </c>
      <c r="E6" s="307">
        <v>3</v>
      </c>
      <c r="F6" s="307">
        <v>4</v>
      </c>
      <c r="G6" s="307">
        <v>5</v>
      </c>
      <c r="H6" s="307">
        <v>6</v>
      </c>
      <c r="I6" s="307">
        <v>7</v>
      </c>
      <c r="J6" s="307">
        <v>8</v>
      </c>
      <c r="K6" s="307">
        <v>9</v>
      </c>
      <c r="L6" s="307">
        <v>10</v>
      </c>
      <c r="M6" s="311">
        <v>11</v>
      </c>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s="300" customFormat="1" ht="23.25" customHeight="1">
      <c r="A7" s="245" t="str">
        <f>'13、一般预算支出'!D8</f>
        <v>107</v>
      </c>
      <c r="B7" s="245" t="str">
        <f>'13、一般预算支出'!E8</f>
        <v>中共岳阳县委办</v>
      </c>
      <c r="C7" s="535">
        <f>SUM(E7:M7)</f>
        <v>1211.5</v>
      </c>
      <c r="D7" s="314">
        <f>SUM(E7:F7)</f>
        <v>1211.5</v>
      </c>
      <c r="E7" s="536">
        <f>'12、财政拨款收支总表'!B26</f>
        <v>1211.5</v>
      </c>
      <c r="F7" s="535"/>
      <c r="G7" s="535"/>
      <c r="H7" s="535"/>
      <c r="I7" s="537"/>
      <c r="J7" s="537"/>
      <c r="K7" s="537"/>
      <c r="L7" s="537"/>
      <c r="M7" s="315"/>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c r="IB7" s="23"/>
      <c r="IC7" s="23"/>
      <c r="ID7" s="23"/>
      <c r="IE7" s="23"/>
      <c r="IF7" s="23"/>
      <c r="IG7" s="23"/>
      <c r="IH7" s="23"/>
      <c r="II7" s="23"/>
      <c r="IJ7" s="23"/>
      <c r="IK7" s="23"/>
      <c r="IL7" s="23"/>
      <c r="IM7" s="23"/>
      <c r="IN7" s="23"/>
      <c r="IO7" s="23"/>
      <c r="IP7" s="23"/>
      <c r="IQ7" s="23"/>
      <c r="IR7" s="23"/>
      <c r="IS7" s="23"/>
      <c r="IT7" s="23"/>
      <c r="IU7" s="23"/>
    </row>
    <row r="8" spans="1:255" ht="29.25" customHeight="1">
      <c r="A8" s="308"/>
      <c r="B8" s="308"/>
      <c r="C8" s="308"/>
      <c r="D8" s="308"/>
      <c r="E8" s="308"/>
      <c r="F8" s="308"/>
      <c r="G8" s="308"/>
      <c r="H8" s="308"/>
      <c r="I8" s="308"/>
      <c r="J8" s="308"/>
      <c r="K8" s="308"/>
      <c r="L8" s="308"/>
      <c r="M8" s="30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ht="22.5" customHeight="1">
      <c r="A9" s="308"/>
      <c r="B9" s="308"/>
      <c r="C9" s="308"/>
      <c r="D9" s="308"/>
      <c r="E9" s="308"/>
      <c r="F9" s="308"/>
      <c r="G9" s="308"/>
      <c r="H9" s="308"/>
      <c r="I9" s="308"/>
      <c r="J9" s="308"/>
      <c r="K9" s="308"/>
      <c r="L9" s="308"/>
      <c r="M9" s="308"/>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22.5" customHeight="1">
      <c r="A10" s="308"/>
      <c r="B10" s="308"/>
      <c r="C10" s="309"/>
      <c r="D10" s="308"/>
      <c r="E10" s="308"/>
      <c r="F10" s="308"/>
      <c r="G10" s="308"/>
      <c r="H10" s="308"/>
      <c r="I10" s="308"/>
      <c r="J10" s="308"/>
      <c r="K10" s="308"/>
      <c r="L10" s="308"/>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2:255" ht="22.5" customHeight="1">
      <c r="B11" s="308"/>
      <c r="C11" s="308"/>
      <c r="D11" s="308"/>
      <c r="E11" s="308"/>
      <c r="F11" s="308"/>
      <c r="G11" s="308"/>
      <c r="H11" s="308"/>
      <c r="I11" s="308"/>
      <c r="J11" s="308"/>
      <c r="K11" s="308"/>
      <c r="L11" s="308"/>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2:255" ht="22.5" customHeight="1">
      <c r="B12" s="308"/>
      <c r="D12" s="308"/>
      <c r="G12" s="308"/>
      <c r="H12" s="308"/>
      <c r="I12" s="308"/>
      <c r="J12" s="308"/>
      <c r="K12" s="308"/>
      <c r="L12" s="308"/>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6:255" ht="22.5" customHeight="1">
      <c r="F13" s="308"/>
      <c r="I13" s="308"/>
      <c r="J13" s="308"/>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9:255" ht="22.5" customHeight="1">
      <c r="I14" s="308"/>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ht="22.5" customHeight="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6:255" ht="22.5" customHeight="1">
      <c r="F16" s="308"/>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ht="22.5" customHeight="1">
      <c r="A17"/>
      <c r="B17"/>
      <c r="C17"/>
      <c r="D17"/>
      <c r="E17"/>
      <c r="F17" s="308"/>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sheetData>
  <sheetProtection formatCells="0" formatColumns="0" formatRows="0"/>
  <mergeCells count="14">
    <mergeCell ref="C4:C5"/>
    <mergeCell ref="G4:G5"/>
    <mergeCell ref="H4:H5"/>
    <mergeCell ref="I4:I5"/>
    <mergeCell ref="J4:J5"/>
    <mergeCell ref="K4:K5"/>
    <mergeCell ref="L4:L5"/>
    <mergeCell ref="M4:M5"/>
    <mergeCell ref="A2:M2"/>
    <mergeCell ref="A3:B3"/>
    <mergeCell ref="L3:M3"/>
    <mergeCell ref="D4:F4"/>
    <mergeCell ref="A4:A5"/>
    <mergeCell ref="B4:B5"/>
  </mergeCells>
  <printOptions horizontalCentered="1"/>
  <pageMargins left="0.75" right="0.75" top="0.7900000000000001" bottom="0.7900000000000001" header="0.39" footer="0.39"/>
  <pageSetup fitToHeight="1" fitToWidth="1" horizontalDpi="1200" verticalDpi="1200" orientation="landscape" paperSize="9" scale="85"/>
  <headerFooter scaleWithDoc="0" alignWithMargins="0">
    <oddFooter>&amp;C第 &amp;P 页，共 &amp;N 页</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K10"/>
  <sheetViews>
    <sheetView showGridLines="0" showZeros="0" zoomScalePageLayoutView="0" workbookViewId="0" topLeftCell="A1">
      <selection activeCell="I14" sqref="I14"/>
    </sheetView>
  </sheetViews>
  <sheetFormatPr defaultColWidth="9.00390625" defaultRowHeight="14.25"/>
  <cols>
    <col min="1" max="3" width="5.875" style="0" customWidth="1"/>
    <col min="5" max="5" width="27.875" style="0" customWidth="1"/>
    <col min="6" max="6" width="10.375" style="0" customWidth="1"/>
  </cols>
  <sheetData>
    <row r="1" ht="14.25" customHeight="1">
      <c r="K1" t="s">
        <v>234</v>
      </c>
    </row>
    <row r="2" spans="1:11" ht="31.5" customHeight="1">
      <c r="A2" s="373" t="s">
        <v>235</v>
      </c>
      <c r="B2" s="373"/>
      <c r="C2" s="373"/>
      <c r="D2" s="373"/>
      <c r="E2" s="373"/>
      <c r="F2" s="373"/>
      <c r="G2" s="373"/>
      <c r="H2" s="373"/>
      <c r="I2" s="373"/>
      <c r="J2" s="373"/>
      <c r="K2" s="373"/>
    </row>
    <row r="3" spans="1:11" ht="14.25" customHeight="1">
      <c r="A3" s="319" t="s">
        <v>300</v>
      </c>
      <c r="J3" s="409" t="s">
        <v>77</v>
      </c>
      <c r="K3" s="409"/>
    </row>
    <row r="4" spans="1:11" ht="33" customHeight="1">
      <c r="A4" s="392" t="s">
        <v>95</v>
      </c>
      <c r="B4" s="392"/>
      <c r="C4" s="392"/>
      <c r="D4" s="372" t="s">
        <v>187</v>
      </c>
      <c r="E4" s="372" t="s">
        <v>123</v>
      </c>
      <c r="F4" s="372" t="s">
        <v>112</v>
      </c>
      <c r="G4" s="372"/>
      <c r="H4" s="372"/>
      <c r="I4" s="372"/>
      <c r="J4" s="372"/>
      <c r="K4" s="372"/>
    </row>
    <row r="5" spans="1:11" ht="14.25" customHeight="1">
      <c r="A5" s="372" t="s">
        <v>98</v>
      </c>
      <c r="B5" s="372" t="s">
        <v>99</v>
      </c>
      <c r="C5" s="372" t="s">
        <v>100</v>
      </c>
      <c r="D5" s="372"/>
      <c r="E5" s="372"/>
      <c r="F5" s="372" t="s">
        <v>89</v>
      </c>
      <c r="G5" s="372" t="s">
        <v>204</v>
      </c>
      <c r="H5" s="372" t="s">
        <v>201</v>
      </c>
      <c r="I5" s="372" t="s">
        <v>205</v>
      </c>
      <c r="J5" s="372" t="s">
        <v>197</v>
      </c>
      <c r="K5" s="372" t="s">
        <v>206</v>
      </c>
    </row>
    <row r="6" spans="1:11" ht="32.25" customHeight="1">
      <c r="A6" s="372"/>
      <c r="B6" s="372"/>
      <c r="C6" s="372"/>
      <c r="D6" s="372"/>
      <c r="E6" s="372"/>
      <c r="F6" s="372"/>
      <c r="G6" s="372"/>
      <c r="H6" s="372"/>
      <c r="I6" s="372"/>
      <c r="J6" s="372"/>
      <c r="K6" s="372"/>
    </row>
    <row r="7" spans="1:11" ht="22.5" customHeight="1">
      <c r="A7" s="43"/>
      <c r="B7" s="43"/>
      <c r="C7" s="44"/>
      <c r="D7" s="43" t="s">
        <v>221</v>
      </c>
      <c r="E7" s="43" t="s">
        <v>222</v>
      </c>
      <c r="F7" s="556">
        <v>54.93</v>
      </c>
      <c r="G7" s="314"/>
      <c r="H7" s="314"/>
      <c r="I7" s="314"/>
      <c r="J7" s="314">
        <v>54.93</v>
      </c>
      <c r="K7" s="529"/>
    </row>
    <row r="8" spans="1:11" ht="22.5" customHeight="1">
      <c r="A8" s="43" t="s">
        <v>223</v>
      </c>
      <c r="B8" s="43"/>
      <c r="C8" s="43"/>
      <c r="D8" s="43" t="s">
        <v>221</v>
      </c>
      <c r="E8" s="525" t="s">
        <v>224</v>
      </c>
      <c r="F8" s="556">
        <v>54.93</v>
      </c>
      <c r="G8" s="314"/>
      <c r="H8" s="314"/>
      <c r="I8" s="314"/>
      <c r="J8" s="314">
        <v>54.93</v>
      </c>
      <c r="K8" s="529"/>
    </row>
    <row r="9" spans="1:11" ht="22.5" customHeight="1">
      <c r="A9" s="43" t="s">
        <v>223</v>
      </c>
      <c r="B9" s="43">
        <v>31</v>
      </c>
      <c r="C9" s="43"/>
      <c r="D9" s="43" t="s">
        <v>221</v>
      </c>
      <c r="E9" s="525" t="s">
        <v>315</v>
      </c>
      <c r="F9" s="556">
        <v>54.93</v>
      </c>
      <c r="G9" s="314"/>
      <c r="H9" s="314"/>
      <c r="I9" s="314"/>
      <c r="J9" s="314">
        <v>54.93</v>
      </c>
      <c r="K9" s="529"/>
    </row>
    <row r="10" spans="1:11" s="23" customFormat="1" ht="22.5" customHeight="1">
      <c r="A10" s="43" t="s">
        <v>223</v>
      </c>
      <c r="B10" s="43" t="s">
        <v>225</v>
      </c>
      <c r="C10" s="43" t="s">
        <v>161</v>
      </c>
      <c r="D10" s="43" t="s">
        <v>221</v>
      </c>
      <c r="E10" s="525" t="s">
        <v>316</v>
      </c>
      <c r="F10" s="556">
        <v>54.93</v>
      </c>
      <c r="G10" s="314"/>
      <c r="H10" s="314"/>
      <c r="I10" s="314"/>
      <c r="J10" s="314">
        <v>54.93</v>
      </c>
      <c r="K10" s="314"/>
    </row>
  </sheetData>
  <sheetProtection formatCells="0" formatColumns="0" formatRows="0"/>
  <mergeCells count="15">
    <mergeCell ref="B5:B6"/>
    <mergeCell ref="C5:C6"/>
    <mergeCell ref="D4:D6"/>
    <mergeCell ref="E4:E6"/>
    <mergeCell ref="F5:F6"/>
    <mergeCell ref="G5:G6"/>
    <mergeCell ref="H5:H6"/>
    <mergeCell ref="I5:I6"/>
    <mergeCell ref="J5:J6"/>
    <mergeCell ref="K5:K6"/>
    <mergeCell ref="A2:K2"/>
    <mergeCell ref="J3:K3"/>
    <mergeCell ref="A4:C4"/>
    <mergeCell ref="F4:K4"/>
    <mergeCell ref="A5:A6"/>
  </mergeCells>
  <printOptions horizontalCentered="1"/>
  <pageMargins left="0.75" right="0.75" top="0.7900000000000001" bottom="0.7900000000000001" header="0.39" footer="0.39"/>
  <pageSetup fitToHeight="1" fitToWidth="1" horizontalDpi="1200" verticalDpi="1200" orientation="landscape" paperSize="9" scale="55"/>
  <headerFooter scaleWithDoc="0" alignWithMargins="0">
    <oddFooter>&amp;C第 &amp;P 页，共 &amp;N 页</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IU21"/>
  <sheetViews>
    <sheetView showGridLines="0" showZeros="0" zoomScalePageLayoutView="0" workbookViewId="0" topLeftCell="C1">
      <selection activeCell="D7" sqref="D7:N9"/>
    </sheetView>
  </sheetViews>
  <sheetFormatPr defaultColWidth="6.875" defaultRowHeight="12.75" customHeight="1"/>
  <cols>
    <col min="1" max="1" width="12.875" style="130" customWidth="1"/>
    <col min="2" max="2" width="27.625" style="130" customWidth="1"/>
    <col min="3" max="3" width="21.75390625" style="130" customWidth="1"/>
    <col min="4" max="5" width="11.125" style="130" customWidth="1"/>
    <col min="6" max="14" width="10.125" style="130" customWidth="1"/>
    <col min="15" max="255" width="6.875" style="130" customWidth="1"/>
    <col min="256" max="16384" width="6.875" style="130" customWidth="1"/>
  </cols>
  <sheetData>
    <row r="1" spans="1:255" ht="22.5" customHeight="1">
      <c r="A1" s="131"/>
      <c r="B1" s="131"/>
      <c r="C1" s="131"/>
      <c r="D1" s="131"/>
      <c r="E1" s="131"/>
      <c r="F1" s="131"/>
      <c r="G1" s="131"/>
      <c r="H1" s="131"/>
      <c r="I1" s="131"/>
      <c r="J1" s="131"/>
      <c r="K1" s="143"/>
      <c r="L1" s="145"/>
      <c r="N1" s="146" t="s">
        <v>236</v>
      </c>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22.5" customHeight="1">
      <c r="A2" s="438" t="s">
        <v>237</v>
      </c>
      <c r="B2" s="438"/>
      <c r="C2" s="438"/>
      <c r="D2" s="438"/>
      <c r="E2" s="438"/>
      <c r="F2" s="438"/>
      <c r="G2" s="438"/>
      <c r="H2" s="438"/>
      <c r="I2" s="438"/>
      <c r="J2" s="438"/>
      <c r="K2" s="438"/>
      <c r="L2" s="438"/>
      <c r="M2" s="438"/>
      <c r="N2" s="438"/>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22.5" customHeight="1">
      <c r="A3" s="439" t="str">
        <f>'1、部门收支总表'!A3</f>
        <v>部门:中共岳阳县委办</v>
      </c>
      <c r="B3" s="439"/>
      <c r="C3" s="132"/>
      <c r="D3" s="133"/>
      <c r="E3" s="134"/>
      <c r="F3" s="134"/>
      <c r="G3" s="134"/>
      <c r="H3" s="133"/>
      <c r="I3" s="133"/>
      <c r="J3" s="133"/>
      <c r="K3" s="143"/>
      <c r="L3" s="147"/>
      <c r="N3" s="148" t="s">
        <v>77</v>
      </c>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22.5" customHeight="1">
      <c r="A4" s="433" t="s">
        <v>238</v>
      </c>
      <c r="B4" s="433" t="s">
        <v>123</v>
      </c>
      <c r="C4" s="441" t="s">
        <v>239</v>
      </c>
      <c r="D4" s="435" t="s">
        <v>97</v>
      </c>
      <c r="E4" s="440" t="s">
        <v>81</v>
      </c>
      <c r="F4" s="440"/>
      <c r="G4" s="440"/>
      <c r="H4" s="442" t="s">
        <v>82</v>
      </c>
      <c r="I4" s="433" t="s">
        <v>83</v>
      </c>
      <c r="J4" s="433" t="s">
        <v>84</v>
      </c>
      <c r="K4" s="433" t="s">
        <v>85</v>
      </c>
      <c r="L4" s="434" t="s">
        <v>86</v>
      </c>
      <c r="M4" s="436" t="s">
        <v>87</v>
      </c>
      <c r="N4" s="437" t="s">
        <v>88</v>
      </c>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36" customHeight="1">
      <c r="A5" s="433"/>
      <c r="B5" s="433"/>
      <c r="C5" s="441"/>
      <c r="D5" s="433"/>
      <c r="E5" s="135" t="s">
        <v>89</v>
      </c>
      <c r="F5" s="135" t="s">
        <v>90</v>
      </c>
      <c r="G5" s="135" t="s">
        <v>91</v>
      </c>
      <c r="H5" s="433"/>
      <c r="I5" s="433"/>
      <c r="J5" s="433"/>
      <c r="K5" s="433"/>
      <c r="L5" s="435"/>
      <c r="M5" s="436"/>
      <c r="N5" s="437"/>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22.5" customHeight="1">
      <c r="A6" s="136" t="s">
        <v>92</v>
      </c>
      <c r="B6" s="136" t="s">
        <v>92</v>
      </c>
      <c r="C6" s="136" t="s">
        <v>92</v>
      </c>
      <c r="D6" s="136">
        <v>1</v>
      </c>
      <c r="E6" s="136">
        <v>2</v>
      </c>
      <c r="F6" s="136">
        <v>3</v>
      </c>
      <c r="G6" s="136">
        <v>4</v>
      </c>
      <c r="H6" s="136">
        <v>5</v>
      </c>
      <c r="I6" s="136">
        <v>6</v>
      </c>
      <c r="J6" s="136">
        <v>7</v>
      </c>
      <c r="K6" s="136">
        <v>8</v>
      </c>
      <c r="L6" s="136">
        <v>9</v>
      </c>
      <c r="M6" s="149">
        <v>10</v>
      </c>
      <c r="N6" s="150">
        <v>11</v>
      </c>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s="129" customFormat="1" ht="23.25" customHeight="1">
      <c r="A7" s="563" t="s">
        <v>317</v>
      </c>
      <c r="B7" s="138" t="s">
        <v>224</v>
      </c>
      <c r="C7" s="139" t="s">
        <v>241</v>
      </c>
      <c r="D7" s="564">
        <v>381.5</v>
      </c>
      <c r="E7" s="558">
        <v>381.5</v>
      </c>
      <c r="F7" s="559">
        <v>381.5</v>
      </c>
      <c r="G7" s="565"/>
      <c r="H7" s="565"/>
      <c r="I7" s="565"/>
      <c r="J7" s="565"/>
      <c r="K7" s="565"/>
      <c r="L7" s="559"/>
      <c r="M7" s="566"/>
      <c r="N7" s="559"/>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c r="IB7" s="23"/>
      <c r="IC7" s="23"/>
      <c r="ID7" s="23"/>
      <c r="IE7" s="23"/>
      <c r="IF7" s="23"/>
      <c r="IG7" s="23"/>
      <c r="IH7" s="23"/>
      <c r="II7" s="23"/>
      <c r="IJ7" s="23"/>
      <c r="IK7" s="23"/>
      <c r="IL7" s="23"/>
      <c r="IM7" s="23"/>
      <c r="IN7" s="23"/>
      <c r="IO7" s="23"/>
      <c r="IP7" s="23"/>
      <c r="IQ7" s="23"/>
      <c r="IR7" s="23"/>
      <c r="IS7" s="23"/>
      <c r="IT7" s="23"/>
      <c r="IU7" s="23"/>
    </row>
    <row r="8" spans="1:255" s="129" customFormat="1" ht="23.25" customHeight="1">
      <c r="A8" s="563" t="s">
        <v>318</v>
      </c>
      <c r="B8" s="138" t="s">
        <v>315</v>
      </c>
      <c r="C8" s="139" t="s">
        <v>241</v>
      </c>
      <c r="D8" s="564">
        <v>381.5</v>
      </c>
      <c r="E8" s="558">
        <v>381.5</v>
      </c>
      <c r="F8" s="559">
        <v>381.5</v>
      </c>
      <c r="G8" s="565"/>
      <c r="H8" s="565"/>
      <c r="I8" s="565"/>
      <c r="J8" s="565"/>
      <c r="K8" s="565"/>
      <c r="L8" s="559"/>
      <c r="M8" s="566"/>
      <c r="N8" s="559"/>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c r="HQ8" s="23"/>
      <c r="HR8" s="23"/>
      <c r="HS8" s="23"/>
      <c r="HT8" s="23"/>
      <c r="HU8" s="23"/>
      <c r="HV8" s="23"/>
      <c r="HW8" s="23"/>
      <c r="HX8" s="23"/>
      <c r="HY8" s="23"/>
      <c r="HZ8" s="23"/>
      <c r="IA8" s="23"/>
      <c r="IB8" s="23"/>
      <c r="IC8" s="23"/>
      <c r="ID8" s="23"/>
      <c r="IE8" s="23"/>
      <c r="IF8" s="23"/>
      <c r="IG8" s="23"/>
      <c r="IH8" s="23"/>
      <c r="II8" s="23"/>
      <c r="IJ8" s="23"/>
      <c r="IK8" s="23"/>
      <c r="IL8" s="23"/>
      <c r="IM8" s="23"/>
      <c r="IN8" s="23"/>
      <c r="IO8" s="23"/>
      <c r="IP8" s="23"/>
      <c r="IQ8" s="23"/>
      <c r="IR8" s="23"/>
      <c r="IS8" s="23"/>
      <c r="IT8" s="23"/>
      <c r="IU8" s="23"/>
    </row>
    <row r="9" spans="1:255" s="129" customFormat="1" ht="23.25" customHeight="1">
      <c r="A9" s="137" t="s">
        <v>240</v>
      </c>
      <c r="B9" s="138" t="s">
        <v>316</v>
      </c>
      <c r="C9" s="139" t="s">
        <v>241</v>
      </c>
      <c r="D9" s="564">
        <v>381.5</v>
      </c>
      <c r="E9" s="558">
        <v>381.5</v>
      </c>
      <c r="F9" s="559">
        <v>381.5</v>
      </c>
      <c r="G9" s="565"/>
      <c r="H9" s="565"/>
      <c r="I9" s="565"/>
      <c r="J9" s="565"/>
      <c r="K9" s="565"/>
      <c r="L9" s="559"/>
      <c r="M9" s="566"/>
      <c r="N9" s="559"/>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c r="HQ9" s="23"/>
      <c r="HR9" s="23"/>
      <c r="HS9" s="23"/>
      <c r="HT9" s="23"/>
      <c r="HU9" s="23"/>
      <c r="HV9" s="23"/>
      <c r="HW9" s="23"/>
      <c r="HX9" s="23"/>
      <c r="HY9" s="23"/>
      <c r="HZ9" s="23"/>
      <c r="IA9" s="23"/>
      <c r="IB9" s="23"/>
      <c r="IC9" s="23"/>
      <c r="ID9" s="23"/>
      <c r="IE9" s="23"/>
      <c r="IF9" s="23"/>
      <c r="IG9" s="23"/>
      <c r="IH9" s="23"/>
      <c r="II9" s="23"/>
      <c r="IJ9" s="23"/>
      <c r="IK9" s="23"/>
      <c r="IL9" s="23"/>
      <c r="IM9" s="23"/>
      <c r="IN9" s="23"/>
      <c r="IO9" s="23"/>
      <c r="IP9" s="23"/>
      <c r="IQ9" s="23"/>
      <c r="IR9" s="23"/>
      <c r="IS9" s="23"/>
      <c r="IT9" s="23"/>
      <c r="IU9" s="23"/>
    </row>
    <row r="10" spans="1:255" ht="22.5" customHeight="1">
      <c r="A10" s="140"/>
      <c r="B10" s="141"/>
      <c r="C10" s="141"/>
      <c r="D10" s="141"/>
      <c r="E10" s="141"/>
      <c r="F10" s="140"/>
      <c r="G10" s="142"/>
      <c r="H10" s="141"/>
      <c r="I10" s="141"/>
      <c r="J10" s="141"/>
      <c r="K10" s="141"/>
      <c r="L10" s="141"/>
      <c r="M10" s="141"/>
      <c r="N10" s="141"/>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255" ht="22.5" customHeight="1">
      <c r="A11" s="141"/>
      <c r="B11" s="141"/>
      <c r="C11" s="141"/>
      <c r="D11" s="141"/>
      <c r="E11" s="141"/>
      <c r="F11" s="141"/>
      <c r="G11" s="141"/>
      <c r="H11" s="141"/>
      <c r="I11" s="141"/>
      <c r="J11" s="141"/>
      <c r="K11" s="141"/>
      <c r="L11" s="141"/>
      <c r="M11" s="141"/>
      <c r="N11" s="14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255" ht="22.5" customHeight="1">
      <c r="A12" s="141"/>
      <c r="B12" s="141"/>
      <c r="C12" s="141"/>
      <c r="D12" s="143"/>
      <c r="E12" s="141"/>
      <c r="F12" s="143"/>
      <c r="G12" s="141"/>
      <c r="H12" s="141"/>
      <c r="I12" s="141"/>
      <c r="J12" s="141"/>
      <c r="K12" s="141"/>
      <c r="L12" s="141"/>
      <c r="M12" s="141"/>
      <c r="N12" s="141"/>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255" ht="22.5" customHeight="1">
      <c r="A13" s="141"/>
      <c r="B13" s="141"/>
      <c r="C13" s="141"/>
      <c r="D13" s="141"/>
      <c r="E13" s="141"/>
      <c r="F13" s="141"/>
      <c r="G13" s="141"/>
      <c r="H13" s="141"/>
      <c r="I13" s="141"/>
      <c r="J13" s="141"/>
      <c r="K13" s="141"/>
      <c r="L13" s="141"/>
      <c r="M13" s="141"/>
      <c r="N13" s="141"/>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255" ht="22.5" customHeight="1">
      <c r="A14" s="141"/>
      <c r="B14" s="141"/>
      <c r="C14" s="141"/>
      <c r="D14" s="141"/>
      <c r="E14" s="141"/>
      <c r="F14" s="141"/>
      <c r="G14" s="141"/>
      <c r="H14" s="141"/>
      <c r="I14" s="141"/>
      <c r="J14" s="141"/>
      <c r="K14" s="141"/>
      <c r="L14" s="141"/>
      <c r="M14" s="141"/>
      <c r="N14" s="143"/>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ht="22.5" customHeight="1">
      <c r="A15" s="141"/>
      <c r="B15" s="141"/>
      <c r="C15" s="141"/>
      <c r="D15" s="143"/>
      <c r="E15" s="143"/>
      <c r="F15" s="141"/>
      <c r="G15" s="141"/>
      <c r="H15" s="141"/>
      <c r="I15" s="143"/>
      <c r="J15" s="141"/>
      <c r="K15" s="141"/>
      <c r="L15" s="141"/>
      <c r="M15" s="141"/>
      <c r="N15" s="143"/>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255" ht="22.5" customHeight="1">
      <c r="A16" s="141"/>
      <c r="B16" s="141"/>
      <c r="C16" s="144"/>
      <c r="D16" s="143"/>
      <c r="E16" s="143"/>
      <c r="F16" s="143"/>
      <c r="G16" s="141"/>
      <c r="H16" s="143"/>
      <c r="I16" s="143"/>
      <c r="J16" s="141"/>
      <c r="K16" s="141"/>
      <c r="L16" s="143"/>
      <c r="M16" s="141"/>
      <c r="N16" s="143"/>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ht="22.5" customHeight="1">
      <c r="A17" s="143"/>
      <c r="B17" s="143"/>
      <c r="C17" s="141"/>
      <c r="D17" s="143"/>
      <c r="E17" s="143"/>
      <c r="F17" s="143"/>
      <c r="G17" s="141"/>
      <c r="H17" s="143"/>
      <c r="I17" s="143"/>
      <c r="J17" s="141"/>
      <c r="K17" s="143"/>
      <c r="L17" s="143"/>
      <c r="M17" s="143"/>
      <c r="N17" s="143"/>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row r="18" spans="1:255" ht="22.5" customHeight="1">
      <c r="A18" s="143"/>
      <c r="B18" s="143"/>
      <c r="C18" s="143"/>
      <c r="D18" s="143"/>
      <c r="E18" s="143"/>
      <c r="F18" s="143"/>
      <c r="G18" s="141"/>
      <c r="H18" s="143"/>
      <c r="I18" s="143"/>
      <c r="J18" s="143"/>
      <c r="K18" s="143"/>
      <c r="L18" s="143"/>
      <c r="M18" s="143"/>
      <c r="N18" s="143"/>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5:255" ht="22.5" customHeight="1">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row>
    <row r="20" spans="15:255" ht="22.5" customHeight="1">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row>
    <row r="21" spans="1:255" ht="22.5" customHeight="1">
      <c r="A21" s="143"/>
      <c r="B21" s="143"/>
      <c r="C21" s="143"/>
      <c r="D21" s="143"/>
      <c r="E21" s="143"/>
      <c r="F21" s="143"/>
      <c r="G21" s="143"/>
      <c r="H21" s="143"/>
      <c r="I21" s="141"/>
      <c r="J21" s="143"/>
      <c r="K21" s="143"/>
      <c r="L21" s="143"/>
      <c r="M21" s="143"/>
      <c r="N21" s="143"/>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row>
  </sheetData>
  <sheetProtection formatCells="0" formatColumns="0" formatRows="0"/>
  <mergeCells count="14">
    <mergeCell ref="D4:D5"/>
    <mergeCell ref="H4:H5"/>
    <mergeCell ref="I4:I5"/>
    <mergeCell ref="J4:J5"/>
    <mergeCell ref="K4:K5"/>
    <mergeCell ref="L4:L5"/>
    <mergeCell ref="M4:M5"/>
    <mergeCell ref="N4:N5"/>
    <mergeCell ref="A2:N2"/>
    <mergeCell ref="A3:B3"/>
    <mergeCell ref="E4:G4"/>
    <mergeCell ref="A4:A5"/>
    <mergeCell ref="B4:B5"/>
    <mergeCell ref="C4:C5"/>
  </mergeCells>
  <printOptions horizontalCentered="1"/>
  <pageMargins left="0.75" right="0.75" top="0.7900000000000001" bottom="0.7900000000000001" header="0.39" footer="0.39"/>
  <pageSetup fitToHeight="1" fitToWidth="1" horizontalDpi="1200" verticalDpi="1200" orientation="landscape" paperSize="9" scale="55"/>
  <headerFooter scaleWithDoc="0" alignWithMargins="0">
    <oddFooter>&amp;C第 &amp;P 页，共 &amp;N 页</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V16"/>
  <sheetViews>
    <sheetView showGridLines="0" showZeros="0" zoomScalePageLayoutView="0" workbookViewId="0" topLeftCell="A1">
      <selection activeCell="G7" sqref="G7"/>
    </sheetView>
  </sheetViews>
  <sheetFormatPr defaultColWidth="6.875" defaultRowHeight="12.75" customHeight="1"/>
  <cols>
    <col min="1" max="3" width="4.00390625" style="100" customWidth="1"/>
    <col min="4" max="4" width="9.625" style="100" customWidth="1"/>
    <col min="5" max="5" width="23.125" style="100" customWidth="1"/>
    <col min="6" max="6" width="8.875" style="100" customWidth="1"/>
    <col min="7" max="7" width="8.125" style="100" customWidth="1"/>
    <col min="8" max="10" width="7.125" style="100" customWidth="1"/>
    <col min="11" max="11" width="7.75390625" style="100" customWidth="1"/>
    <col min="12" max="19" width="7.125" style="100" customWidth="1"/>
    <col min="20" max="21" width="7.25390625" style="100" customWidth="1"/>
    <col min="22" max="16384" width="6.875" style="100" customWidth="1"/>
  </cols>
  <sheetData>
    <row r="1" spans="1:21" ht="24.75" customHeight="1">
      <c r="A1" s="101"/>
      <c r="B1" s="101"/>
      <c r="C1" s="101"/>
      <c r="D1" s="101"/>
      <c r="E1" s="101"/>
      <c r="F1" s="101"/>
      <c r="G1" s="101"/>
      <c r="H1" s="101"/>
      <c r="I1" s="101"/>
      <c r="J1" s="101"/>
      <c r="K1" s="101"/>
      <c r="L1" s="101"/>
      <c r="M1" s="101"/>
      <c r="N1" s="101"/>
      <c r="O1" s="101"/>
      <c r="P1" s="101"/>
      <c r="Q1" s="117"/>
      <c r="R1" s="117"/>
      <c r="S1" s="121"/>
      <c r="T1" s="121"/>
      <c r="U1" s="101" t="s">
        <v>242</v>
      </c>
    </row>
    <row r="2" spans="1:21" ht="24.75" customHeight="1">
      <c r="A2" s="451" t="s">
        <v>243</v>
      </c>
      <c r="B2" s="451"/>
      <c r="C2" s="451"/>
      <c r="D2" s="451"/>
      <c r="E2" s="451"/>
      <c r="F2" s="451"/>
      <c r="G2" s="451"/>
      <c r="H2" s="451"/>
      <c r="I2" s="451"/>
      <c r="J2" s="451"/>
      <c r="K2" s="451"/>
      <c r="L2" s="451"/>
      <c r="M2" s="451"/>
      <c r="N2" s="451"/>
      <c r="O2" s="451"/>
      <c r="P2" s="451"/>
      <c r="Q2" s="451"/>
      <c r="R2" s="451"/>
      <c r="S2" s="451"/>
      <c r="T2" s="451"/>
      <c r="U2" s="451"/>
    </row>
    <row r="3" spans="1:22" ht="24.75" customHeight="1">
      <c r="A3" s="452" t="str">
        <f>'21、项目明细表'!A3</f>
        <v>部门:中共岳阳县委办</v>
      </c>
      <c r="B3" s="452"/>
      <c r="C3" s="452"/>
      <c r="D3" s="452"/>
      <c r="E3" s="452"/>
      <c r="F3" s="101"/>
      <c r="G3" s="101"/>
      <c r="H3" s="101"/>
      <c r="I3" s="101"/>
      <c r="J3" s="101"/>
      <c r="K3" s="101"/>
      <c r="L3" s="101"/>
      <c r="M3" s="101"/>
      <c r="N3" s="101"/>
      <c r="O3" s="101"/>
      <c r="P3" s="101"/>
      <c r="Q3" s="122"/>
      <c r="R3" s="122"/>
      <c r="S3" s="123"/>
      <c r="T3" s="453" t="s">
        <v>77</v>
      </c>
      <c r="U3" s="453"/>
      <c r="V3" s="124"/>
    </row>
    <row r="4" spans="1:22" ht="24.75" customHeight="1">
      <c r="A4" s="102" t="s">
        <v>103</v>
      </c>
      <c r="B4" s="102"/>
      <c r="C4" s="103"/>
      <c r="D4" s="447" t="s">
        <v>78</v>
      </c>
      <c r="E4" s="447" t="s">
        <v>96</v>
      </c>
      <c r="F4" s="448" t="s">
        <v>104</v>
      </c>
      <c r="G4" s="104" t="s">
        <v>105</v>
      </c>
      <c r="H4" s="102"/>
      <c r="I4" s="102"/>
      <c r="J4" s="103"/>
      <c r="K4" s="454" t="s">
        <v>106</v>
      </c>
      <c r="L4" s="455"/>
      <c r="M4" s="455"/>
      <c r="N4" s="455"/>
      <c r="O4" s="455"/>
      <c r="P4" s="455"/>
      <c r="Q4" s="455"/>
      <c r="R4" s="456"/>
      <c r="S4" s="443" t="s">
        <v>107</v>
      </c>
      <c r="T4" s="446" t="s">
        <v>108</v>
      </c>
      <c r="U4" s="446" t="s">
        <v>109</v>
      </c>
      <c r="V4" s="124"/>
    </row>
    <row r="5" spans="1:22" ht="24.75" customHeight="1">
      <c r="A5" s="454" t="s">
        <v>98</v>
      </c>
      <c r="B5" s="447" t="s">
        <v>99</v>
      </c>
      <c r="C5" s="447" t="s">
        <v>100</v>
      </c>
      <c r="D5" s="447"/>
      <c r="E5" s="447"/>
      <c r="F5" s="448"/>
      <c r="G5" s="447" t="s">
        <v>80</v>
      </c>
      <c r="H5" s="447" t="s">
        <v>110</v>
      </c>
      <c r="I5" s="447" t="s">
        <v>111</v>
      </c>
      <c r="J5" s="448" t="s">
        <v>112</v>
      </c>
      <c r="K5" s="449" t="s">
        <v>80</v>
      </c>
      <c r="L5" s="412" t="s">
        <v>113</v>
      </c>
      <c r="M5" s="412" t="s">
        <v>114</v>
      </c>
      <c r="N5" s="412" t="s">
        <v>115</v>
      </c>
      <c r="O5" s="412" t="s">
        <v>116</v>
      </c>
      <c r="P5" s="412" t="s">
        <v>117</v>
      </c>
      <c r="Q5" s="412" t="s">
        <v>118</v>
      </c>
      <c r="R5" s="412" t="s">
        <v>119</v>
      </c>
      <c r="S5" s="444"/>
      <c r="T5" s="446"/>
      <c r="U5" s="446"/>
      <c r="V5" s="124"/>
    </row>
    <row r="6" spans="1:21" ht="30.75" customHeight="1">
      <c r="A6" s="454"/>
      <c r="B6" s="447"/>
      <c r="C6" s="447"/>
      <c r="D6" s="447"/>
      <c r="E6" s="448"/>
      <c r="F6" s="105" t="s">
        <v>97</v>
      </c>
      <c r="G6" s="447"/>
      <c r="H6" s="447"/>
      <c r="I6" s="447"/>
      <c r="J6" s="448"/>
      <c r="K6" s="450"/>
      <c r="L6" s="412"/>
      <c r="M6" s="412"/>
      <c r="N6" s="412"/>
      <c r="O6" s="412"/>
      <c r="P6" s="412"/>
      <c r="Q6" s="412"/>
      <c r="R6" s="412"/>
      <c r="S6" s="445"/>
      <c r="T6" s="446"/>
      <c r="U6" s="446"/>
    </row>
    <row r="7" spans="1:21" ht="24.75" customHeight="1">
      <c r="A7" s="106" t="s">
        <v>92</v>
      </c>
      <c r="B7" s="106" t="s">
        <v>92</v>
      </c>
      <c r="C7" s="106" t="s">
        <v>92</v>
      </c>
      <c r="D7" s="106" t="s">
        <v>92</v>
      </c>
      <c r="E7" s="106" t="s">
        <v>92</v>
      </c>
      <c r="F7" s="107">
        <v>1</v>
      </c>
      <c r="G7" s="106">
        <v>2</v>
      </c>
      <c r="H7" s="106">
        <v>3</v>
      </c>
      <c r="I7" s="106">
        <v>4</v>
      </c>
      <c r="J7" s="106">
        <v>5</v>
      </c>
      <c r="K7" s="106">
        <v>6</v>
      </c>
      <c r="L7" s="106">
        <v>7</v>
      </c>
      <c r="M7" s="106">
        <v>8</v>
      </c>
      <c r="N7" s="106">
        <v>9</v>
      </c>
      <c r="O7" s="106">
        <v>10</v>
      </c>
      <c r="P7" s="106">
        <v>11</v>
      </c>
      <c r="Q7" s="106">
        <v>12</v>
      </c>
      <c r="R7" s="106">
        <v>13</v>
      </c>
      <c r="S7" s="106">
        <v>14</v>
      </c>
      <c r="T7" s="107">
        <v>15</v>
      </c>
      <c r="U7" s="107">
        <v>16</v>
      </c>
    </row>
    <row r="8" spans="1:21" s="99" customFormat="1" ht="24.75" customHeight="1">
      <c r="A8" s="108"/>
      <c r="B8" s="108"/>
      <c r="C8" s="109"/>
      <c r="D8" s="110"/>
      <c r="E8" s="111"/>
      <c r="F8" s="112"/>
      <c r="G8" s="113"/>
      <c r="H8" s="113"/>
      <c r="I8" s="113"/>
      <c r="J8" s="113"/>
      <c r="K8" s="113"/>
      <c r="L8" s="113"/>
      <c r="M8" s="120"/>
      <c r="N8" s="113"/>
      <c r="O8" s="113"/>
      <c r="P8" s="113"/>
      <c r="Q8" s="113"/>
      <c r="R8" s="113"/>
      <c r="S8" s="125"/>
      <c r="T8" s="125"/>
      <c r="U8" s="126"/>
    </row>
    <row r="9" spans="1:21" ht="24.75" customHeight="1">
      <c r="A9" s="114"/>
      <c r="B9" s="114"/>
      <c r="C9" s="114"/>
      <c r="D9" s="114"/>
      <c r="E9" s="115" t="s">
        <v>244</v>
      </c>
      <c r="F9" s="116"/>
      <c r="G9" s="116"/>
      <c r="H9" s="116"/>
      <c r="I9" s="116"/>
      <c r="J9" s="116"/>
      <c r="K9" s="116"/>
      <c r="L9" s="116"/>
      <c r="M9" s="116"/>
      <c r="N9" s="116"/>
      <c r="O9" s="116"/>
      <c r="P9" s="116"/>
      <c r="Q9" s="116"/>
      <c r="R9" s="116"/>
      <c r="S9" s="127"/>
      <c r="T9" s="127"/>
      <c r="U9" s="127"/>
    </row>
    <row r="10" spans="1:21" ht="18.75" customHeight="1">
      <c r="A10" s="114"/>
      <c r="B10" s="114"/>
      <c r="C10" s="114"/>
      <c r="D10" s="114"/>
      <c r="E10" s="115"/>
      <c r="F10" s="116"/>
      <c r="G10" s="117"/>
      <c r="H10" s="116"/>
      <c r="I10" s="116"/>
      <c r="J10" s="116"/>
      <c r="K10" s="116"/>
      <c r="L10" s="116"/>
      <c r="M10" s="116"/>
      <c r="N10" s="116"/>
      <c r="O10" s="116"/>
      <c r="P10" s="116"/>
      <c r="Q10" s="116"/>
      <c r="R10" s="116"/>
      <c r="S10" s="127"/>
      <c r="T10" s="127"/>
      <c r="U10" s="127"/>
    </row>
    <row r="11" spans="1:21" ht="18.75" customHeight="1">
      <c r="A11" s="118"/>
      <c r="B11" s="114"/>
      <c r="C11" s="114"/>
      <c r="D11" s="114"/>
      <c r="E11" s="115"/>
      <c r="F11" s="116"/>
      <c r="G11" s="117"/>
      <c r="H11" s="116"/>
      <c r="I11" s="116"/>
      <c r="J11" s="116"/>
      <c r="K11" s="116"/>
      <c r="L11" s="116"/>
      <c r="M11" s="116"/>
      <c r="N11" s="116"/>
      <c r="O11" s="116"/>
      <c r="P11" s="116"/>
      <c r="Q11" s="116"/>
      <c r="R11" s="116"/>
      <c r="S11" s="127"/>
      <c r="T11" s="127"/>
      <c r="U11" s="127"/>
    </row>
    <row r="12" spans="1:21" ht="18.75" customHeight="1">
      <c r="A12" s="118"/>
      <c r="B12" s="114"/>
      <c r="C12" s="114"/>
      <c r="D12" s="114"/>
      <c r="E12" s="115"/>
      <c r="F12" s="116"/>
      <c r="G12" s="116"/>
      <c r="H12" s="116"/>
      <c r="I12" s="116"/>
      <c r="J12" s="116"/>
      <c r="K12" s="116"/>
      <c r="L12" s="116"/>
      <c r="M12" s="116"/>
      <c r="N12" s="116"/>
      <c r="O12" s="116"/>
      <c r="P12" s="116"/>
      <c r="Q12" s="116"/>
      <c r="R12" s="116"/>
      <c r="S12" s="127"/>
      <c r="T12" s="127"/>
      <c r="U12" s="128"/>
    </row>
    <row r="13" spans="1:21" ht="18.75" customHeight="1">
      <c r="A13" s="118"/>
      <c r="B13" s="118"/>
      <c r="C13" s="114"/>
      <c r="D13" s="114"/>
      <c r="E13" s="115"/>
      <c r="F13" s="116"/>
      <c r="G13" s="116"/>
      <c r="H13" s="116"/>
      <c r="I13" s="116"/>
      <c r="J13" s="116"/>
      <c r="K13" s="116"/>
      <c r="L13" s="116"/>
      <c r="M13" s="116"/>
      <c r="N13" s="116"/>
      <c r="O13" s="116"/>
      <c r="P13" s="116"/>
      <c r="Q13" s="116"/>
      <c r="R13" s="116"/>
      <c r="S13" s="127"/>
      <c r="T13" s="127"/>
      <c r="U13" s="128"/>
    </row>
    <row r="14" spans="1:21" ht="18.75" customHeight="1">
      <c r="A14" s="118"/>
      <c r="B14" s="118"/>
      <c r="C14" s="118"/>
      <c r="D14" s="114"/>
      <c r="E14" s="115"/>
      <c r="F14" s="116"/>
      <c r="G14" s="116"/>
      <c r="H14" s="116"/>
      <c r="I14" s="116"/>
      <c r="J14" s="116"/>
      <c r="K14" s="116"/>
      <c r="L14" s="116"/>
      <c r="M14" s="116"/>
      <c r="N14" s="116"/>
      <c r="O14" s="116"/>
      <c r="P14" s="116"/>
      <c r="Q14" s="116"/>
      <c r="R14" s="116"/>
      <c r="S14" s="127"/>
      <c r="T14" s="127"/>
      <c r="U14" s="128"/>
    </row>
    <row r="15" spans="1:21" ht="18.75" customHeight="1">
      <c r="A15" s="118"/>
      <c r="B15" s="118"/>
      <c r="C15" s="118"/>
      <c r="D15" s="114"/>
      <c r="E15" s="115"/>
      <c r="F15" s="116"/>
      <c r="G15" s="116"/>
      <c r="H15" s="116"/>
      <c r="I15" s="116"/>
      <c r="J15" s="116"/>
      <c r="K15" s="116"/>
      <c r="L15" s="116"/>
      <c r="M15" s="116"/>
      <c r="N15" s="116"/>
      <c r="O15" s="116"/>
      <c r="P15" s="116"/>
      <c r="Q15" s="116"/>
      <c r="R15" s="116"/>
      <c r="S15" s="127"/>
      <c r="T15" s="128"/>
      <c r="U15" s="128"/>
    </row>
    <row r="16" spans="1:21" ht="18.75" customHeight="1">
      <c r="A16" s="118"/>
      <c r="B16" s="118"/>
      <c r="C16" s="118"/>
      <c r="D16" s="118"/>
      <c r="E16" s="119"/>
      <c r="F16" s="116"/>
      <c r="G16" s="117"/>
      <c r="H16" s="117"/>
      <c r="I16" s="117"/>
      <c r="J16" s="117"/>
      <c r="K16" s="117"/>
      <c r="L16" s="117"/>
      <c r="M16" s="117"/>
      <c r="N16" s="117"/>
      <c r="O16" s="117"/>
      <c r="P16" s="116"/>
      <c r="Q16" s="116"/>
      <c r="R16" s="116"/>
      <c r="S16" s="128"/>
      <c r="T16" s="128"/>
      <c r="U16" s="128"/>
    </row>
  </sheetData>
  <sheetProtection formatCells="0" formatColumns="0" formatRows="0"/>
  <mergeCells count="25">
    <mergeCell ref="A2:U2"/>
    <mergeCell ref="A3:E3"/>
    <mergeCell ref="T3:U3"/>
    <mergeCell ref="K4:R4"/>
    <mergeCell ref="A5:A6"/>
    <mergeCell ref="B5:B6"/>
    <mergeCell ref="C5:C6"/>
    <mergeCell ref="D4:D6"/>
    <mergeCell ref="E4:E6"/>
    <mergeCell ref="F4:F5"/>
    <mergeCell ref="G5:G6"/>
    <mergeCell ref="H5:H6"/>
    <mergeCell ref="I5:I6"/>
    <mergeCell ref="J5:J6"/>
    <mergeCell ref="K5:K6"/>
    <mergeCell ref="L5:L6"/>
    <mergeCell ref="S4:S6"/>
    <mergeCell ref="T4:T6"/>
    <mergeCell ref="U4:U6"/>
    <mergeCell ref="M5:M6"/>
    <mergeCell ref="N5:N6"/>
    <mergeCell ref="O5:O6"/>
    <mergeCell ref="P5:P6"/>
    <mergeCell ref="Q5:Q6"/>
    <mergeCell ref="R5:R6"/>
  </mergeCells>
  <printOptions horizontalCentered="1"/>
  <pageMargins left="0.75" right="0.75" top="0.7900000000000001" bottom="0.7900000000000001" header="0.39" footer="0.39"/>
  <pageSetup fitToHeight="1" fitToWidth="1" horizontalDpi="1200" verticalDpi="1200" orientation="landscape" paperSize="9" scale="55"/>
  <headerFooter scaleWithDoc="0" alignWithMargins="0">
    <oddFooter>&amp;C第 &amp;P 页，共 &amp;N 页</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U8"/>
  <sheetViews>
    <sheetView showGridLines="0" showZeros="0" zoomScalePageLayoutView="0" workbookViewId="0" topLeftCell="A1">
      <selection activeCell="A3" sqref="A3:F3"/>
    </sheetView>
  </sheetViews>
  <sheetFormatPr defaultColWidth="9.00390625" defaultRowHeight="14.25"/>
  <cols>
    <col min="1" max="1" width="3.875" style="0" customWidth="1"/>
    <col min="2" max="3" width="4.375" style="0" customWidth="1"/>
    <col min="4" max="4" width="7.25390625" style="0" customWidth="1"/>
    <col min="5" max="5" width="16.875" style="0" customWidth="1"/>
    <col min="6" max="6" width="10.625" style="0" customWidth="1"/>
    <col min="7" max="21" width="7.25390625" style="0" customWidth="1"/>
  </cols>
  <sheetData>
    <row r="1" spans="1:21" ht="14.25" customHeight="1">
      <c r="A1" s="41"/>
      <c r="B1" s="41"/>
      <c r="C1" s="41"/>
      <c r="D1" s="41"/>
      <c r="E1" s="41"/>
      <c r="F1" s="41"/>
      <c r="G1" s="41"/>
      <c r="H1" s="41"/>
      <c r="I1" s="41"/>
      <c r="J1" s="41"/>
      <c r="K1" s="41"/>
      <c r="L1" s="41"/>
      <c r="M1" s="41"/>
      <c r="N1" s="41"/>
      <c r="O1" s="41"/>
      <c r="P1" s="41"/>
      <c r="Q1" s="41"/>
      <c r="R1" s="41"/>
      <c r="S1" s="41"/>
      <c r="T1" s="41"/>
      <c r="U1" s="46" t="s">
        <v>245</v>
      </c>
    </row>
    <row r="2" spans="1:21" ht="24.75" customHeight="1">
      <c r="A2" s="373" t="s">
        <v>246</v>
      </c>
      <c r="B2" s="373"/>
      <c r="C2" s="373"/>
      <c r="D2" s="373"/>
      <c r="E2" s="373"/>
      <c r="F2" s="373"/>
      <c r="G2" s="373"/>
      <c r="H2" s="373"/>
      <c r="I2" s="373"/>
      <c r="J2" s="373"/>
      <c r="K2" s="373"/>
      <c r="L2" s="373"/>
      <c r="M2" s="373"/>
      <c r="N2" s="373"/>
      <c r="O2" s="373"/>
      <c r="P2" s="373"/>
      <c r="Q2" s="373"/>
      <c r="R2" s="373"/>
      <c r="S2" s="373"/>
      <c r="T2" s="373"/>
      <c r="U2" s="373"/>
    </row>
    <row r="3" spans="1:21" ht="19.5" customHeight="1">
      <c r="A3" s="457" t="str">
        <f>'22、政府性基金'!A3</f>
        <v>部门:中共岳阳县委办</v>
      </c>
      <c r="B3" s="457"/>
      <c r="C3" s="457"/>
      <c r="D3" s="457"/>
      <c r="E3" s="457"/>
      <c r="F3" s="457"/>
      <c r="G3" s="97"/>
      <c r="H3" s="41"/>
      <c r="I3" s="41"/>
      <c r="J3" s="41"/>
      <c r="K3" s="41"/>
      <c r="L3" s="41"/>
      <c r="M3" s="41"/>
      <c r="N3" s="41"/>
      <c r="O3" s="41"/>
      <c r="P3" s="41"/>
      <c r="Q3" s="41"/>
      <c r="R3" s="41"/>
      <c r="S3" s="41"/>
      <c r="T3" s="458" t="s">
        <v>77</v>
      </c>
      <c r="U3" s="458"/>
    </row>
    <row r="4" spans="1:21" ht="27.75" customHeight="1">
      <c r="A4" s="400" t="s">
        <v>103</v>
      </c>
      <c r="B4" s="400"/>
      <c r="C4" s="400"/>
      <c r="D4" s="372" t="s">
        <v>122</v>
      </c>
      <c r="E4" s="372" t="s">
        <v>123</v>
      </c>
      <c r="F4" s="372" t="s">
        <v>97</v>
      </c>
      <c r="G4" s="372" t="s">
        <v>124</v>
      </c>
      <c r="H4" s="372" t="s">
        <v>125</v>
      </c>
      <c r="I4" s="372" t="s">
        <v>126</v>
      </c>
      <c r="J4" s="372" t="s">
        <v>127</v>
      </c>
      <c r="K4" s="372" t="s">
        <v>128</v>
      </c>
      <c r="L4" s="372" t="s">
        <v>129</v>
      </c>
      <c r="M4" s="372" t="s">
        <v>114</v>
      </c>
      <c r="N4" s="372" t="s">
        <v>130</v>
      </c>
      <c r="O4" s="372" t="s">
        <v>112</v>
      </c>
      <c r="P4" s="372" t="s">
        <v>116</v>
      </c>
      <c r="Q4" s="372" t="s">
        <v>115</v>
      </c>
      <c r="R4" s="372" t="s">
        <v>131</v>
      </c>
      <c r="S4" s="372" t="s">
        <v>132</v>
      </c>
      <c r="T4" s="372" t="s">
        <v>133</v>
      </c>
      <c r="U4" s="372" t="s">
        <v>119</v>
      </c>
    </row>
    <row r="5" spans="1:21" ht="13.5" customHeight="1">
      <c r="A5" s="372" t="s">
        <v>98</v>
      </c>
      <c r="B5" s="372" t="s">
        <v>99</v>
      </c>
      <c r="C5" s="372" t="s">
        <v>100</v>
      </c>
      <c r="D5" s="372"/>
      <c r="E5" s="372"/>
      <c r="F5" s="372"/>
      <c r="G5" s="372"/>
      <c r="H5" s="372"/>
      <c r="I5" s="372"/>
      <c r="J5" s="372"/>
      <c r="K5" s="372"/>
      <c r="L5" s="372"/>
      <c r="M5" s="372"/>
      <c r="N5" s="372"/>
      <c r="O5" s="372"/>
      <c r="P5" s="372"/>
      <c r="Q5" s="372"/>
      <c r="R5" s="372"/>
      <c r="S5" s="372"/>
      <c r="T5" s="372"/>
      <c r="U5" s="372"/>
    </row>
    <row r="6" spans="1:21" ht="18" customHeight="1">
      <c r="A6" s="372"/>
      <c r="B6" s="372"/>
      <c r="C6" s="372"/>
      <c r="D6" s="372"/>
      <c r="E6" s="372"/>
      <c r="F6" s="372"/>
      <c r="G6" s="372"/>
      <c r="H6" s="372"/>
      <c r="I6" s="372"/>
      <c r="J6" s="372"/>
      <c r="K6" s="372"/>
      <c r="L6" s="372"/>
      <c r="M6" s="372"/>
      <c r="N6" s="372"/>
      <c r="O6" s="372"/>
      <c r="P6" s="372"/>
      <c r="Q6" s="372"/>
      <c r="R6" s="372"/>
      <c r="S6" s="372"/>
      <c r="T6" s="372"/>
      <c r="U6" s="372"/>
    </row>
    <row r="7" spans="1:21" s="23" customFormat="1" ht="29.25" customHeight="1">
      <c r="A7" s="68"/>
      <c r="B7" s="68"/>
      <c r="C7" s="68"/>
      <c r="D7" s="68"/>
      <c r="E7" s="45"/>
      <c r="F7" s="98"/>
      <c r="G7" s="69"/>
      <c r="H7" s="69"/>
      <c r="I7" s="69"/>
      <c r="J7" s="69"/>
      <c r="K7" s="69"/>
      <c r="L7" s="69"/>
      <c r="M7" s="69"/>
      <c r="N7" s="69"/>
      <c r="O7" s="69"/>
      <c r="P7" s="69"/>
      <c r="Q7" s="69"/>
      <c r="R7" s="69"/>
      <c r="S7" s="69"/>
      <c r="T7" s="69"/>
      <c r="U7" s="69"/>
    </row>
    <row r="8" ht="14.25">
      <c r="E8" t="s">
        <v>244</v>
      </c>
    </row>
  </sheetData>
  <sheetProtection formatCells="0" formatColumns="0" formatRows="0"/>
  <mergeCells count="25">
    <mergeCell ref="A2:U2"/>
    <mergeCell ref="A3:F3"/>
    <mergeCell ref="T3:U3"/>
    <mergeCell ref="A4:C4"/>
    <mergeCell ref="A5:A6"/>
    <mergeCell ref="B5:B6"/>
    <mergeCell ref="C5:C6"/>
    <mergeCell ref="D4:D6"/>
    <mergeCell ref="E4:E6"/>
    <mergeCell ref="F4:F6"/>
    <mergeCell ref="G4:G6"/>
    <mergeCell ref="H4:H6"/>
    <mergeCell ref="I4:I6"/>
    <mergeCell ref="J4:J6"/>
    <mergeCell ref="K4:K6"/>
    <mergeCell ref="L4:L6"/>
    <mergeCell ref="S4:S6"/>
    <mergeCell ref="T4:T6"/>
    <mergeCell ref="U4:U6"/>
    <mergeCell ref="M4:M6"/>
    <mergeCell ref="N4:N6"/>
    <mergeCell ref="O4:O6"/>
    <mergeCell ref="P4:P6"/>
    <mergeCell ref="Q4:Q6"/>
    <mergeCell ref="R4:R6"/>
  </mergeCells>
  <printOptions horizontalCentered="1"/>
  <pageMargins left="0.75" right="0.75" top="0.7900000000000001" bottom="0.7900000000000001" header="0.39" footer="0.39"/>
  <pageSetup fitToHeight="1" fitToWidth="1" horizontalDpi="1200" verticalDpi="1200" orientation="landscape" paperSize="9" scale="55"/>
  <headerFooter scaleWithDoc="0" alignWithMargins="0">
    <oddFooter>&amp;C第 &amp;P 页，共 &amp;N 页</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V17"/>
  <sheetViews>
    <sheetView showGridLines="0" showZeros="0" zoomScalePageLayoutView="0" workbookViewId="0" topLeftCell="A1">
      <selection activeCell="A3" sqref="A3:E3"/>
    </sheetView>
  </sheetViews>
  <sheetFormatPr defaultColWidth="6.875" defaultRowHeight="12.75" customHeight="1"/>
  <cols>
    <col min="1" max="3" width="4.00390625" style="71" customWidth="1"/>
    <col min="4" max="4" width="9.625" style="71" customWidth="1"/>
    <col min="5" max="5" width="22.50390625" style="71" customWidth="1"/>
    <col min="6" max="7" width="8.50390625" style="71" customWidth="1"/>
    <col min="8" max="10" width="7.25390625" style="71" customWidth="1"/>
    <col min="11" max="11" width="8.50390625" style="71" customWidth="1"/>
    <col min="12" max="19" width="7.25390625" style="71" customWidth="1"/>
    <col min="20" max="21" width="7.75390625" style="71" customWidth="1"/>
    <col min="22" max="16384" width="6.875" style="71" customWidth="1"/>
  </cols>
  <sheetData>
    <row r="1" spans="1:21" ht="24.75" customHeight="1">
      <c r="A1" s="72"/>
      <c r="B1" s="72"/>
      <c r="C1" s="72"/>
      <c r="D1" s="72"/>
      <c r="E1" s="72"/>
      <c r="F1" s="72"/>
      <c r="G1" s="72"/>
      <c r="H1" s="72"/>
      <c r="I1" s="72"/>
      <c r="J1" s="72"/>
      <c r="K1" s="72"/>
      <c r="L1" s="72"/>
      <c r="M1" s="72"/>
      <c r="N1" s="72"/>
      <c r="O1" s="72"/>
      <c r="P1" s="72"/>
      <c r="Q1" s="87"/>
      <c r="R1" s="87"/>
      <c r="S1" s="89"/>
      <c r="T1" s="89"/>
      <c r="U1" s="72" t="s">
        <v>247</v>
      </c>
    </row>
    <row r="2" spans="1:21" ht="24.75" customHeight="1">
      <c r="A2" s="465" t="s">
        <v>248</v>
      </c>
      <c r="B2" s="465"/>
      <c r="C2" s="465"/>
      <c r="D2" s="465"/>
      <c r="E2" s="465"/>
      <c r="F2" s="465"/>
      <c r="G2" s="465"/>
      <c r="H2" s="465"/>
      <c r="I2" s="465"/>
      <c r="J2" s="465"/>
      <c r="K2" s="465"/>
      <c r="L2" s="465"/>
      <c r="M2" s="465"/>
      <c r="N2" s="465"/>
      <c r="O2" s="465"/>
      <c r="P2" s="465"/>
      <c r="Q2" s="465"/>
      <c r="R2" s="465"/>
      <c r="S2" s="465"/>
      <c r="T2" s="465"/>
      <c r="U2" s="465"/>
    </row>
    <row r="3" spans="1:22" ht="24.75" customHeight="1">
      <c r="A3" s="466" t="str">
        <f>'21、项目明细表'!A3</f>
        <v>部门:中共岳阳县委办</v>
      </c>
      <c r="B3" s="466"/>
      <c r="C3" s="466"/>
      <c r="D3" s="466"/>
      <c r="E3" s="466"/>
      <c r="F3" s="72"/>
      <c r="G3" s="72"/>
      <c r="H3" s="72"/>
      <c r="I3" s="72"/>
      <c r="J3" s="72"/>
      <c r="K3" s="72"/>
      <c r="L3" s="72"/>
      <c r="M3" s="72"/>
      <c r="N3" s="72"/>
      <c r="O3" s="72"/>
      <c r="P3" s="72"/>
      <c r="Q3" s="90"/>
      <c r="R3" s="90"/>
      <c r="S3" s="91"/>
      <c r="T3" s="467" t="s">
        <v>77</v>
      </c>
      <c r="U3" s="467"/>
      <c r="V3" s="92"/>
    </row>
    <row r="4" spans="1:22" ht="24.75" customHeight="1">
      <c r="A4" s="462" t="s">
        <v>103</v>
      </c>
      <c r="B4" s="462"/>
      <c r="C4" s="462"/>
      <c r="D4" s="464" t="s">
        <v>78</v>
      </c>
      <c r="E4" s="460" t="s">
        <v>96</v>
      </c>
      <c r="F4" s="460" t="s">
        <v>104</v>
      </c>
      <c r="G4" s="462" t="s">
        <v>105</v>
      </c>
      <c r="H4" s="462"/>
      <c r="I4" s="462"/>
      <c r="J4" s="460"/>
      <c r="K4" s="460" t="s">
        <v>106</v>
      </c>
      <c r="L4" s="464"/>
      <c r="M4" s="464"/>
      <c r="N4" s="464"/>
      <c r="O4" s="464"/>
      <c r="P4" s="464"/>
      <c r="Q4" s="464"/>
      <c r="R4" s="468"/>
      <c r="S4" s="469" t="s">
        <v>107</v>
      </c>
      <c r="T4" s="470" t="s">
        <v>108</v>
      </c>
      <c r="U4" s="470" t="s">
        <v>109</v>
      </c>
      <c r="V4" s="92"/>
    </row>
    <row r="5" spans="1:22" ht="24.75" customHeight="1">
      <c r="A5" s="459" t="s">
        <v>98</v>
      </c>
      <c r="B5" s="459" t="s">
        <v>99</v>
      </c>
      <c r="C5" s="459" t="s">
        <v>100</v>
      </c>
      <c r="D5" s="460"/>
      <c r="E5" s="460"/>
      <c r="F5" s="462"/>
      <c r="G5" s="459" t="s">
        <v>80</v>
      </c>
      <c r="H5" s="459" t="s">
        <v>110</v>
      </c>
      <c r="I5" s="459" t="s">
        <v>111</v>
      </c>
      <c r="J5" s="461" t="s">
        <v>112</v>
      </c>
      <c r="K5" s="463" t="s">
        <v>80</v>
      </c>
      <c r="L5" s="412" t="s">
        <v>113</v>
      </c>
      <c r="M5" s="412" t="s">
        <v>114</v>
      </c>
      <c r="N5" s="412" t="s">
        <v>115</v>
      </c>
      <c r="O5" s="412" t="s">
        <v>116</v>
      </c>
      <c r="P5" s="412" t="s">
        <v>117</v>
      </c>
      <c r="Q5" s="412" t="s">
        <v>118</v>
      </c>
      <c r="R5" s="412" t="s">
        <v>119</v>
      </c>
      <c r="S5" s="470"/>
      <c r="T5" s="470"/>
      <c r="U5" s="470"/>
      <c r="V5" s="92"/>
    </row>
    <row r="6" spans="1:21" ht="30.75" customHeight="1">
      <c r="A6" s="460"/>
      <c r="B6" s="460"/>
      <c r="C6" s="460"/>
      <c r="D6" s="460"/>
      <c r="E6" s="462"/>
      <c r="F6" s="73" t="s">
        <v>97</v>
      </c>
      <c r="G6" s="460"/>
      <c r="H6" s="460"/>
      <c r="I6" s="460"/>
      <c r="J6" s="462"/>
      <c r="K6" s="464"/>
      <c r="L6" s="412"/>
      <c r="M6" s="412"/>
      <c r="N6" s="412"/>
      <c r="O6" s="412"/>
      <c r="P6" s="412"/>
      <c r="Q6" s="412"/>
      <c r="R6" s="412"/>
      <c r="S6" s="470"/>
      <c r="T6" s="470"/>
      <c r="U6" s="470"/>
    </row>
    <row r="7" spans="1:21" ht="24.75" customHeight="1">
      <c r="A7" s="74" t="s">
        <v>92</v>
      </c>
      <c r="B7" s="74" t="s">
        <v>92</v>
      </c>
      <c r="C7" s="74" t="s">
        <v>92</v>
      </c>
      <c r="D7" s="74" t="s">
        <v>92</v>
      </c>
      <c r="E7" s="74" t="s">
        <v>92</v>
      </c>
      <c r="F7" s="75">
        <v>1</v>
      </c>
      <c r="G7" s="74">
        <v>2</v>
      </c>
      <c r="H7" s="74">
        <v>3</v>
      </c>
      <c r="I7" s="74">
        <v>4</v>
      </c>
      <c r="J7" s="74">
        <v>5</v>
      </c>
      <c r="K7" s="74">
        <v>6</v>
      </c>
      <c r="L7" s="74">
        <v>7</v>
      </c>
      <c r="M7" s="74">
        <v>8</v>
      </c>
      <c r="N7" s="74">
        <v>9</v>
      </c>
      <c r="O7" s="74">
        <v>10</v>
      </c>
      <c r="P7" s="74">
        <v>11</v>
      </c>
      <c r="Q7" s="74">
        <v>12</v>
      </c>
      <c r="R7" s="74">
        <v>13</v>
      </c>
      <c r="S7" s="74">
        <v>14</v>
      </c>
      <c r="T7" s="75">
        <v>15</v>
      </c>
      <c r="U7" s="75">
        <v>16</v>
      </c>
    </row>
    <row r="8" spans="1:21" s="70" customFormat="1" ht="24.75" customHeight="1">
      <c r="A8" s="76"/>
      <c r="B8" s="76"/>
      <c r="C8" s="77"/>
      <c r="D8" s="78"/>
      <c r="E8" s="79"/>
      <c r="F8" s="80"/>
      <c r="G8" s="81"/>
      <c r="H8" s="82"/>
      <c r="I8" s="82"/>
      <c r="J8" s="82"/>
      <c r="K8" s="82"/>
      <c r="L8" s="82"/>
      <c r="M8" s="82"/>
      <c r="N8" s="82"/>
      <c r="O8" s="82"/>
      <c r="P8" s="82"/>
      <c r="Q8" s="82"/>
      <c r="R8" s="82"/>
      <c r="S8" s="93"/>
      <c r="T8" s="93"/>
      <c r="U8" s="94"/>
    </row>
    <row r="9" spans="1:21" ht="27" customHeight="1">
      <c r="A9" s="83"/>
      <c r="B9" s="83"/>
      <c r="C9" s="83"/>
      <c r="D9" s="83"/>
      <c r="E9" s="84" t="s">
        <v>249</v>
      </c>
      <c r="F9" s="85"/>
      <c r="G9" s="85"/>
      <c r="H9" s="85"/>
      <c r="I9" s="85"/>
      <c r="J9" s="85"/>
      <c r="K9" s="85"/>
      <c r="L9" s="85"/>
      <c r="M9" s="85"/>
      <c r="N9" s="85"/>
      <c r="O9" s="85"/>
      <c r="P9" s="85"/>
      <c r="Q9" s="85"/>
      <c r="R9" s="85"/>
      <c r="S9" s="95"/>
      <c r="T9" s="95"/>
      <c r="U9" s="95"/>
    </row>
    <row r="10" spans="1:21" ht="18.75" customHeight="1">
      <c r="A10" s="83"/>
      <c r="B10" s="83"/>
      <c r="C10" s="83"/>
      <c r="D10" s="83"/>
      <c r="E10" s="84"/>
      <c r="F10" s="85"/>
      <c r="G10" s="85"/>
      <c r="H10" s="85"/>
      <c r="I10" s="85"/>
      <c r="J10" s="85"/>
      <c r="K10" s="85"/>
      <c r="L10" s="85"/>
      <c r="M10" s="85"/>
      <c r="N10" s="85"/>
      <c r="O10" s="85"/>
      <c r="P10" s="85"/>
      <c r="Q10" s="85"/>
      <c r="R10" s="85"/>
      <c r="S10" s="95"/>
      <c r="T10" s="95"/>
      <c r="U10" s="95"/>
    </row>
    <row r="11" spans="1:21" ht="18.75" customHeight="1">
      <c r="A11" s="83"/>
      <c r="B11" s="83"/>
      <c r="C11" s="83"/>
      <c r="D11" s="83"/>
      <c r="E11" s="84"/>
      <c r="F11" s="85"/>
      <c r="G11" s="85"/>
      <c r="H11" s="85"/>
      <c r="I11" s="85"/>
      <c r="J11" s="85"/>
      <c r="K11" s="85"/>
      <c r="L11" s="85"/>
      <c r="M11" s="85"/>
      <c r="N11" s="85"/>
      <c r="O11" s="85"/>
      <c r="P11" s="85"/>
      <c r="Q11" s="85"/>
      <c r="R11" s="85"/>
      <c r="S11" s="95"/>
      <c r="T11" s="95"/>
      <c r="U11" s="95"/>
    </row>
    <row r="12" spans="1:21" ht="18.75" customHeight="1">
      <c r="A12" s="83"/>
      <c r="B12" s="83"/>
      <c r="C12" s="83"/>
      <c r="D12" s="83"/>
      <c r="E12" s="84"/>
      <c r="F12" s="85"/>
      <c r="G12" s="85"/>
      <c r="H12" s="85"/>
      <c r="I12" s="85"/>
      <c r="J12" s="85"/>
      <c r="K12" s="85"/>
      <c r="L12" s="85"/>
      <c r="M12" s="85"/>
      <c r="N12" s="85"/>
      <c r="O12" s="85"/>
      <c r="P12" s="85"/>
      <c r="Q12" s="85"/>
      <c r="R12" s="85"/>
      <c r="S12" s="95"/>
      <c r="T12" s="95"/>
      <c r="U12" s="95"/>
    </row>
    <row r="13" spans="1:21" ht="18.75" customHeight="1">
      <c r="A13" s="83"/>
      <c r="B13" s="83"/>
      <c r="C13" s="83"/>
      <c r="D13" s="83"/>
      <c r="E13" s="85"/>
      <c r="F13" s="85"/>
      <c r="G13" s="85"/>
      <c r="H13" s="85"/>
      <c r="I13" s="85"/>
      <c r="J13" s="85"/>
      <c r="K13" s="85"/>
      <c r="L13" s="85"/>
      <c r="M13" s="85"/>
      <c r="N13" s="85"/>
      <c r="O13" s="85"/>
      <c r="P13" s="85"/>
      <c r="Q13" s="85"/>
      <c r="R13" s="85"/>
      <c r="S13" s="95"/>
      <c r="T13" s="95"/>
      <c r="U13" s="96"/>
    </row>
    <row r="14" spans="1:21" ht="18.75" customHeight="1">
      <c r="A14" s="86"/>
      <c r="B14" s="86"/>
      <c r="C14" s="86"/>
      <c r="D14" s="83"/>
      <c r="E14" s="84"/>
      <c r="F14" s="85"/>
      <c r="G14" s="87"/>
      <c r="H14" s="85"/>
      <c r="I14" s="85"/>
      <c r="J14" s="85"/>
      <c r="K14" s="87"/>
      <c r="L14" s="85"/>
      <c r="M14" s="85"/>
      <c r="N14" s="85"/>
      <c r="O14" s="85"/>
      <c r="P14" s="85"/>
      <c r="Q14" s="85"/>
      <c r="R14" s="85"/>
      <c r="S14" s="95"/>
      <c r="T14" s="95"/>
      <c r="U14" s="96"/>
    </row>
    <row r="15" spans="1:21" ht="18.75" customHeight="1">
      <c r="A15" s="86"/>
      <c r="B15" s="86"/>
      <c r="C15" s="86"/>
      <c r="D15" s="86"/>
      <c r="E15" s="88"/>
      <c r="F15" s="85"/>
      <c r="G15" s="87"/>
      <c r="H15" s="87"/>
      <c r="I15" s="87"/>
      <c r="J15" s="87"/>
      <c r="K15" s="87"/>
      <c r="L15" s="87"/>
      <c r="M15" s="85"/>
      <c r="N15" s="85"/>
      <c r="O15" s="85"/>
      <c r="P15" s="85"/>
      <c r="Q15" s="85"/>
      <c r="R15" s="85"/>
      <c r="S15" s="95"/>
      <c r="T15" s="96"/>
      <c r="U15" s="96"/>
    </row>
    <row r="16" spans="1:21" ht="18.75" customHeight="1">
      <c r="A16" s="86"/>
      <c r="B16" s="86"/>
      <c r="C16" s="86"/>
      <c r="D16" s="86"/>
      <c r="E16" s="88"/>
      <c r="F16" s="85"/>
      <c r="G16" s="87"/>
      <c r="H16" s="87"/>
      <c r="I16" s="87"/>
      <c r="J16" s="87"/>
      <c r="K16" s="87"/>
      <c r="L16" s="87"/>
      <c r="M16" s="85"/>
      <c r="N16" s="85"/>
      <c r="O16" s="85"/>
      <c r="P16" s="85"/>
      <c r="Q16" s="85"/>
      <c r="R16" s="85"/>
      <c r="S16" s="96"/>
      <c r="T16" s="96"/>
      <c r="U16" s="96"/>
    </row>
    <row r="17" spans="1:22" ht="12.75" customHeight="1">
      <c r="A17"/>
      <c r="B17"/>
      <c r="C17"/>
      <c r="D17"/>
      <c r="E17"/>
      <c r="F17"/>
      <c r="G17"/>
      <c r="H17"/>
      <c r="I17"/>
      <c r="J17"/>
      <c r="K17"/>
      <c r="L17" s="70"/>
      <c r="M17" s="70"/>
      <c r="N17"/>
      <c r="O17"/>
      <c r="P17"/>
      <c r="Q17"/>
      <c r="R17"/>
      <c r="S17"/>
      <c r="T17"/>
      <c r="U17"/>
      <c r="V17"/>
    </row>
  </sheetData>
  <sheetProtection formatCells="0" formatColumns="0" formatRows="0"/>
  <mergeCells count="27">
    <mergeCell ref="A2:U2"/>
    <mergeCell ref="A3:E3"/>
    <mergeCell ref="T3:U3"/>
    <mergeCell ref="A4:C4"/>
    <mergeCell ref="G4:J4"/>
    <mergeCell ref="K4:R4"/>
    <mergeCell ref="S4:S6"/>
    <mergeCell ref="T4:T6"/>
    <mergeCell ref="U4:U6"/>
    <mergeCell ref="A5:A6"/>
    <mergeCell ref="B5:B6"/>
    <mergeCell ref="C5:C6"/>
    <mergeCell ref="D4:D6"/>
    <mergeCell ref="E4:E6"/>
    <mergeCell ref="F4:F5"/>
    <mergeCell ref="G5:G6"/>
    <mergeCell ref="H5:H6"/>
    <mergeCell ref="I5:I6"/>
    <mergeCell ref="J5:J6"/>
    <mergeCell ref="K5:K6"/>
    <mergeCell ref="L5:L6"/>
    <mergeCell ref="M5:M6"/>
    <mergeCell ref="N5:N6"/>
    <mergeCell ref="O5:O6"/>
    <mergeCell ref="P5:P6"/>
    <mergeCell ref="Q5:Q6"/>
    <mergeCell ref="R5:R6"/>
  </mergeCells>
  <printOptions horizontalCentered="1"/>
  <pageMargins left="0.75" right="0.75" top="0.7900000000000001" bottom="0.7900000000000001" header="0.39" footer="0.39"/>
  <pageSetup fitToHeight="1" fitToWidth="1" horizontalDpi="1200" verticalDpi="1200" orientation="landscape" paperSize="9" scale="55"/>
  <headerFooter scaleWithDoc="0" alignWithMargins="0">
    <oddFooter>&amp;C第 &amp;P 页，共 &amp;N 页</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U8"/>
  <sheetViews>
    <sheetView showGridLines="0" showZeros="0" zoomScalePageLayoutView="0" workbookViewId="0" topLeftCell="A1">
      <selection activeCell="A3" sqref="A3:E3"/>
    </sheetView>
  </sheetViews>
  <sheetFormatPr defaultColWidth="9.00390625" defaultRowHeight="14.25"/>
  <cols>
    <col min="1" max="1" width="3.875" style="0" customWidth="1"/>
    <col min="2" max="3" width="4.375" style="0" customWidth="1"/>
    <col min="4" max="4" width="7.25390625" style="0" customWidth="1"/>
    <col min="5" max="5" width="15.375" style="0" customWidth="1"/>
    <col min="6" max="6" width="10.625" style="0" customWidth="1"/>
    <col min="7" max="21" width="7.25390625" style="0" customWidth="1"/>
  </cols>
  <sheetData>
    <row r="1" spans="1:21" ht="14.25" customHeight="1">
      <c r="A1" s="41"/>
      <c r="B1" s="41"/>
      <c r="C1" s="41"/>
      <c r="D1" s="41"/>
      <c r="E1" s="41"/>
      <c r="F1" s="41"/>
      <c r="G1" s="41"/>
      <c r="H1" s="41"/>
      <c r="I1" s="41"/>
      <c r="J1" s="41"/>
      <c r="K1" s="41"/>
      <c r="L1" s="41"/>
      <c r="M1" s="41"/>
      <c r="N1" s="41"/>
      <c r="O1" s="41"/>
      <c r="P1" s="41"/>
      <c r="Q1" s="41"/>
      <c r="R1" s="41"/>
      <c r="S1" s="41"/>
      <c r="T1" s="41"/>
      <c r="U1" s="46" t="s">
        <v>250</v>
      </c>
    </row>
    <row r="2" spans="1:21" ht="24.75" customHeight="1">
      <c r="A2" s="373" t="s">
        <v>251</v>
      </c>
      <c r="B2" s="373"/>
      <c r="C2" s="373"/>
      <c r="D2" s="373"/>
      <c r="E2" s="373"/>
      <c r="F2" s="373"/>
      <c r="G2" s="373"/>
      <c r="H2" s="373"/>
      <c r="I2" s="373"/>
      <c r="J2" s="373"/>
      <c r="K2" s="373"/>
      <c r="L2" s="373"/>
      <c r="M2" s="373"/>
      <c r="N2" s="373"/>
      <c r="O2" s="373"/>
      <c r="P2" s="373"/>
      <c r="Q2" s="373"/>
      <c r="R2" s="373"/>
      <c r="S2" s="373"/>
      <c r="T2" s="373"/>
      <c r="U2" s="373"/>
    </row>
    <row r="3" spans="1:21" ht="19.5" customHeight="1">
      <c r="A3" s="471" t="str">
        <f>'21、项目明细表'!A3</f>
        <v>部门:中共岳阳县委办</v>
      </c>
      <c r="B3" s="471"/>
      <c r="C3" s="471"/>
      <c r="D3" s="471"/>
      <c r="E3" s="471"/>
      <c r="F3" s="41"/>
      <c r="G3" s="41"/>
      <c r="H3" s="41"/>
      <c r="I3" s="41"/>
      <c r="J3" s="41"/>
      <c r="K3" s="41"/>
      <c r="L3" s="41"/>
      <c r="M3" s="41"/>
      <c r="N3" s="41"/>
      <c r="O3" s="41"/>
      <c r="P3" s="41"/>
      <c r="Q3" s="41"/>
      <c r="R3" s="41"/>
      <c r="S3" s="41"/>
      <c r="T3" s="458" t="s">
        <v>77</v>
      </c>
      <c r="U3" s="458"/>
    </row>
    <row r="4" spans="1:21" ht="27.75" customHeight="1">
      <c r="A4" s="375" t="s">
        <v>103</v>
      </c>
      <c r="B4" s="376"/>
      <c r="C4" s="377"/>
      <c r="D4" s="378" t="s">
        <v>122</v>
      </c>
      <c r="E4" s="378" t="s">
        <v>123</v>
      </c>
      <c r="F4" s="378" t="s">
        <v>97</v>
      </c>
      <c r="G4" s="372" t="s">
        <v>124</v>
      </c>
      <c r="H4" s="372" t="s">
        <v>125</v>
      </c>
      <c r="I4" s="372" t="s">
        <v>126</v>
      </c>
      <c r="J4" s="372" t="s">
        <v>127</v>
      </c>
      <c r="K4" s="372" t="s">
        <v>128</v>
      </c>
      <c r="L4" s="372" t="s">
        <v>129</v>
      </c>
      <c r="M4" s="372" t="s">
        <v>114</v>
      </c>
      <c r="N4" s="372" t="s">
        <v>130</v>
      </c>
      <c r="O4" s="372" t="s">
        <v>112</v>
      </c>
      <c r="P4" s="372" t="s">
        <v>116</v>
      </c>
      <c r="Q4" s="372" t="s">
        <v>115</v>
      </c>
      <c r="R4" s="372" t="s">
        <v>131</v>
      </c>
      <c r="S4" s="372" t="s">
        <v>132</v>
      </c>
      <c r="T4" s="372" t="s">
        <v>133</v>
      </c>
      <c r="U4" s="372" t="s">
        <v>119</v>
      </c>
    </row>
    <row r="5" spans="1:21" ht="13.5" customHeight="1">
      <c r="A5" s="378" t="s">
        <v>98</v>
      </c>
      <c r="B5" s="378" t="s">
        <v>99</v>
      </c>
      <c r="C5" s="378" t="s">
        <v>100</v>
      </c>
      <c r="D5" s="380"/>
      <c r="E5" s="380"/>
      <c r="F5" s="380"/>
      <c r="G5" s="372"/>
      <c r="H5" s="372"/>
      <c r="I5" s="372"/>
      <c r="J5" s="372"/>
      <c r="K5" s="372"/>
      <c r="L5" s="372"/>
      <c r="M5" s="372"/>
      <c r="N5" s="372"/>
      <c r="O5" s="372"/>
      <c r="P5" s="372"/>
      <c r="Q5" s="372"/>
      <c r="R5" s="372"/>
      <c r="S5" s="372"/>
      <c r="T5" s="372"/>
      <c r="U5" s="372"/>
    </row>
    <row r="6" spans="1:21" ht="18" customHeight="1">
      <c r="A6" s="379"/>
      <c r="B6" s="379"/>
      <c r="C6" s="379"/>
      <c r="D6" s="379"/>
      <c r="E6" s="379"/>
      <c r="F6" s="379"/>
      <c r="G6" s="372"/>
      <c r="H6" s="372"/>
      <c r="I6" s="372"/>
      <c r="J6" s="372"/>
      <c r="K6" s="372"/>
      <c r="L6" s="372"/>
      <c r="M6" s="372"/>
      <c r="N6" s="372"/>
      <c r="O6" s="372"/>
      <c r="P6" s="372"/>
      <c r="Q6" s="372"/>
      <c r="R6" s="372"/>
      <c r="S6" s="372"/>
      <c r="T6" s="372"/>
      <c r="U6" s="372"/>
    </row>
    <row r="7" spans="1:21" s="23" customFormat="1" ht="29.25" customHeight="1">
      <c r="A7" s="68"/>
      <c r="B7" s="68"/>
      <c r="C7" s="68"/>
      <c r="D7" s="68"/>
      <c r="E7" s="45"/>
      <c r="F7" s="69"/>
      <c r="G7" s="69"/>
      <c r="H7" s="69"/>
      <c r="I7" s="69"/>
      <c r="J7" s="69"/>
      <c r="K7" s="69"/>
      <c r="L7" s="69"/>
      <c r="M7" s="69"/>
      <c r="N7" s="69"/>
      <c r="O7" s="69"/>
      <c r="P7" s="69"/>
      <c r="Q7" s="69"/>
      <c r="R7" s="69"/>
      <c r="S7" s="69"/>
      <c r="T7" s="69"/>
      <c r="U7" s="69"/>
    </row>
    <row r="8" ht="14.25">
      <c r="E8" t="s">
        <v>249</v>
      </c>
    </row>
  </sheetData>
  <sheetProtection formatCells="0" formatColumns="0" formatRows="0"/>
  <mergeCells count="25">
    <mergeCell ref="A2:U2"/>
    <mergeCell ref="A3:E3"/>
    <mergeCell ref="T3:U3"/>
    <mergeCell ref="A4:C4"/>
    <mergeCell ref="A5:A6"/>
    <mergeCell ref="B5:B6"/>
    <mergeCell ref="C5:C6"/>
    <mergeCell ref="D4:D6"/>
    <mergeCell ref="E4:E6"/>
    <mergeCell ref="F4:F6"/>
    <mergeCell ref="G4:G6"/>
    <mergeCell ref="H4:H6"/>
    <mergeCell ref="I4:I6"/>
    <mergeCell ref="J4:J6"/>
    <mergeCell ref="K4:K6"/>
    <mergeCell ref="L4:L6"/>
    <mergeCell ref="S4:S6"/>
    <mergeCell ref="T4:T6"/>
    <mergeCell ref="U4:U6"/>
    <mergeCell ref="M4:M6"/>
    <mergeCell ref="N4:N6"/>
    <mergeCell ref="O4:O6"/>
    <mergeCell ref="P4:P6"/>
    <mergeCell ref="Q4:Q6"/>
    <mergeCell ref="R4:R6"/>
  </mergeCells>
  <printOptions horizontalCentered="1"/>
  <pageMargins left="0.75" right="0.75" top="0.7900000000000001" bottom="0.7900000000000001" header="0.39" footer="0.39"/>
  <pageSetup fitToHeight="1" fitToWidth="1" horizontalDpi="1200" verticalDpi="1200" orientation="landscape" paperSize="9" scale="55" r:id="rId1"/>
  <headerFooter scaleWithDoc="0" alignWithMargins="0">
    <oddFooter>&amp;C第 &amp;P 页，共 &amp;N 页</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IU16"/>
  <sheetViews>
    <sheetView showGridLines="0" showZeros="0" zoomScalePageLayoutView="0" workbookViewId="0" topLeftCell="A1">
      <selection activeCell="E10" sqref="E10"/>
    </sheetView>
  </sheetViews>
  <sheetFormatPr defaultColWidth="6.875" defaultRowHeight="12.75" customHeight="1"/>
  <cols>
    <col min="1" max="3" width="3.625" style="57" customWidth="1"/>
    <col min="4" max="4" width="6.875" style="57" customWidth="1"/>
    <col min="5" max="5" width="28.00390625" style="57" customWidth="1"/>
    <col min="6" max="6" width="9.375" style="57" customWidth="1"/>
    <col min="7" max="7" width="8.625" style="57" customWidth="1"/>
    <col min="8" max="9" width="9.375" style="57" customWidth="1"/>
    <col min="10" max="10" width="7.50390625" style="57" customWidth="1"/>
    <col min="11" max="11" width="8.375" style="57" customWidth="1"/>
    <col min="12" max="12" width="8.50390625" style="57" customWidth="1"/>
    <col min="13" max="18" width="7.50390625" style="57" customWidth="1"/>
    <col min="19" max="20" width="10.00390625" style="57" customWidth="1"/>
    <col min="21" max="21" width="7.50390625" style="57" customWidth="1"/>
    <col min="22" max="41" width="6.875" style="57" customWidth="1"/>
    <col min="42" max="42" width="6.625" style="57" customWidth="1"/>
    <col min="43" max="253" width="6.875" style="57" customWidth="1"/>
    <col min="254" max="255" width="6.875" style="58" customWidth="1"/>
    <col min="256" max="16384" width="6.875" style="58" customWidth="1"/>
  </cols>
  <sheetData>
    <row r="1" spans="22:255" ht="27" customHeight="1">
      <c r="V1" s="65" t="s">
        <v>252</v>
      </c>
      <c r="W1" s="58"/>
      <c r="X1" s="58"/>
      <c r="Y1" s="58"/>
      <c r="Z1" s="58"/>
      <c r="AA1" s="58"/>
      <c r="AB1" s="58"/>
      <c r="AC1" s="58"/>
      <c r="AD1" s="58"/>
      <c r="AE1" s="58"/>
      <c r="AF1" s="58"/>
      <c r="AG1" s="58"/>
      <c r="AH1" s="58"/>
      <c r="AI1" s="58"/>
      <c r="AJ1" s="58"/>
      <c r="AK1" s="58"/>
      <c r="AL1" s="58"/>
      <c r="IT1"/>
      <c r="IU1"/>
    </row>
    <row r="2" spans="1:255" ht="33" customHeight="1">
      <c r="A2" s="474" t="s">
        <v>253</v>
      </c>
      <c r="B2" s="474"/>
      <c r="C2" s="474"/>
      <c r="D2" s="474"/>
      <c r="E2" s="474"/>
      <c r="F2" s="474"/>
      <c r="G2" s="474"/>
      <c r="H2" s="474"/>
      <c r="I2" s="474"/>
      <c r="J2" s="474"/>
      <c r="K2" s="474"/>
      <c r="L2" s="474"/>
      <c r="M2" s="474"/>
      <c r="N2" s="474"/>
      <c r="O2" s="474"/>
      <c r="P2" s="474"/>
      <c r="Q2" s="474"/>
      <c r="R2" s="474"/>
      <c r="S2" s="474"/>
      <c r="T2" s="474"/>
      <c r="U2" s="474"/>
      <c r="V2" s="474"/>
      <c r="W2" s="58"/>
      <c r="X2" s="58"/>
      <c r="Y2" s="58"/>
      <c r="Z2" s="58"/>
      <c r="AA2" s="58"/>
      <c r="AB2" s="58"/>
      <c r="AC2" s="58"/>
      <c r="AD2" s="58"/>
      <c r="AE2" s="58"/>
      <c r="AF2" s="58"/>
      <c r="AG2" s="58"/>
      <c r="AH2" s="58"/>
      <c r="AI2" s="58"/>
      <c r="AJ2" s="58"/>
      <c r="AK2" s="58"/>
      <c r="AL2" s="58"/>
      <c r="IT2"/>
      <c r="IU2"/>
    </row>
    <row r="3" spans="1:255" ht="18.75" customHeight="1">
      <c r="A3" s="59" t="s">
        <v>299</v>
      </c>
      <c r="B3" s="59"/>
      <c r="C3" s="59"/>
      <c r="D3" s="59"/>
      <c r="E3" s="59"/>
      <c r="F3" s="59"/>
      <c r="G3" s="59"/>
      <c r="H3" s="59"/>
      <c r="I3" s="59"/>
      <c r="J3" s="59"/>
      <c r="K3" s="59"/>
      <c r="L3" s="59"/>
      <c r="M3" s="59"/>
      <c r="N3" s="59"/>
      <c r="O3" s="59"/>
      <c r="P3" s="59"/>
      <c r="Q3" s="59"/>
      <c r="R3" s="59"/>
      <c r="S3" s="59"/>
      <c r="T3" s="66"/>
      <c r="U3" s="475" t="s">
        <v>77</v>
      </c>
      <c r="V3" s="476"/>
      <c r="W3" s="58"/>
      <c r="X3" s="58"/>
      <c r="Y3" s="58"/>
      <c r="Z3" s="58"/>
      <c r="AA3" s="58"/>
      <c r="AB3" s="58"/>
      <c r="AC3" s="58"/>
      <c r="AD3" s="58"/>
      <c r="AE3" s="58"/>
      <c r="AF3" s="58"/>
      <c r="AG3" s="58"/>
      <c r="AH3" s="58"/>
      <c r="AI3" s="58"/>
      <c r="AJ3" s="58"/>
      <c r="AK3" s="58"/>
      <c r="AL3" s="58"/>
      <c r="IT3"/>
      <c r="IU3"/>
    </row>
    <row r="4" spans="1:255" s="55" customFormat="1" ht="23.25" customHeight="1">
      <c r="A4" s="60" t="s">
        <v>103</v>
      </c>
      <c r="B4" s="60"/>
      <c r="C4" s="60"/>
      <c r="D4" s="473" t="s">
        <v>78</v>
      </c>
      <c r="E4" s="477" t="s">
        <v>96</v>
      </c>
      <c r="F4" s="473" t="s">
        <v>104</v>
      </c>
      <c r="G4" s="61" t="s">
        <v>105</v>
      </c>
      <c r="H4" s="61"/>
      <c r="I4" s="61"/>
      <c r="J4" s="61"/>
      <c r="K4" s="61" t="s">
        <v>106</v>
      </c>
      <c r="L4" s="61"/>
      <c r="M4" s="61"/>
      <c r="N4" s="61"/>
      <c r="O4" s="61"/>
      <c r="P4" s="61"/>
      <c r="Q4" s="61"/>
      <c r="R4" s="61"/>
      <c r="S4" s="472" t="s">
        <v>254</v>
      </c>
      <c r="T4" s="472"/>
      <c r="U4" s="472"/>
      <c r="V4" s="472"/>
      <c r="IT4"/>
      <c r="IU4"/>
    </row>
    <row r="5" spans="1:255" s="55" customFormat="1" ht="23.25" customHeight="1">
      <c r="A5" s="472" t="s">
        <v>98</v>
      </c>
      <c r="B5" s="473" t="s">
        <v>99</v>
      </c>
      <c r="C5" s="473" t="s">
        <v>100</v>
      </c>
      <c r="D5" s="473"/>
      <c r="E5" s="477"/>
      <c r="F5" s="473"/>
      <c r="G5" s="473" t="s">
        <v>80</v>
      </c>
      <c r="H5" s="473" t="s">
        <v>110</v>
      </c>
      <c r="I5" s="473" t="s">
        <v>111</v>
      </c>
      <c r="J5" s="473" t="s">
        <v>112</v>
      </c>
      <c r="K5" s="473" t="s">
        <v>80</v>
      </c>
      <c r="L5" s="473" t="s">
        <v>113</v>
      </c>
      <c r="M5" s="473" t="s">
        <v>114</v>
      </c>
      <c r="N5" s="473" t="s">
        <v>115</v>
      </c>
      <c r="O5" s="473" t="s">
        <v>116</v>
      </c>
      <c r="P5" s="473" t="s">
        <v>117</v>
      </c>
      <c r="Q5" s="473" t="s">
        <v>118</v>
      </c>
      <c r="R5" s="473" t="s">
        <v>119</v>
      </c>
      <c r="S5" s="472" t="s">
        <v>80</v>
      </c>
      <c r="T5" s="472" t="s">
        <v>255</v>
      </c>
      <c r="U5" s="472" t="s">
        <v>256</v>
      </c>
      <c r="V5" s="472" t="s">
        <v>257</v>
      </c>
      <c r="IT5"/>
      <c r="IU5"/>
    </row>
    <row r="6" spans="1:255" ht="31.5" customHeight="1">
      <c r="A6" s="472"/>
      <c r="B6" s="473"/>
      <c r="C6" s="473"/>
      <c r="D6" s="473"/>
      <c r="E6" s="477"/>
      <c r="F6" s="62" t="s">
        <v>97</v>
      </c>
      <c r="G6" s="473"/>
      <c r="H6" s="473"/>
      <c r="I6" s="473"/>
      <c r="J6" s="473"/>
      <c r="K6" s="473"/>
      <c r="L6" s="473"/>
      <c r="M6" s="473"/>
      <c r="N6" s="473"/>
      <c r="O6" s="473"/>
      <c r="P6" s="473"/>
      <c r="Q6" s="473"/>
      <c r="R6" s="473"/>
      <c r="S6" s="472"/>
      <c r="T6" s="472"/>
      <c r="U6" s="472"/>
      <c r="V6" s="472"/>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67"/>
      <c r="GZ6" s="67"/>
      <c r="HA6" s="67"/>
      <c r="HB6" s="67"/>
      <c r="HC6" s="67"/>
      <c r="HD6" s="67"/>
      <c r="HE6" s="67"/>
      <c r="HF6" s="67"/>
      <c r="HG6" s="67"/>
      <c r="HH6" s="67"/>
      <c r="HI6" s="67"/>
      <c r="HJ6" s="67"/>
      <c r="HK6" s="67"/>
      <c r="HL6" s="67"/>
      <c r="HM6" s="67"/>
      <c r="HN6" s="67"/>
      <c r="HO6" s="67"/>
      <c r="HP6" s="67"/>
      <c r="HQ6" s="67"/>
      <c r="HR6" s="67"/>
      <c r="HS6" s="67"/>
      <c r="HT6" s="67"/>
      <c r="HU6" s="67"/>
      <c r="HV6" s="67"/>
      <c r="HW6" s="67"/>
      <c r="HX6" s="67"/>
      <c r="HY6" s="67"/>
      <c r="HZ6" s="67"/>
      <c r="IA6" s="67"/>
      <c r="IB6" s="67"/>
      <c r="IC6" s="67"/>
      <c r="ID6" s="67"/>
      <c r="IE6" s="67"/>
      <c r="IF6" s="67"/>
      <c r="IG6" s="67"/>
      <c r="IH6" s="67"/>
      <c r="II6" s="67"/>
      <c r="IJ6" s="67"/>
      <c r="IK6" s="67"/>
      <c r="IL6" s="67"/>
      <c r="IM6" s="67"/>
      <c r="IN6" s="67"/>
      <c r="IO6" s="67"/>
      <c r="IP6" s="67"/>
      <c r="IQ6" s="58"/>
      <c r="IR6" s="58"/>
      <c r="IS6" s="58"/>
      <c r="IT6"/>
      <c r="IU6"/>
    </row>
    <row r="7" spans="1:255" ht="23.25" customHeight="1">
      <c r="A7" s="62" t="s">
        <v>92</v>
      </c>
      <c r="B7" s="62" t="s">
        <v>92</v>
      </c>
      <c r="C7" s="62" t="s">
        <v>92</v>
      </c>
      <c r="D7" s="62" t="s">
        <v>92</v>
      </c>
      <c r="E7" s="62" t="s">
        <v>92</v>
      </c>
      <c r="F7" s="62">
        <v>1</v>
      </c>
      <c r="G7" s="62">
        <v>2</v>
      </c>
      <c r="H7" s="62">
        <v>3</v>
      </c>
      <c r="I7" s="64">
        <v>4</v>
      </c>
      <c r="J7" s="64">
        <v>5</v>
      </c>
      <c r="K7" s="62">
        <v>6</v>
      </c>
      <c r="L7" s="62">
        <v>7</v>
      </c>
      <c r="M7" s="62">
        <v>8</v>
      </c>
      <c r="N7" s="64">
        <v>9</v>
      </c>
      <c r="O7" s="64">
        <v>10</v>
      </c>
      <c r="P7" s="62">
        <v>11</v>
      </c>
      <c r="Q7" s="62">
        <v>12</v>
      </c>
      <c r="R7" s="62">
        <v>13</v>
      </c>
      <c r="S7" s="62">
        <v>14</v>
      </c>
      <c r="T7" s="62">
        <v>15</v>
      </c>
      <c r="U7" s="62">
        <v>16</v>
      </c>
      <c r="V7" s="62">
        <v>17</v>
      </c>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58"/>
      <c r="IR7" s="58"/>
      <c r="IS7" s="58"/>
      <c r="IT7"/>
      <c r="IU7"/>
    </row>
    <row r="8" spans="1:253" ht="23.25" customHeight="1">
      <c r="A8" s="524"/>
      <c r="B8" s="524"/>
      <c r="C8" s="568"/>
      <c r="D8" s="571" t="s">
        <v>221</v>
      </c>
      <c r="E8" s="43" t="s">
        <v>222</v>
      </c>
      <c r="F8" s="540">
        <v>1211.5</v>
      </c>
      <c r="G8" s="540">
        <v>830</v>
      </c>
      <c r="H8" s="540">
        <v>648.45</v>
      </c>
      <c r="I8" s="540">
        <v>126.62</v>
      </c>
      <c r="J8" s="540">
        <v>54.93</v>
      </c>
      <c r="K8" s="540">
        <v>381.5</v>
      </c>
      <c r="L8" s="540">
        <v>381.5</v>
      </c>
      <c r="M8" s="540"/>
      <c r="N8" s="540"/>
      <c r="O8" s="540"/>
      <c r="P8" s="540"/>
      <c r="Q8" s="540"/>
      <c r="R8" s="540"/>
      <c r="S8" s="540">
        <v>1211.5</v>
      </c>
      <c r="T8" s="540">
        <v>1156.5700000000002</v>
      </c>
      <c r="U8" s="540"/>
      <c r="V8" s="540">
        <v>54.93</v>
      </c>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67"/>
      <c r="FE8" s="67"/>
      <c r="FF8" s="67"/>
      <c r="FG8" s="67"/>
      <c r="FH8" s="67"/>
      <c r="FI8" s="67"/>
      <c r="FJ8" s="67"/>
      <c r="FK8" s="67"/>
      <c r="FL8" s="67"/>
      <c r="FM8" s="67"/>
      <c r="FN8" s="67"/>
      <c r="FO8" s="67"/>
      <c r="FP8" s="67"/>
      <c r="FQ8" s="67"/>
      <c r="FR8" s="67"/>
      <c r="FS8" s="67"/>
      <c r="FT8" s="67"/>
      <c r="FU8" s="67"/>
      <c r="FV8" s="67"/>
      <c r="FW8" s="67"/>
      <c r="FX8" s="67"/>
      <c r="FY8" s="67"/>
      <c r="FZ8" s="67"/>
      <c r="GA8" s="67"/>
      <c r="GB8" s="67"/>
      <c r="GC8" s="67"/>
      <c r="GD8" s="67"/>
      <c r="GE8" s="67"/>
      <c r="GF8" s="67"/>
      <c r="GG8" s="67"/>
      <c r="GH8" s="67"/>
      <c r="GI8" s="67"/>
      <c r="GJ8" s="67"/>
      <c r="GK8" s="67"/>
      <c r="GL8" s="67"/>
      <c r="GM8" s="67"/>
      <c r="GN8" s="67"/>
      <c r="GO8" s="67"/>
      <c r="GP8" s="67"/>
      <c r="GQ8" s="67"/>
      <c r="GR8" s="67"/>
      <c r="GS8" s="67"/>
      <c r="GT8" s="67"/>
      <c r="GU8" s="67"/>
      <c r="GV8" s="67"/>
      <c r="GW8" s="67"/>
      <c r="GX8" s="67"/>
      <c r="GY8" s="67"/>
      <c r="GZ8" s="67"/>
      <c r="HA8" s="67"/>
      <c r="HB8" s="67"/>
      <c r="HC8" s="67"/>
      <c r="HD8" s="67"/>
      <c r="HE8" s="67"/>
      <c r="HF8" s="67"/>
      <c r="HG8" s="67"/>
      <c r="HH8" s="67"/>
      <c r="HI8" s="67"/>
      <c r="HJ8" s="67"/>
      <c r="HK8" s="67"/>
      <c r="HL8" s="67"/>
      <c r="HM8" s="67"/>
      <c r="HN8" s="67"/>
      <c r="HO8" s="67"/>
      <c r="HP8" s="67"/>
      <c r="HQ8" s="67"/>
      <c r="HR8" s="67"/>
      <c r="HS8" s="67"/>
      <c r="HT8" s="67"/>
      <c r="HU8" s="67"/>
      <c r="HV8" s="67"/>
      <c r="HW8" s="67"/>
      <c r="HX8" s="67"/>
      <c r="HY8" s="67"/>
      <c r="HZ8" s="67"/>
      <c r="IA8" s="67"/>
      <c r="IB8" s="67"/>
      <c r="IC8" s="67"/>
      <c r="ID8" s="67"/>
      <c r="IE8" s="67"/>
      <c r="IF8" s="67"/>
      <c r="IG8" s="67"/>
      <c r="IH8" s="67"/>
      <c r="II8" s="67"/>
      <c r="IJ8" s="67"/>
      <c r="IK8" s="67"/>
      <c r="IL8" s="67"/>
      <c r="IM8" s="67"/>
      <c r="IN8" s="67"/>
      <c r="IO8" s="67"/>
      <c r="IP8" s="67"/>
      <c r="IQ8" s="58"/>
      <c r="IR8" s="58"/>
      <c r="IS8" s="58"/>
    </row>
    <row r="9" spans="1:253" ht="23.25" customHeight="1">
      <c r="A9" s="524" t="s">
        <v>223</v>
      </c>
      <c r="B9" s="524"/>
      <c r="C9" s="524"/>
      <c r="D9" s="569" t="s">
        <v>221</v>
      </c>
      <c r="E9" s="525" t="s">
        <v>224</v>
      </c>
      <c r="F9" s="540">
        <v>1211.5</v>
      </c>
      <c r="G9" s="540">
        <v>830</v>
      </c>
      <c r="H9" s="540">
        <v>648.45</v>
      </c>
      <c r="I9" s="540">
        <v>126.62</v>
      </c>
      <c r="J9" s="540">
        <v>54.93</v>
      </c>
      <c r="K9" s="540">
        <v>381.5</v>
      </c>
      <c r="L9" s="540">
        <v>381.5</v>
      </c>
      <c r="M9" s="540"/>
      <c r="N9" s="540"/>
      <c r="O9" s="540"/>
      <c r="P9" s="540"/>
      <c r="Q9" s="540"/>
      <c r="R9" s="540"/>
      <c r="S9" s="540">
        <v>1211.5</v>
      </c>
      <c r="T9" s="540">
        <v>1156.5700000000002</v>
      </c>
      <c r="U9" s="540"/>
      <c r="V9" s="540">
        <v>54.93</v>
      </c>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58"/>
      <c r="IR9" s="58"/>
      <c r="IS9" s="58"/>
    </row>
    <row r="10" spans="1:253" ht="23.25" customHeight="1">
      <c r="A10" s="524" t="s">
        <v>223</v>
      </c>
      <c r="B10" s="524">
        <v>31</v>
      </c>
      <c r="C10" s="524"/>
      <c r="D10" s="571" t="s">
        <v>221</v>
      </c>
      <c r="E10" s="525" t="s">
        <v>315</v>
      </c>
      <c r="F10" s="540">
        <v>1211.5</v>
      </c>
      <c r="G10" s="540">
        <v>830</v>
      </c>
      <c r="H10" s="540">
        <v>648.45</v>
      </c>
      <c r="I10" s="540">
        <v>126.62</v>
      </c>
      <c r="J10" s="540">
        <v>54.93</v>
      </c>
      <c r="K10" s="540">
        <v>381.5</v>
      </c>
      <c r="L10" s="540">
        <v>381.5</v>
      </c>
      <c r="M10" s="540"/>
      <c r="N10" s="540"/>
      <c r="O10" s="540"/>
      <c r="P10" s="540"/>
      <c r="Q10" s="540"/>
      <c r="R10" s="540"/>
      <c r="S10" s="540">
        <v>1211.5</v>
      </c>
      <c r="T10" s="540">
        <v>1156.5700000000002</v>
      </c>
      <c r="U10" s="540"/>
      <c r="V10" s="540">
        <v>54.93</v>
      </c>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c r="DW10" s="67"/>
      <c r="DX10" s="67"/>
      <c r="DY10" s="67"/>
      <c r="DZ10" s="67"/>
      <c r="EA10" s="67"/>
      <c r="EB10" s="67"/>
      <c r="EC10" s="67"/>
      <c r="ED10" s="67"/>
      <c r="EE10" s="67"/>
      <c r="EF10" s="67"/>
      <c r="EG10" s="67"/>
      <c r="EH10" s="67"/>
      <c r="EI10" s="67"/>
      <c r="EJ10" s="67"/>
      <c r="EK10" s="67"/>
      <c r="EL10" s="67"/>
      <c r="EM10" s="67"/>
      <c r="EN10" s="67"/>
      <c r="EO10" s="67"/>
      <c r="EP10" s="67"/>
      <c r="EQ10" s="67"/>
      <c r="ER10" s="67"/>
      <c r="ES10" s="67"/>
      <c r="ET10" s="67"/>
      <c r="EU10" s="67"/>
      <c r="EV10" s="67"/>
      <c r="EW10" s="67"/>
      <c r="EX10" s="67"/>
      <c r="EY10" s="67"/>
      <c r="EZ10" s="67"/>
      <c r="FA10" s="67"/>
      <c r="FB10" s="67"/>
      <c r="FC10" s="67"/>
      <c r="FD10" s="67"/>
      <c r="FE10" s="67"/>
      <c r="FF10" s="67"/>
      <c r="FG10" s="67"/>
      <c r="FH10" s="67"/>
      <c r="FI10" s="67"/>
      <c r="FJ10" s="67"/>
      <c r="FK10" s="67"/>
      <c r="FL10" s="67"/>
      <c r="FM10" s="67"/>
      <c r="FN10" s="67"/>
      <c r="FO10" s="67"/>
      <c r="FP10" s="67"/>
      <c r="FQ10" s="67"/>
      <c r="FR10" s="67"/>
      <c r="FS10" s="67"/>
      <c r="FT10" s="67"/>
      <c r="FU10" s="67"/>
      <c r="FV10" s="67"/>
      <c r="FW10" s="67"/>
      <c r="FX10" s="67"/>
      <c r="FY10" s="67"/>
      <c r="FZ10" s="67"/>
      <c r="GA10" s="67"/>
      <c r="GB10" s="67"/>
      <c r="GC10" s="67"/>
      <c r="GD10" s="67"/>
      <c r="GE10" s="67"/>
      <c r="GF10" s="67"/>
      <c r="GG10" s="67"/>
      <c r="GH10" s="67"/>
      <c r="GI10" s="67"/>
      <c r="GJ10" s="67"/>
      <c r="GK10" s="67"/>
      <c r="GL10" s="67"/>
      <c r="GM10" s="67"/>
      <c r="GN10" s="67"/>
      <c r="GO10" s="67"/>
      <c r="GP10" s="67"/>
      <c r="GQ10" s="67"/>
      <c r="GR10" s="67"/>
      <c r="GS10" s="67"/>
      <c r="GT10" s="67"/>
      <c r="GU10" s="67"/>
      <c r="GV10" s="67"/>
      <c r="GW10" s="67"/>
      <c r="GX10" s="67"/>
      <c r="GY10" s="67"/>
      <c r="GZ10" s="67"/>
      <c r="HA10" s="67"/>
      <c r="HB10" s="67"/>
      <c r="HC10" s="67"/>
      <c r="HD10" s="67"/>
      <c r="HE10" s="67"/>
      <c r="HF10" s="67"/>
      <c r="HG10" s="67"/>
      <c r="HH10" s="67"/>
      <c r="HI10" s="67"/>
      <c r="HJ10" s="67"/>
      <c r="HK10" s="67"/>
      <c r="HL10" s="67"/>
      <c r="HM10" s="67"/>
      <c r="HN10" s="67"/>
      <c r="HO10" s="67"/>
      <c r="HP10" s="67"/>
      <c r="HQ10" s="67"/>
      <c r="HR10" s="67"/>
      <c r="HS10" s="67"/>
      <c r="HT10" s="67"/>
      <c r="HU10" s="67"/>
      <c r="HV10" s="67"/>
      <c r="HW10" s="67"/>
      <c r="HX10" s="67"/>
      <c r="HY10" s="67"/>
      <c r="HZ10" s="67"/>
      <c r="IA10" s="67"/>
      <c r="IB10" s="67"/>
      <c r="IC10" s="67"/>
      <c r="ID10" s="67"/>
      <c r="IE10" s="67"/>
      <c r="IF10" s="67"/>
      <c r="IG10" s="67"/>
      <c r="IH10" s="67"/>
      <c r="II10" s="67"/>
      <c r="IJ10" s="67"/>
      <c r="IK10" s="67"/>
      <c r="IL10" s="67"/>
      <c r="IM10" s="67"/>
      <c r="IN10" s="67"/>
      <c r="IO10" s="67"/>
      <c r="IP10" s="67"/>
      <c r="IQ10" s="58"/>
      <c r="IR10" s="58"/>
      <c r="IS10" s="58"/>
    </row>
    <row r="11" spans="1:255" s="56" customFormat="1" ht="23.25" customHeight="1">
      <c r="A11" s="524" t="s">
        <v>223</v>
      </c>
      <c r="B11" s="524" t="s">
        <v>225</v>
      </c>
      <c r="C11" s="524" t="s">
        <v>161</v>
      </c>
      <c r="D11" s="569" t="s">
        <v>221</v>
      </c>
      <c r="E11" s="525" t="s">
        <v>316</v>
      </c>
      <c r="F11" s="572">
        <v>830</v>
      </c>
      <c r="G11" s="572">
        <v>830</v>
      </c>
      <c r="H11" s="572">
        <v>648.45</v>
      </c>
      <c r="I11" s="572">
        <v>126.62</v>
      </c>
      <c r="J11" s="572">
        <v>54.93</v>
      </c>
      <c r="K11" s="572"/>
      <c r="L11" s="572"/>
      <c r="M11" s="572"/>
      <c r="N11" s="572"/>
      <c r="O11" s="572"/>
      <c r="P11" s="572"/>
      <c r="Q11" s="572"/>
      <c r="R11" s="572"/>
      <c r="S11" s="572">
        <v>830</v>
      </c>
      <c r="T11" s="572">
        <v>775.07</v>
      </c>
      <c r="U11" s="572"/>
      <c r="V11" s="547">
        <v>54.93</v>
      </c>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3"/>
      <c r="CV11" s="63"/>
      <c r="CW11" s="63"/>
      <c r="CX11" s="63"/>
      <c r="CY11" s="63"/>
      <c r="CZ11" s="63"/>
      <c r="DA11" s="63"/>
      <c r="DB11" s="63"/>
      <c r="DC11" s="63"/>
      <c r="DD11" s="63"/>
      <c r="DE11" s="63"/>
      <c r="DF11" s="63"/>
      <c r="DG11" s="63"/>
      <c r="DH11" s="63"/>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c r="EZ11" s="63"/>
      <c r="FA11" s="63"/>
      <c r="FB11" s="63"/>
      <c r="FC11" s="63"/>
      <c r="FD11" s="63"/>
      <c r="FE11" s="63"/>
      <c r="FF11" s="63"/>
      <c r="FG11" s="63"/>
      <c r="FH11" s="63"/>
      <c r="FI11" s="63"/>
      <c r="FJ11" s="63"/>
      <c r="FK11" s="63"/>
      <c r="FL11" s="63"/>
      <c r="FM11" s="63"/>
      <c r="FN11" s="63"/>
      <c r="FO11" s="63"/>
      <c r="FP11" s="63"/>
      <c r="FQ11" s="63"/>
      <c r="FR11" s="63"/>
      <c r="FS11" s="63"/>
      <c r="FT11" s="63"/>
      <c r="FU11" s="63"/>
      <c r="FV11" s="63"/>
      <c r="FW11" s="63"/>
      <c r="FX11" s="63"/>
      <c r="FY11" s="63"/>
      <c r="FZ11" s="63"/>
      <c r="GA11" s="63"/>
      <c r="GB11" s="63"/>
      <c r="GC11" s="63"/>
      <c r="GD11" s="63"/>
      <c r="GE11" s="63"/>
      <c r="GF11" s="63"/>
      <c r="GG11" s="63"/>
      <c r="GH11" s="63"/>
      <c r="GI11" s="63"/>
      <c r="GJ11" s="63"/>
      <c r="GK11" s="63"/>
      <c r="GL11" s="63"/>
      <c r="GM11" s="63"/>
      <c r="GN11" s="63"/>
      <c r="GO11" s="63"/>
      <c r="GP11" s="63"/>
      <c r="GQ11" s="63"/>
      <c r="GR11" s="63"/>
      <c r="GS11" s="63"/>
      <c r="GT11" s="63"/>
      <c r="GU11" s="63"/>
      <c r="GV11" s="63"/>
      <c r="GW11" s="63"/>
      <c r="GX11" s="63"/>
      <c r="GY11" s="63"/>
      <c r="GZ11" s="63"/>
      <c r="HA11" s="63"/>
      <c r="HB11" s="63"/>
      <c r="HC11" s="63"/>
      <c r="HD11" s="63"/>
      <c r="HE11" s="63"/>
      <c r="HF11" s="63"/>
      <c r="HG11" s="63"/>
      <c r="HH11" s="63"/>
      <c r="HI11" s="63"/>
      <c r="HJ11" s="63"/>
      <c r="HK11" s="63"/>
      <c r="HL11" s="63"/>
      <c r="HM11" s="63"/>
      <c r="HN11" s="63"/>
      <c r="HO11" s="63"/>
      <c r="HP11" s="63"/>
      <c r="HQ11" s="63"/>
      <c r="HR11" s="63"/>
      <c r="HS11" s="63"/>
      <c r="HT11" s="63"/>
      <c r="HU11" s="63"/>
      <c r="HV11" s="63"/>
      <c r="HW11" s="63"/>
      <c r="HX11" s="63"/>
      <c r="HY11" s="63"/>
      <c r="HZ11" s="63"/>
      <c r="IA11" s="63"/>
      <c r="IB11" s="63"/>
      <c r="IC11" s="63"/>
      <c r="ID11" s="63"/>
      <c r="IE11" s="63"/>
      <c r="IF11" s="63"/>
      <c r="IG11" s="63"/>
      <c r="IH11" s="63"/>
      <c r="II11" s="63"/>
      <c r="IJ11" s="63"/>
      <c r="IK11" s="63"/>
      <c r="IL11" s="63"/>
      <c r="IM11" s="63"/>
      <c r="IN11" s="63"/>
      <c r="IO11" s="63"/>
      <c r="IP11" s="63"/>
      <c r="IQ11" s="63"/>
      <c r="IR11" s="63"/>
      <c r="IS11" s="63"/>
      <c r="IT11" s="23"/>
      <c r="IU11" s="23"/>
    </row>
    <row r="12" spans="1:255" ht="26.25" customHeight="1">
      <c r="A12" s="570" t="s">
        <v>223</v>
      </c>
      <c r="B12" s="570" t="s">
        <v>225</v>
      </c>
      <c r="C12" s="524" t="s">
        <v>313</v>
      </c>
      <c r="D12" s="571" t="s">
        <v>221</v>
      </c>
      <c r="E12" s="567" t="s">
        <v>316</v>
      </c>
      <c r="F12" s="572">
        <v>381.5</v>
      </c>
      <c r="G12" s="572"/>
      <c r="H12" s="572"/>
      <c r="I12" s="572"/>
      <c r="J12" s="572"/>
      <c r="K12" s="572">
        <v>381.5</v>
      </c>
      <c r="L12" s="572">
        <v>381.5</v>
      </c>
      <c r="M12" s="572"/>
      <c r="N12" s="572"/>
      <c r="O12" s="572"/>
      <c r="P12" s="572"/>
      <c r="Q12" s="572"/>
      <c r="R12" s="572"/>
      <c r="S12" s="572">
        <v>381.5</v>
      </c>
      <c r="T12" s="572">
        <v>381.5</v>
      </c>
      <c r="U12" s="547"/>
      <c r="V12" s="573"/>
      <c r="IT12"/>
      <c r="IU12"/>
    </row>
    <row r="13" spans="1:255" ht="12.75" customHeight="1">
      <c r="A13" s="63"/>
      <c r="B13" s="63"/>
      <c r="C13" s="63"/>
      <c r="D13" s="63"/>
      <c r="E13" s="63"/>
      <c r="F13" s="63"/>
      <c r="G13" s="63"/>
      <c r="H13" s="63"/>
      <c r="I13" s="63"/>
      <c r="J13" s="63"/>
      <c r="K13" s="63"/>
      <c r="L13" s="63"/>
      <c r="M13" s="63"/>
      <c r="N13" s="63"/>
      <c r="O13" s="63"/>
      <c r="P13" s="63"/>
      <c r="IT13"/>
      <c r="IU13"/>
    </row>
    <row r="14" spans="1:255" ht="12.75" customHeight="1">
      <c r="A14" s="63"/>
      <c r="B14" s="63"/>
      <c r="C14" s="63"/>
      <c r="D14" s="63"/>
      <c r="E14" s="63"/>
      <c r="F14" s="63"/>
      <c r="G14" s="63"/>
      <c r="H14" s="63"/>
      <c r="I14" s="63"/>
      <c r="J14" s="63"/>
      <c r="K14" s="63"/>
      <c r="L14" s="63"/>
      <c r="M14" s="63"/>
      <c r="N14" s="63"/>
      <c r="O14" s="63"/>
      <c r="IT14"/>
      <c r="IU14"/>
    </row>
    <row r="15" spans="1:255" ht="12.75" customHeight="1">
      <c r="A15" s="63"/>
      <c r="B15" s="63"/>
      <c r="C15" s="63"/>
      <c r="D15" s="63"/>
      <c r="E15" s="63"/>
      <c r="F15" s="63"/>
      <c r="G15" s="63"/>
      <c r="H15" s="63"/>
      <c r="I15" s="63"/>
      <c r="J15" s="63"/>
      <c r="K15" s="63"/>
      <c r="L15" s="63"/>
      <c r="M15" s="63"/>
      <c r="N15" s="63"/>
      <c r="O15" s="63"/>
      <c r="IT15"/>
      <c r="IU15"/>
    </row>
    <row r="16" spans="1:255" ht="12.75" customHeight="1">
      <c r="A16" s="63"/>
      <c r="B16" s="63"/>
      <c r="C16" s="63"/>
      <c r="D16" s="63"/>
      <c r="E16" s="63"/>
      <c r="F16" s="63"/>
      <c r="G16" s="63"/>
      <c r="H16" s="63"/>
      <c r="I16" s="63"/>
      <c r="J16" s="63"/>
      <c r="K16" s="63"/>
      <c r="L16" s="63"/>
      <c r="M16" s="63"/>
      <c r="N16" s="63"/>
      <c r="O16" s="63"/>
      <c r="IT16"/>
      <c r="IU16"/>
    </row>
    <row r="34" ht="11.25" customHeight="1"/>
  </sheetData>
  <sheetProtection formatCells="0" formatColumns="0" formatRows="0"/>
  <mergeCells count="25">
    <mergeCell ref="A2:V2"/>
    <mergeCell ref="U3:V3"/>
    <mergeCell ref="S4:V4"/>
    <mergeCell ref="A5:A6"/>
    <mergeCell ref="B5:B6"/>
    <mergeCell ref="C5:C6"/>
    <mergeCell ref="D4:D6"/>
    <mergeCell ref="E4:E6"/>
    <mergeCell ref="F4:F5"/>
    <mergeCell ref="G5:G6"/>
    <mergeCell ref="H5:H6"/>
    <mergeCell ref="I5:I6"/>
    <mergeCell ref="J5:J6"/>
    <mergeCell ref="K5:K6"/>
    <mergeCell ref="L5:L6"/>
    <mergeCell ref="M5:M6"/>
    <mergeCell ref="T5:T6"/>
    <mergeCell ref="U5:U6"/>
    <mergeCell ref="V5:V6"/>
    <mergeCell ref="N5:N6"/>
    <mergeCell ref="O5:O6"/>
    <mergeCell ref="P5:P6"/>
    <mergeCell ref="Q5:Q6"/>
    <mergeCell ref="R5:R6"/>
    <mergeCell ref="S5:S6"/>
  </mergeCells>
  <printOptions horizontalCentered="1"/>
  <pageMargins left="0.75" right="0.75" top="0.7900000000000001" bottom="0.7900000000000001" header="0.39" footer="0.39"/>
  <pageSetup fitToHeight="1" fitToWidth="1" horizontalDpi="1200" verticalDpi="1200" orientation="landscape" paperSize="9" scale="55"/>
  <headerFooter scaleWithDoc="0" alignWithMargins="0">
    <oddFooter>&amp;C第 &amp;P 页，共 &amp;N 页</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IP16"/>
  <sheetViews>
    <sheetView showGridLines="0" showZeros="0" zoomScalePageLayoutView="0" workbookViewId="0" topLeftCell="A1">
      <selection activeCell="I12" sqref="I12"/>
    </sheetView>
  </sheetViews>
  <sheetFormatPr defaultColWidth="6.875" defaultRowHeight="12.75" customHeight="1"/>
  <cols>
    <col min="1" max="1" width="15.50390625" style="48" customWidth="1"/>
    <col min="2" max="2" width="9.125" style="48" customWidth="1"/>
    <col min="3" max="8" width="7.875" style="48" customWidth="1"/>
    <col min="9" max="9" width="9.125" style="48" customWidth="1"/>
    <col min="10" max="15" width="7.875" style="48" customWidth="1"/>
    <col min="16" max="250" width="6.875" style="48" customWidth="1"/>
    <col min="251" max="16384" width="6.875" style="48" customWidth="1"/>
  </cols>
  <sheetData>
    <row r="1" spans="15:250" ht="12.75" customHeight="1">
      <c r="O1" s="53" t="s">
        <v>258</v>
      </c>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row>
    <row r="2" spans="1:250" ht="47.25" customHeight="1">
      <c r="A2" s="482" t="s">
        <v>259</v>
      </c>
      <c r="B2" s="482"/>
      <c r="C2" s="482"/>
      <c r="D2" s="482"/>
      <c r="E2" s="482"/>
      <c r="F2" s="482"/>
      <c r="G2" s="482"/>
      <c r="H2" s="482"/>
      <c r="I2" s="482"/>
      <c r="J2" s="482"/>
      <c r="K2" s="482"/>
      <c r="L2" s="482"/>
      <c r="M2" s="482"/>
      <c r="N2" s="482"/>
      <c r="O2" s="48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row>
    <row r="3" spans="1:250" ht="12.75" customHeight="1">
      <c r="A3" s="327" t="s">
        <v>303</v>
      </c>
      <c r="F3" s="49"/>
      <c r="G3" s="49"/>
      <c r="H3" s="49"/>
      <c r="I3" s="49"/>
      <c r="J3" s="49"/>
      <c r="K3" s="49"/>
      <c r="L3" s="49"/>
      <c r="M3" s="49"/>
      <c r="N3" s="49"/>
      <c r="O3" s="49" t="s">
        <v>77</v>
      </c>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row>
    <row r="4" spans="1:250" ht="23.25" customHeight="1">
      <c r="A4" s="486" t="s">
        <v>304</v>
      </c>
      <c r="B4" s="483" t="s">
        <v>260</v>
      </c>
      <c r="C4" s="483"/>
      <c r="D4" s="483"/>
      <c r="E4" s="483"/>
      <c r="F4" s="483"/>
      <c r="G4" s="483"/>
      <c r="H4" s="483"/>
      <c r="I4" s="484" t="s">
        <v>261</v>
      </c>
      <c r="J4" s="485"/>
      <c r="K4" s="485"/>
      <c r="L4" s="485"/>
      <c r="M4" s="485"/>
      <c r="N4" s="485"/>
      <c r="O4" s="485"/>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row>
    <row r="5" spans="1:250" ht="23.25" customHeight="1">
      <c r="A5" s="487"/>
      <c r="B5" s="488" t="s">
        <v>80</v>
      </c>
      <c r="C5" s="488" t="s">
        <v>176</v>
      </c>
      <c r="D5" s="488" t="s">
        <v>262</v>
      </c>
      <c r="E5" s="490" t="s">
        <v>263</v>
      </c>
      <c r="F5" s="491" t="s">
        <v>179</v>
      </c>
      <c r="G5" s="491" t="s">
        <v>264</v>
      </c>
      <c r="H5" s="479" t="s">
        <v>181</v>
      </c>
      <c r="I5" s="481" t="s">
        <v>80</v>
      </c>
      <c r="J5" s="478" t="s">
        <v>176</v>
      </c>
      <c r="K5" s="478" t="s">
        <v>262</v>
      </c>
      <c r="L5" s="478" t="s">
        <v>263</v>
      </c>
      <c r="M5" s="478" t="s">
        <v>179</v>
      </c>
      <c r="N5" s="478" t="s">
        <v>264</v>
      </c>
      <c r="O5" s="478" t="s">
        <v>181</v>
      </c>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row>
    <row r="6" spans="1:250" ht="33" customHeight="1">
      <c r="A6" s="487"/>
      <c r="B6" s="489"/>
      <c r="C6" s="489"/>
      <c r="D6" s="489"/>
      <c r="E6" s="481"/>
      <c r="F6" s="478"/>
      <c r="G6" s="478"/>
      <c r="H6" s="480"/>
      <c r="I6" s="481"/>
      <c r="J6" s="478"/>
      <c r="K6" s="478"/>
      <c r="L6" s="478"/>
      <c r="M6" s="478"/>
      <c r="N6" s="478"/>
      <c r="O6" s="478"/>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row>
    <row r="7" spans="1:250" ht="12.75" customHeight="1">
      <c r="A7" s="50" t="s">
        <v>92</v>
      </c>
      <c r="B7" s="51">
        <v>7</v>
      </c>
      <c r="C7" s="51">
        <v>8</v>
      </c>
      <c r="D7" s="51">
        <v>9</v>
      </c>
      <c r="E7" s="51">
        <v>10</v>
      </c>
      <c r="F7" s="51">
        <v>11</v>
      </c>
      <c r="G7" s="51">
        <v>12</v>
      </c>
      <c r="H7" s="51">
        <v>13</v>
      </c>
      <c r="I7" s="51">
        <v>14</v>
      </c>
      <c r="J7" s="51">
        <v>15</v>
      </c>
      <c r="K7" s="51">
        <v>16</v>
      </c>
      <c r="L7" s="51">
        <v>17</v>
      </c>
      <c r="M7" s="51">
        <v>18</v>
      </c>
      <c r="N7" s="51">
        <v>19</v>
      </c>
      <c r="O7" s="51">
        <v>20</v>
      </c>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row>
    <row r="8" spans="1:250" s="47" customFormat="1" ht="28.5" customHeight="1">
      <c r="A8" s="52" t="str">
        <f>'2、部门收入总表'!B7</f>
        <v>中共岳阳县委办</v>
      </c>
      <c r="B8" s="574">
        <f>SUM(C8:H8)</f>
        <v>12.5</v>
      </c>
      <c r="C8" s="575">
        <v>12</v>
      </c>
      <c r="D8" s="576"/>
      <c r="E8" s="576"/>
      <c r="F8" s="576"/>
      <c r="G8" s="576"/>
      <c r="H8" s="577">
        <v>0.5</v>
      </c>
      <c r="I8" s="578">
        <f>SUM(J8:O8)</f>
        <v>12.5</v>
      </c>
      <c r="J8" s="575">
        <v>12</v>
      </c>
      <c r="K8" s="576"/>
      <c r="L8" s="576"/>
      <c r="M8" s="576"/>
      <c r="N8" s="576"/>
      <c r="O8" s="577">
        <f>'8、基本-一般商品服务'!W8</f>
        <v>0.5</v>
      </c>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c r="HQ8" s="23"/>
      <c r="HR8" s="23"/>
      <c r="HS8" s="23"/>
      <c r="HT8" s="23"/>
      <c r="HU8" s="23"/>
      <c r="HV8" s="23"/>
      <c r="HW8" s="23"/>
      <c r="HX8" s="23"/>
      <c r="HY8" s="23"/>
      <c r="HZ8" s="23"/>
      <c r="IA8" s="23"/>
      <c r="IB8" s="23"/>
      <c r="IC8" s="23"/>
      <c r="ID8" s="23"/>
      <c r="IE8" s="23"/>
      <c r="IF8" s="23"/>
      <c r="IG8" s="23"/>
      <c r="IH8" s="23"/>
      <c r="II8" s="23"/>
      <c r="IJ8" s="23"/>
      <c r="IK8" s="23"/>
      <c r="IL8" s="23"/>
      <c r="IM8" s="23"/>
      <c r="IN8" s="23"/>
      <c r="IO8" s="23"/>
      <c r="IP8" s="23"/>
    </row>
    <row r="9" spans="1:250" ht="30.75" customHeight="1">
      <c r="A9" s="47"/>
      <c r="C9" s="47"/>
      <c r="D9" s="47"/>
      <c r="E9" s="47"/>
      <c r="F9" s="47"/>
      <c r="G9" s="47"/>
      <c r="H9" s="47"/>
      <c r="I9" s="47"/>
      <c r="J9" s="47"/>
      <c r="K9" s="47"/>
      <c r="L9" s="47"/>
      <c r="M9" s="47"/>
      <c r="N9" s="47"/>
      <c r="O9" s="47"/>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row>
    <row r="10" spans="3:250" ht="12.75" customHeight="1">
      <c r="C10" s="47"/>
      <c r="D10" s="47"/>
      <c r="E10" s="47"/>
      <c r="F10" s="47"/>
      <c r="G10" s="47"/>
      <c r="H10" s="47"/>
      <c r="I10" s="47"/>
      <c r="J10" s="47"/>
      <c r="L10" s="47"/>
      <c r="N10" s="54"/>
      <c r="O10" s="47"/>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row>
    <row r="11" spans="4:250" ht="12.75" customHeight="1">
      <c r="D11" s="47"/>
      <c r="G11" s="47"/>
      <c r="H11" s="47"/>
      <c r="I11" s="47"/>
      <c r="K11" s="47"/>
      <c r="O11" s="47"/>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row>
    <row r="12" spans="2:250" ht="12.75" customHeight="1">
      <c r="B12" s="47"/>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row>
    <row r="13" spans="15:250" ht="12.75" customHeight="1">
      <c r="O13" s="47"/>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row>
    <row r="14" spans="1:250" ht="12.75" customHeight="1">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row>
    <row r="15" spans="1:250" ht="12.75" customHeight="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row>
    <row r="16" spans="1:250" ht="12.75" customHeight="1">
      <c r="A16" s="47"/>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row>
  </sheetData>
  <sheetProtection formatCells="0" formatColumns="0" formatRows="0"/>
  <mergeCells count="18">
    <mergeCell ref="A2:O2"/>
    <mergeCell ref="B4:H4"/>
    <mergeCell ref="I4:O4"/>
    <mergeCell ref="A4:A6"/>
    <mergeCell ref="B5:B6"/>
    <mergeCell ref="C5:C6"/>
    <mergeCell ref="D5:D6"/>
    <mergeCell ref="E5:E6"/>
    <mergeCell ref="F5:F6"/>
    <mergeCell ref="G5:G6"/>
    <mergeCell ref="N5:N6"/>
    <mergeCell ref="O5:O6"/>
    <mergeCell ref="H5:H6"/>
    <mergeCell ref="I5:I6"/>
    <mergeCell ref="J5:J6"/>
    <mergeCell ref="K5:K6"/>
    <mergeCell ref="L5:L6"/>
    <mergeCell ref="M5:M6"/>
  </mergeCells>
  <printOptions horizontalCentered="1"/>
  <pageMargins left="0.75" right="0.75" top="0.7900000000000001" bottom="0.7900000000000001" header="0.39" footer="0.39"/>
  <pageSetup fitToHeight="1" fitToWidth="1" horizontalDpi="1200" verticalDpi="1200" orientation="landscape" paperSize="9" scale="55"/>
  <headerFooter scaleWithDoc="0" alignWithMargins="0">
    <oddFooter>&amp;C第 &amp;P 页，共 &amp;N 页</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U11"/>
  <sheetViews>
    <sheetView showGridLines="0" showZeros="0" zoomScalePageLayoutView="0" workbookViewId="0" topLeftCell="A1">
      <selection activeCell="R13" sqref="R13"/>
    </sheetView>
  </sheetViews>
  <sheetFormatPr defaultColWidth="9.00390625" defaultRowHeight="14.25"/>
  <cols>
    <col min="1" max="1" width="3.875" style="0" customWidth="1"/>
    <col min="2" max="3" width="4.375" style="0" customWidth="1"/>
    <col min="4" max="4" width="7.25390625" style="0" customWidth="1"/>
    <col min="5" max="5" width="15.375" style="0" customWidth="1"/>
    <col min="6" max="6" width="10.625" style="0" customWidth="1"/>
    <col min="7" max="21" width="7.25390625" style="0" customWidth="1"/>
  </cols>
  <sheetData>
    <row r="1" spans="1:21" ht="14.25" customHeight="1">
      <c r="A1" s="41"/>
      <c r="B1" s="41"/>
      <c r="C1" s="41"/>
      <c r="D1" s="41"/>
      <c r="E1" s="41"/>
      <c r="F1" s="41"/>
      <c r="G1" s="41"/>
      <c r="H1" s="41"/>
      <c r="I1" s="41"/>
      <c r="J1" s="41"/>
      <c r="K1" s="41"/>
      <c r="L1" s="41"/>
      <c r="M1" s="41"/>
      <c r="N1" s="41"/>
      <c r="O1" s="41"/>
      <c r="P1" s="41"/>
      <c r="Q1" s="41"/>
      <c r="R1" s="41"/>
      <c r="S1" s="41"/>
      <c r="T1" s="41"/>
      <c r="U1" s="46" t="s">
        <v>265</v>
      </c>
    </row>
    <row r="2" spans="1:21" ht="24.75" customHeight="1">
      <c r="A2" s="373" t="s">
        <v>266</v>
      </c>
      <c r="B2" s="373"/>
      <c r="C2" s="373"/>
      <c r="D2" s="373"/>
      <c r="E2" s="373"/>
      <c r="F2" s="373"/>
      <c r="G2" s="373"/>
      <c r="H2" s="373"/>
      <c r="I2" s="373"/>
      <c r="J2" s="373"/>
      <c r="K2" s="373"/>
      <c r="L2" s="373"/>
      <c r="M2" s="373"/>
      <c r="N2" s="373"/>
      <c r="O2" s="373"/>
      <c r="P2" s="373"/>
      <c r="Q2" s="373"/>
      <c r="R2" s="373"/>
      <c r="S2" s="373"/>
      <c r="T2" s="373"/>
      <c r="U2" s="373"/>
    </row>
    <row r="3" spans="1:21" ht="19.5" customHeight="1">
      <c r="A3" s="317" t="s">
        <v>301</v>
      </c>
      <c r="B3" s="41"/>
      <c r="C3" s="41"/>
      <c r="D3" s="41"/>
      <c r="E3" s="41"/>
      <c r="F3" s="41"/>
      <c r="G3" s="41"/>
      <c r="H3" s="41"/>
      <c r="I3" s="41"/>
      <c r="J3" s="41"/>
      <c r="K3" s="41"/>
      <c r="L3" s="41"/>
      <c r="M3" s="41"/>
      <c r="N3" s="41"/>
      <c r="O3" s="41"/>
      <c r="P3" s="41"/>
      <c r="Q3" s="41"/>
      <c r="R3" s="41"/>
      <c r="S3" s="41"/>
      <c r="T3" s="458" t="s">
        <v>77</v>
      </c>
      <c r="U3" s="458"/>
    </row>
    <row r="4" spans="1:21" ht="27.75" customHeight="1">
      <c r="A4" s="375" t="s">
        <v>103</v>
      </c>
      <c r="B4" s="376"/>
      <c r="C4" s="377"/>
      <c r="D4" s="378" t="s">
        <v>122</v>
      </c>
      <c r="E4" s="378" t="s">
        <v>123</v>
      </c>
      <c r="F4" s="378" t="s">
        <v>97</v>
      </c>
      <c r="G4" s="372" t="s">
        <v>124</v>
      </c>
      <c r="H4" s="372" t="s">
        <v>125</v>
      </c>
      <c r="I4" s="372" t="s">
        <v>126</v>
      </c>
      <c r="J4" s="372" t="s">
        <v>127</v>
      </c>
      <c r="K4" s="372" t="s">
        <v>128</v>
      </c>
      <c r="L4" s="372" t="s">
        <v>129</v>
      </c>
      <c r="M4" s="372" t="s">
        <v>114</v>
      </c>
      <c r="N4" s="372" t="s">
        <v>130</v>
      </c>
      <c r="O4" s="372" t="s">
        <v>112</v>
      </c>
      <c r="P4" s="372" t="s">
        <v>116</v>
      </c>
      <c r="Q4" s="372" t="s">
        <v>115</v>
      </c>
      <c r="R4" s="372" t="s">
        <v>131</v>
      </c>
      <c r="S4" s="372" t="s">
        <v>132</v>
      </c>
      <c r="T4" s="372" t="s">
        <v>133</v>
      </c>
      <c r="U4" s="372" t="s">
        <v>119</v>
      </c>
    </row>
    <row r="5" spans="1:21" ht="13.5" customHeight="1">
      <c r="A5" s="378" t="s">
        <v>98</v>
      </c>
      <c r="B5" s="378" t="s">
        <v>99</v>
      </c>
      <c r="C5" s="378" t="s">
        <v>100</v>
      </c>
      <c r="D5" s="380"/>
      <c r="E5" s="380"/>
      <c r="F5" s="380"/>
      <c r="G5" s="372"/>
      <c r="H5" s="372"/>
      <c r="I5" s="372"/>
      <c r="J5" s="372"/>
      <c r="K5" s="372"/>
      <c r="L5" s="372"/>
      <c r="M5" s="372"/>
      <c r="N5" s="372"/>
      <c r="O5" s="372"/>
      <c r="P5" s="372"/>
      <c r="Q5" s="372"/>
      <c r="R5" s="372"/>
      <c r="S5" s="372"/>
      <c r="T5" s="372"/>
      <c r="U5" s="372"/>
    </row>
    <row r="6" spans="1:21" ht="18" customHeight="1">
      <c r="A6" s="379"/>
      <c r="B6" s="379"/>
      <c r="C6" s="379"/>
      <c r="D6" s="379"/>
      <c r="E6" s="379"/>
      <c r="F6" s="379"/>
      <c r="G6" s="372"/>
      <c r="H6" s="372"/>
      <c r="I6" s="372"/>
      <c r="J6" s="372"/>
      <c r="K6" s="372"/>
      <c r="L6" s="372"/>
      <c r="M6" s="372"/>
      <c r="N6" s="372"/>
      <c r="O6" s="372"/>
      <c r="P6" s="372"/>
      <c r="Q6" s="372"/>
      <c r="R6" s="372"/>
      <c r="S6" s="372"/>
      <c r="T6" s="372"/>
      <c r="U6" s="372"/>
    </row>
    <row r="7" spans="1:21" ht="22.5" customHeight="1">
      <c r="A7" s="43"/>
      <c r="B7" s="43"/>
      <c r="C7" s="44"/>
      <c r="D7" s="45" t="s">
        <v>221</v>
      </c>
      <c r="E7" s="43" t="s">
        <v>222</v>
      </c>
      <c r="F7" s="580">
        <v>1211.5</v>
      </c>
      <c r="G7" s="580">
        <v>648.45</v>
      </c>
      <c r="H7" s="580">
        <v>508.12</v>
      </c>
      <c r="I7" s="580"/>
      <c r="J7" s="580"/>
      <c r="K7" s="580"/>
      <c r="L7" s="580"/>
      <c r="M7" s="580"/>
      <c r="N7" s="580"/>
      <c r="O7" s="580">
        <v>54.93</v>
      </c>
      <c r="P7" s="580"/>
      <c r="Q7" s="580"/>
      <c r="R7" s="580"/>
      <c r="S7" s="580"/>
      <c r="T7" s="580"/>
      <c r="U7" s="580"/>
    </row>
    <row r="8" spans="1:21" ht="22.5" customHeight="1">
      <c r="A8" s="43" t="s">
        <v>223</v>
      </c>
      <c r="B8" s="43"/>
      <c r="C8" s="43"/>
      <c r="D8" s="45" t="s">
        <v>221</v>
      </c>
      <c r="E8" s="525" t="s">
        <v>224</v>
      </c>
      <c r="F8" s="580">
        <v>1211.5</v>
      </c>
      <c r="G8" s="580">
        <v>648.45</v>
      </c>
      <c r="H8" s="580">
        <v>508.12</v>
      </c>
      <c r="I8" s="580"/>
      <c r="J8" s="580"/>
      <c r="K8" s="580"/>
      <c r="L8" s="580"/>
      <c r="M8" s="580"/>
      <c r="N8" s="580"/>
      <c r="O8" s="580">
        <v>54.93</v>
      </c>
      <c r="P8" s="580"/>
      <c r="Q8" s="580"/>
      <c r="R8" s="580"/>
      <c r="S8" s="580"/>
      <c r="T8" s="580"/>
      <c r="U8" s="580"/>
    </row>
    <row r="9" spans="1:21" ht="22.5" customHeight="1">
      <c r="A9" s="43" t="s">
        <v>223</v>
      </c>
      <c r="B9" s="43">
        <v>31</v>
      </c>
      <c r="C9" s="43"/>
      <c r="D9" s="45" t="s">
        <v>221</v>
      </c>
      <c r="E9" s="525" t="s">
        <v>315</v>
      </c>
      <c r="F9" s="580">
        <v>1211.5</v>
      </c>
      <c r="G9" s="580">
        <v>648.45</v>
      </c>
      <c r="H9" s="580">
        <v>508.12</v>
      </c>
      <c r="I9" s="580"/>
      <c r="J9" s="580"/>
      <c r="K9" s="580"/>
      <c r="L9" s="580"/>
      <c r="M9" s="580"/>
      <c r="N9" s="580"/>
      <c r="O9" s="580">
        <v>54.93</v>
      </c>
      <c r="P9" s="580"/>
      <c r="Q9" s="580"/>
      <c r="R9" s="580"/>
      <c r="S9" s="580"/>
      <c r="T9" s="580"/>
      <c r="U9" s="580"/>
    </row>
    <row r="10" spans="1:21" s="23" customFormat="1" ht="22.5" customHeight="1">
      <c r="A10" s="43" t="s">
        <v>223</v>
      </c>
      <c r="B10" s="43" t="s">
        <v>225</v>
      </c>
      <c r="C10" s="43" t="s">
        <v>161</v>
      </c>
      <c r="D10" s="45" t="s">
        <v>221</v>
      </c>
      <c r="E10" s="525" t="s">
        <v>316</v>
      </c>
      <c r="F10" s="581">
        <v>830</v>
      </c>
      <c r="G10" s="581">
        <v>648.45</v>
      </c>
      <c r="H10" s="581">
        <v>126.62</v>
      </c>
      <c r="I10" s="581"/>
      <c r="J10" s="581"/>
      <c r="K10" s="581"/>
      <c r="L10" s="581"/>
      <c r="M10" s="581"/>
      <c r="N10" s="581"/>
      <c r="O10" s="581">
        <v>54.93</v>
      </c>
      <c r="P10" s="582"/>
      <c r="Q10" s="582"/>
      <c r="R10" s="582"/>
      <c r="S10" s="582"/>
      <c r="T10" s="582"/>
      <c r="U10" s="582"/>
    </row>
    <row r="11" spans="1:21" ht="22.5" customHeight="1">
      <c r="A11" s="45" t="s">
        <v>223</v>
      </c>
      <c r="B11" s="45" t="s">
        <v>225</v>
      </c>
      <c r="C11" s="45" t="s">
        <v>313</v>
      </c>
      <c r="D11" s="45" t="s">
        <v>221</v>
      </c>
      <c r="E11" s="579" t="s">
        <v>316</v>
      </c>
      <c r="F11" s="581">
        <v>381.5</v>
      </c>
      <c r="G11" s="583"/>
      <c r="H11" s="581">
        <v>381.5</v>
      </c>
      <c r="I11" s="583"/>
      <c r="J11" s="583"/>
      <c r="K11" s="583"/>
      <c r="L11" s="583"/>
      <c r="M11" s="583"/>
      <c r="N11" s="583"/>
      <c r="O11" s="583"/>
      <c r="P11" s="584"/>
      <c r="Q11" s="584"/>
      <c r="R11" s="584"/>
      <c r="S11" s="584"/>
      <c r="T11" s="584"/>
      <c r="U11" s="584"/>
    </row>
  </sheetData>
  <sheetProtection formatCells="0" formatColumns="0" formatRows="0"/>
  <mergeCells count="24">
    <mergeCell ref="A2:U2"/>
    <mergeCell ref="T3:U3"/>
    <mergeCell ref="A4:C4"/>
    <mergeCell ref="A5:A6"/>
    <mergeCell ref="B5:B6"/>
    <mergeCell ref="C5:C6"/>
    <mergeCell ref="D4:D6"/>
    <mergeCell ref="E4:E6"/>
    <mergeCell ref="F4:F6"/>
    <mergeCell ref="G4:G6"/>
    <mergeCell ref="H4:H6"/>
    <mergeCell ref="I4:I6"/>
    <mergeCell ref="J4:J6"/>
    <mergeCell ref="K4:K6"/>
    <mergeCell ref="L4:L6"/>
    <mergeCell ref="M4:M6"/>
    <mergeCell ref="T4:T6"/>
    <mergeCell ref="U4:U6"/>
    <mergeCell ref="N4:N6"/>
    <mergeCell ref="O4:O6"/>
    <mergeCell ref="P4:P6"/>
    <mergeCell ref="Q4:Q6"/>
    <mergeCell ref="R4:R6"/>
    <mergeCell ref="S4:S6"/>
  </mergeCells>
  <printOptions horizontalCentered="1"/>
  <pageMargins left="0.75" right="0.75" top="0.7900000000000001" bottom="0.7900000000000001" header="0.39" footer="0.39"/>
  <pageSetup fitToHeight="1" fitToWidth="1" horizontalDpi="1200" verticalDpi="1200" orientation="landscape" paperSize="9" scale="55"/>
  <headerFooter scaleWithDoc="0" alignWithMargins="0">
    <oddFooter>&amp;C第 &amp;P 页，共 &amp;N 页</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J14"/>
  <sheetViews>
    <sheetView showGridLines="0" showZeros="0" zoomScalePageLayoutView="0" workbookViewId="0" topLeftCell="A1">
      <selection activeCell="A3" sqref="A3"/>
    </sheetView>
  </sheetViews>
  <sheetFormatPr defaultColWidth="6.875" defaultRowHeight="12.75" customHeight="1"/>
  <cols>
    <col min="1" max="1" width="8.75390625" style="25" customWidth="1"/>
    <col min="2" max="2" width="16.625" style="25" customWidth="1"/>
    <col min="3" max="3" width="9.50390625" style="25" customWidth="1"/>
    <col min="4" max="4" width="9.25390625" style="25" customWidth="1"/>
    <col min="5" max="5" width="10.625" style="25" customWidth="1"/>
    <col min="6" max="7" width="23.625" style="25" customWidth="1"/>
    <col min="8" max="8" width="23.50390625" style="25" customWidth="1"/>
    <col min="9" max="9" width="20.625" style="25" customWidth="1"/>
    <col min="10" max="10" width="8.75390625" style="25" customWidth="1"/>
    <col min="11" max="16384" width="6.875" style="25" customWidth="1"/>
  </cols>
  <sheetData>
    <row r="1" spans="1:10" ht="18.75" customHeight="1">
      <c r="A1" s="26"/>
      <c r="B1" s="26"/>
      <c r="C1" s="26"/>
      <c r="D1" s="26"/>
      <c r="E1" s="27"/>
      <c r="F1" s="26"/>
      <c r="G1" s="26"/>
      <c r="H1" s="26"/>
      <c r="I1" s="26" t="s">
        <v>267</v>
      </c>
      <c r="J1" s="26"/>
    </row>
    <row r="2" spans="1:10" ht="18.75" customHeight="1">
      <c r="A2" s="492" t="s">
        <v>268</v>
      </c>
      <c r="B2" s="492"/>
      <c r="C2" s="492"/>
      <c r="D2" s="492"/>
      <c r="E2" s="492"/>
      <c r="F2" s="492"/>
      <c r="G2" s="492"/>
      <c r="H2" s="492"/>
      <c r="I2" s="492"/>
      <c r="J2" s="26"/>
    </row>
    <row r="3" spans="1:9" ht="18.75" customHeight="1">
      <c r="A3" s="328" t="s">
        <v>300</v>
      </c>
      <c r="I3" s="39" t="s">
        <v>77</v>
      </c>
    </row>
    <row r="4" spans="1:10" ht="32.25" customHeight="1">
      <c r="A4" s="496" t="s">
        <v>122</v>
      </c>
      <c r="B4" s="497" t="s">
        <v>79</v>
      </c>
      <c r="C4" s="493" t="s">
        <v>269</v>
      </c>
      <c r="D4" s="494"/>
      <c r="E4" s="495"/>
      <c r="F4" s="494" t="s">
        <v>270</v>
      </c>
      <c r="G4" s="493" t="s">
        <v>271</v>
      </c>
      <c r="H4" s="493" t="s">
        <v>272</v>
      </c>
      <c r="I4" s="494"/>
      <c r="J4" s="26"/>
    </row>
    <row r="5" spans="1:10" ht="24.75" customHeight="1">
      <c r="A5" s="496"/>
      <c r="B5" s="497"/>
      <c r="C5" s="28" t="s">
        <v>273</v>
      </c>
      <c r="D5" s="29" t="s">
        <v>105</v>
      </c>
      <c r="E5" s="30" t="s">
        <v>106</v>
      </c>
      <c r="F5" s="494"/>
      <c r="G5" s="493"/>
      <c r="H5" s="31" t="s">
        <v>274</v>
      </c>
      <c r="I5" s="40" t="s">
        <v>275</v>
      </c>
      <c r="J5" s="26"/>
    </row>
    <row r="6" spans="1:10" ht="24.75" customHeight="1">
      <c r="A6" s="32" t="s">
        <v>92</v>
      </c>
      <c r="B6" s="32" t="s">
        <v>92</v>
      </c>
      <c r="C6" s="33" t="s">
        <v>92</v>
      </c>
      <c r="D6" s="33" t="s">
        <v>92</v>
      </c>
      <c r="E6" s="33" t="s">
        <v>92</v>
      </c>
      <c r="F6" s="32" t="s">
        <v>92</v>
      </c>
      <c r="G6" s="32" t="s">
        <v>92</v>
      </c>
      <c r="H6" s="33" t="s">
        <v>92</v>
      </c>
      <c r="I6" s="32" t="s">
        <v>92</v>
      </c>
      <c r="J6" s="26"/>
    </row>
    <row r="7" spans="1:10" s="24" customFormat="1" ht="307.5" customHeight="1">
      <c r="A7" s="34" t="str">
        <f>'26、经费拔款'!D8</f>
        <v>107</v>
      </c>
      <c r="B7" s="34" t="str">
        <f>'26、经费拔款'!E8</f>
        <v>中共岳阳县委办</v>
      </c>
      <c r="C7" s="35">
        <f>SUM(D7:E7)</f>
        <v>1211.5</v>
      </c>
      <c r="D7" s="35">
        <f>'1、部门收支总表'!F6</f>
        <v>830</v>
      </c>
      <c r="E7" s="35">
        <f>'1、部门收支总表'!F10</f>
        <v>381.5</v>
      </c>
      <c r="F7" s="21" t="s">
        <v>276</v>
      </c>
      <c r="G7" s="21" t="s">
        <v>277</v>
      </c>
      <c r="H7" s="36" t="s">
        <v>278</v>
      </c>
      <c r="I7" s="36" t="s">
        <v>279</v>
      </c>
      <c r="J7" s="37"/>
    </row>
    <row r="8" spans="1:10" ht="49.5" customHeight="1">
      <c r="A8" s="37"/>
      <c r="B8" s="37"/>
      <c r="C8" s="37"/>
      <c r="D8" s="37"/>
      <c r="E8" s="38"/>
      <c r="F8" s="37"/>
      <c r="G8" s="37"/>
      <c r="H8" s="37"/>
      <c r="I8" s="37"/>
      <c r="J8" s="26"/>
    </row>
    <row r="9" spans="1:10" ht="18.75" customHeight="1">
      <c r="A9" s="26"/>
      <c r="B9" s="37"/>
      <c r="C9" s="37"/>
      <c r="D9" s="37"/>
      <c r="E9" s="27"/>
      <c r="F9" s="26"/>
      <c r="G9" s="26"/>
      <c r="H9" s="37"/>
      <c r="I9" s="37"/>
      <c r="J9" s="26"/>
    </row>
    <row r="10" spans="1:10" ht="18.75" customHeight="1">
      <c r="A10" s="26"/>
      <c r="B10" s="37"/>
      <c r="C10" s="37"/>
      <c r="D10" s="37"/>
      <c r="E10" s="38"/>
      <c r="F10" s="26"/>
      <c r="G10" s="26"/>
      <c r="H10" s="26"/>
      <c r="I10" s="26"/>
      <c r="J10" s="26"/>
    </row>
    <row r="11" spans="1:10" ht="18.75" customHeight="1">
      <c r="A11" s="26"/>
      <c r="B11" s="37"/>
      <c r="C11" s="26"/>
      <c r="D11" s="37"/>
      <c r="E11" s="27"/>
      <c r="F11" s="26"/>
      <c r="G11" s="26"/>
      <c r="H11" s="37"/>
      <c r="I11" s="37"/>
      <c r="J11" s="26"/>
    </row>
    <row r="12" spans="1:10" ht="18.75" customHeight="1">
      <c r="A12" s="26"/>
      <c r="B12" s="26"/>
      <c r="C12" s="37"/>
      <c r="D12" s="37"/>
      <c r="E12" s="27"/>
      <c r="F12" s="26"/>
      <c r="G12" s="26"/>
      <c r="H12" s="26"/>
      <c r="I12" s="26"/>
      <c r="J12" s="26"/>
    </row>
    <row r="13" spans="1:10" ht="18.75" customHeight="1">
      <c r="A13" s="26"/>
      <c r="B13" s="26"/>
      <c r="C13" s="37"/>
      <c r="D13" s="37"/>
      <c r="E13" s="38"/>
      <c r="F13" s="26"/>
      <c r="G13" s="37"/>
      <c r="H13" s="37"/>
      <c r="I13" s="26"/>
      <c r="J13" s="26"/>
    </row>
    <row r="14" spans="1:10" ht="18.75" customHeight="1">
      <c r="A14" s="26"/>
      <c r="B14" s="26"/>
      <c r="C14" s="26"/>
      <c r="D14" s="26"/>
      <c r="E14" s="27"/>
      <c r="F14" s="26"/>
      <c r="G14" s="26"/>
      <c r="H14" s="26"/>
      <c r="I14" s="26"/>
      <c r="J14" s="26"/>
    </row>
  </sheetData>
  <sheetProtection formatCells="0" formatColumns="0" formatRows="0"/>
  <mergeCells count="7">
    <mergeCell ref="A2:I2"/>
    <mergeCell ref="C4:E4"/>
    <mergeCell ref="H4:I4"/>
    <mergeCell ref="A4:A5"/>
    <mergeCell ref="B4:B5"/>
    <mergeCell ref="F4:F5"/>
    <mergeCell ref="G4:G5"/>
  </mergeCells>
  <printOptions horizontalCentered="1"/>
  <pageMargins left="0.75" right="0.75" top="0.7900000000000001" bottom="0.7900000000000001" header="0.39" footer="0.39"/>
  <pageSetup fitToHeight="1" fitToWidth="1" horizontalDpi="1200" verticalDpi="1200" orientation="landscape" paperSize="9" scale="55"/>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V18"/>
  <sheetViews>
    <sheetView showGridLines="0" showZeros="0" zoomScalePageLayoutView="0" workbookViewId="0" topLeftCell="A1">
      <selection activeCell="I7" sqref="I7:P11"/>
    </sheetView>
  </sheetViews>
  <sheetFormatPr defaultColWidth="6.875" defaultRowHeight="22.5" customHeight="1"/>
  <cols>
    <col min="1" max="3" width="3.375" style="288" customWidth="1"/>
    <col min="4" max="4" width="7.375" style="288" customWidth="1"/>
    <col min="5" max="5" width="21.75390625" style="288" customWidth="1"/>
    <col min="6" max="6" width="12.50390625" style="288" customWidth="1"/>
    <col min="7" max="7" width="11.625" style="288" customWidth="1"/>
    <col min="8" max="16" width="10.50390625" style="288" customWidth="1"/>
    <col min="17" max="247" width="6.75390625" style="288" customWidth="1"/>
    <col min="248" max="16384" width="6.875" style="289" customWidth="1"/>
  </cols>
  <sheetData>
    <row r="1" spans="2:247" ht="22.5" customHeight="1">
      <c r="B1" s="290"/>
      <c r="C1" s="290"/>
      <c r="D1" s="290"/>
      <c r="E1" s="290"/>
      <c r="F1" s="290"/>
      <c r="G1" s="290"/>
      <c r="H1" s="290"/>
      <c r="I1" s="290"/>
      <c r="J1" s="290"/>
      <c r="K1" s="290"/>
      <c r="L1" s="290"/>
      <c r="P1" s="296" t="s">
        <v>93</v>
      </c>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row>
    <row r="2" spans="1:247" ht="22.5" customHeight="1">
      <c r="A2" s="348" t="s">
        <v>94</v>
      </c>
      <c r="B2" s="348"/>
      <c r="C2" s="348"/>
      <c r="D2" s="348"/>
      <c r="E2" s="348"/>
      <c r="F2" s="348"/>
      <c r="G2" s="348"/>
      <c r="H2" s="348"/>
      <c r="I2" s="348"/>
      <c r="J2" s="348"/>
      <c r="K2" s="348"/>
      <c r="L2" s="348"/>
      <c r="M2" s="348"/>
      <c r="N2" s="348"/>
      <c r="O2" s="348"/>
      <c r="P2" s="348"/>
      <c r="Q2" s="299"/>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row>
    <row r="3" spans="1:247" ht="22.5" customHeight="1">
      <c r="A3" s="316" t="s">
        <v>300</v>
      </c>
      <c r="B3" s="214"/>
      <c r="C3" s="214"/>
      <c r="D3" s="291"/>
      <c r="E3" s="292"/>
      <c r="F3" s="293"/>
      <c r="G3" s="294"/>
      <c r="H3" s="294"/>
      <c r="I3" s="294"/>
      <c r="J3" s="293"/>
      <c r="K3" s="293"/>
      <c r="L3" s="293"/>
      <c r="O3" s="349" t="s">
        <v>77</v>
      </c>
      <c r="P3" s="349"/>
      <c r="Q3" s="294"/>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row>
    <row r="4" spans="1:247" ht="24.75" customHeight="1">
      <c r="A4" s="350" t="s">
        <v>95</v>
      </c>
      <c r="B4" s="350"/>
      <c r="C4" s="350"/>
      <c r="D4" s="343" t="s">
        <v>78</v>
      </c>
      <c r="E4" s="352" t="s">
        <v>96</v>
      </c>
      <c r="F4" s="353" t="s">
        <v>97</v>
      </c>
      <c r="G4" s="351" t="s">
        <v>81</v>
      </c>
      <c r="H4" s="351"/>
      <c r="I4" s="351"/>
      <c r="J4" s="343" t="s">
        <v>82</v>
      </c>
      <c r="K4" s="343" t="s">
        <v>83</v>
      </c>
      <c r="L4" s="343" t="s">
        <v>84</v>
      </c>
      <c r="M4" s="343" t="s">
        <v>85</v>
      </c>
      <c r="N4" s="343" t="s">
        <v>86</v>
      </c>
      <c r="O4" s="344" t="s">
        <v>87</v>
      </c>
      <c r="P4" s="346" t="s">
        <v>88</v>
      </c>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row>
    <row r="5" spans="1:247" ht="39" customHeight="1">
      <c r="A5" s="244" t="s">
        <v>98</v>
      </c>
      <c r="B5" s="244" t="s">
        <v>99</v>
      </c>
      <c r="C5" s="244" t="s">
        <v>100</v>
      </c>
      <c r="D5" s="343"/>
      <c r="E5" s="352"/>
      <c r="F5" s="343"/>
      <c r="G5" s="244" t="s">
        <v>89</v>
      </c>
      <c r="H5" s="244" t="s">
        <v>90</v>
      </c>
      <c r="I5" s="244" t="s">
        <v>91</v>
      </c>
      <c r="J5" s="343"/>
      <c r="K5" s="343"/>
      <c r="L5" s="343"/>
      <c r="M5" s="343"/>
      <c r="N5" s="343"/>
      <c r="O5" s="345"/>
      <c r="P5" s="347"/>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row>
    <row r="6" spans="1:247" ht="22.5" customHeight="1">
      <c r="A6" s="256" t="s">
        <v>92</v>
      </c>
      <c r="B6" s="256" t="s">
        <v>92</v>
      </c>
      <c r="C6" s="256" t="s">
        <v>92</v>
      </c>
      <c r="D6" s="256" t="s">
        <v>92</v>
      </c>
      <c r="E6" s="256" t="s">
        <v>92</v>
      </c>
      <c r="F6" s="256">
        <v>1</v>
      </c>
      <c r="G6" s="256">
        <v>2</v>
      </c>
      <c r="H6" s="256">
        <v>3</v>
      </c>
      <c r="I6" s="256">
        <v>4</v>
      </c>
      <c r="J6" s="256">
        <v>5</v>
      </c>
      <c r="K6" s="256">
        <v>6</v>
      </c>
      <c r="L6" s="256">
        <v>7</v>
      </c>
      <c r="M6" s="256">
        <v>8</v>
      </c>
      <c r="N6" s="256">
        <v>9</v>
      </c>
      <c r="O6" s="297">
        <v>10</v>
      </c>
      <c r="P6" s="298">
        <v>11</v>
      </c>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row>
    <row r="7" spans="1:16" ht="22.5" customHeight="1">
      <c r="A7" s="256"/>
      <c r="B7" s="256"/>
      <c r="C7" s="256"/>
      <c r="D7" s="245" t="str">
        <f>'15、一般-工资福利'!D8</f>
        <v>107</v>
      </c>
      <c r="E7" s="245" t="str">
        <f>'15、一般-工资福利'!E8</f>
        <v>中共岳阳县委办</v>
      </c>
      <c r="F7" s="530">
        <f>F8</f>
        <v>1211.5</v>
      </c>
      <c r="G7" s="530">
        <f>G8</f>
        <v>1211.5</v>
      </c>
      <c r="H7" s="530">
        <f>H8</f>
        <v>1211.5</v>
      </c>
      <c r="I7" s="530"/>
      <c r="J7" s="530"/>
      <c r="K7" s="530"/>
      <c r="L7" s="530"/>
      <c r="M7" s="530"/>
      <c r="N7" s="530"/>
      <c r="O7" s="530"/>
      <c r="P7" s="530"/>
    </row>
    <row r="8" spans="1:256" s="23" customFormat="1" ht="22.5" customHeight="1">
      <c r="A8" s="258" t="str">
        <f>'15、一般-工资福利'!A9</f>
        <v>201</v>
      </c>
      <c r="B8" s="247"/>
      <c r="C8" s="258"/>
      <c r="D8" s="245" t="s">
        <v>221</v>
      </c>
      <c r="E8" s="508" t="str">
        <f>'15、一般-工资福利'!E9</f>
        <v>一般公共服务支出</v>
      </c>
      <c r="F8" s="533">
        <f>F9</f>
        <v>1211.5</v>
      </c>
      <c r="G8" s="533">
        <f>G9</f>
        <v>1211.5</v>
      </c>
      <c r="H8" s="533">
        <f>H9</f>
        <v>1211.5</v>
      </c>
      <c r="I8" s="533"/>
      <c r="J8" s="533"/>
      <c r="K8" s="533"/>
      <c r="L8" s="533"/>
      <c r="M8" s="533"/>
      <c r="N8" s="533"/>
      <c r="O8" s="533"/>
      <c r="P8" s="533"/>
      <c r="Q8" s="295"/>
      <c r="R8" s="295"/>
      <c r="S8" s="295"/>
      <c r="T8" s="295"/>
      <c r="U8" s="295"/>
      <c r="V8" s="295"/>
      <c r="W8" s="295"/>
      <c r="X8" s="295"/>
      <c r="Y8" s="295"/>
      <c r="Z8" s="295"/>
      <c r="AA8" s="295"/>
      <c r="AB8" s="295"/>
      <c r="AC8" s="295"/>
      <c r="AD8" s="295"/>
      <c r="AE8" s="295"/>
      <c r="AF8" s="295"/>
      <c r="AG8" s="295"/>
      <c r="AH8" s="295"/>
      <c r="AI8" s="295"/>
      <c r="AJ8" s="295"/>
      <c r="AK8" s="295"/>
      <c r="AL8" s="295"/>
      <c r="AM8" s="295"/>
      <c r="AN8" s="295"/>
      <c r="AO8" s="295"/>
      <c r="AP8" s="295"/>
      <c r="AQ8" s="295"/>
      <c r="AR8" s="295"/>
      <c r="AS8" s="295"/>
      <c r="AT8" s="295"/>
      <c r="AU8" s="295"/>
      <c r="AV8" s="295"/>
      <c r="AW8" s="295"/>
      <c r="AX8" s="295"/>
      <c r="AY8" s="295"/>
      <c r="AZ8" s="295"/>
      <c r="BA8" s="295"/>
      <c r="BB8" s="295"/>
      <c r="BC8" s="295"/>
      <c r="BD8" s="295"/>
      <c r="BE8" s="295"/>
      <c r="BF8" s="295"/>
      <c r="BG8" s="295"/>
      <c r="BH8" s="295"/>
      <c r="BI8" s="295"/>
      <c r="BJ8" s="295"/>
      <c r="BK8" s="295"/>
      <c r="BL8" s="295"/>
      <c r="BM8" s="295"/>
      <c r="BN8" s="295"/>
      <c r="BO8" s="295"/>
      <c r="BP8" s="295"/>
      <c r="BQ8" s="295"/>
      <c r="BR8" s="295"/>
      <c r="BS8" s="295"/>
      <c r="BT8" s="295"/>
      <c r="BU8" s="295"/>
      <c r="BV8" s="295"/>
      <c r="BW8" s="295"/>
      <c r="BX8" s="295"/>
      <c r="BY8" s="295"/>
      <c r="BZ8" s="295"/>
      <c r="CA8" s="295"/>
      <c r="CB8" s="295"/>
      <c r="CC8" s="295"/>
      <c r="CD8" s="295"/>
      <c r="CE8" s="295"/>
      <c r="CF8" s="295"/>
      <c r="CG8" s="295"/>
      <c r="CH8" s="295"/>
      <c r="CI8" s="295"/>
      <c r="CJ8" s="295"/>
      <c r="CK8" s="295"/>
      <c r="CL8" s="295"/>
      <c r="CM8" s="295"/>
      <c r="CN8" s="295"/>
      <c r="CO8" s="295"/>
      <c r="CP8" s="295"/>
      <c r="CQ8" s="295"/>
      <c r="CR8" s="295"/>
      <c r="CS8" s="295"/>
      <c r="CT8" s="295"/>
      <c r="CU8" s="295"/>
      <c r="CV8" s="295"/>
      <c r="CW8" s="295"/>
      <c r="CX8" s="295"/>
      <c r="CY8" s="295"/>
      <c r="CZ8" s="295"/>
      <c r="DA8" s="295"/>
      <c r="DB8" s="295"/>
      <c r="DC8" s="295"/>
      <c r="DD8" s="295"/>
      <c r="DE8" s="295"/>
      <c r="DF8" s="295"/>
      <c r="DG8" s="295"/>
      <c r="DH8" s="295"/>
      <c r="DI8" s="295"/>
      <c r="DJ8" s="295"/>
      <c r="DK8" s="295"/>
      <c r="DL8" s="295"/>
      <c r="DM8" s="295"/>
      <c r="DN8" s="295"/>
      <c r="DO8" s="295"/>
      <c r="DP8" s="295"/>
      <c r="DQ8" s="295"/>
      <c r="DR8" s="295"/>
      <c r="DS8" s="295"/>
      <c r="DT8" s="295"/>
      <c r="DU8" s="295"/>
      <c r="DV8" s="295"/>
      <c r="DW8" s="295"/>
      <c r="DX8" s="295"/>
      <c r="DY8" s="295"/>
      <c r="DZ8" s="295"/>
      <c r="EA8" s="295"/>
      <c r="EB8" s="295"/>
      <c r="EC8" s="295"/>
      <c r="ED8" s="295"/>
      <c r="EE8" s="295"/>
      <c r="EF8" s="295"/>
      <c r="EG8" s="295"/>
      <c r="EH8" s="295"/>
      <c r="EI8" s="295"/>
      <c r="EJ8" s="295"/>
      <c r="EK8" s="295"/>
      <c r="EL8" s="295"/>
      <c r="EM8" s="295"/>
      <c r="EN8" s="295"/>
      <c r="EO8" s="295"/>
      <c r="EP8" s="295"/>
      <c r="EQ8" s="295"/>
      <c r="ER8" s="295"/>
      <c r="ES8" s="295"/>
      <c r="ET8" s="295"/>
      <c r="EU8" s="295"/>
      <c r="EV8" s="295"/>
      <c r="EW8" s="295"/>
      <c r="EX8" s="295"/>
      <c r="EY8" s="295"/>
      <c r="EZ8" s="295"/>
      <c r="FA8" s="295"/>
      <c r="FB8" s="295"/>
      <c r="FC8" s="295"/>
      <c r="FD8" s="295"/>
      <c r="FE8" s="295"/>
      <c r="FF8" s="295"/>
      <c r="FG8" s="295"/>
      <c r="FH8" s="295"/>
      <c r="FI8" s="295"/>
      <c r="FJ8" s="295"/>
      <c r="FK8" s="295"/>
      <c r="FL8" s="295"/>
      <c r="FM8" s="295"/>
      <c r="FN8" s="295"/>
      <c r="FO8" s="295"/>
      <c r="FP8" s="295"/>
      <c r="FQ8" s="295"/>
      <c r="FR8" s="295"/>
      <c r="FS8" s="295"/>
      <c r="FT8" s="295"/>
      <c r="FU8" s="295"/>
      <c r="FV8" s="295"/>
      <c r="FW8" s="295"/>
      <c r="FX8" s="295"/>
      <c r="FY8" s="295"/>
      <c r="FZ8" s="295"/>
      <c r="GA8" s="295"/>
      <c r="GB8" s="295"/>
      <c r="GC8" s="295"/>
      <c r="GD8" s="295"/>
      <c r="GE8" s="295"/>
      <c r="GF8" s="295"/>
      <c r="GG8" s="295"/>
      <c r="GH8" s="295"/>
      <c r="GI8" s="295"/>
      <c r="GJ8" s="295"/>
      <c r="GK8" s="295"/>
      <c r="GL8" s="295"/>
      <c r="GM8" s="295"/>
      <c r="GN8" s="295"/>
      <c r="GO8" s="295"/>
      <c r="GP8" s="295"/>
      <c r="GQ8" s="295"/>
      <c r="GR8" s="295"/>
      <c r="GS8" s="295"/>
      <c r="GT8" s="295"/>
      <c r="GU8" s="295"/>
      <c r="GV8" s="295"/>
      <c r="GW8" s="295"/>
      <c r="GX8" s="295"/>
      <c r="GY8" s="295"/>
      <c r="GZ8" s="295"/>
      <c r="HA8" s="295"/>
      <c r="HB8" s="295"/>
      <c r="HC8" s="295"/>
      <c r="HD8" s="295"/>
      <c r="HE8" s="295"/>
      <c r="HF8" s="295"/>
      <c r="HG8" s="295"/>
      <c r="HH8" s="295"/>
      <c r="HI8" s="295"/>
      <c r="HJ8" s="295"/>
      <c r="HK8" s="295"/>
      <c r="HL8" s="295"/>
      <c r="HM8" s="295"/>
      <c r="HN8" s="295"/>
      <c r="HO8" s="295"/>
      <c r="HP8" s="295"/>
      <c r="HQ8" s="295"/>
      <c r="HR8" s="295"/>
      <c r="HS8" s="295"/>
      <c r="HT8" s="295"/>
      <c r="HU8" s="295"/>
      <c r="HV8" s="295"/>
      <c r="HW8" s="295"/>
      <c r="HX8" s="295"/>
      <c r="HY8" s="295"/>
      <c r="HZ8" s="295"/>
      <c r="IA8" s="295"/>
      <c r="IB8" s="295"/>
      <c r="IC8" s="295"/>
      <c r="ID8" s="295"/>
      <c r="IE8" s="295"/>
      <c r="IF8" s="295"/>
      <c r="IG8" s="295"/>
      <c r="IH8" s="295"/>
      <c r="II8" s="295"/>
      <c r="IJ8" s="295"/>
      <c r="IK8" s="295"/>
      <c r="IL8" s="295"/>
      <c r="IM8" s="295"/>
      <c r="IN8" s="287"/>
      <c r="IO8" s="287"/>
      <c r="IP8" s="287"/>
      <c r="IQ8" s="287"/>
      <c r="IR8" s="287"/>
      <c r="IS8" s="287"/>
      <c r="IT8" s="287"/>
      <c r="IU8" s="287"/>
      <c r="IV8" s="287"/>
    </row>
    <row r="9" spans="1:256" s="23" customFormat="1" ht="22.5" customHeight="1">
      <c r="A9" s="258" t="str">
        <f>'15、一般-工资福利'!A10</f>
        <v>201</v>
      </c>
      <c r="B9" s="258">
        <f>'15、一般-工资福利'!B10</f>
        <v>31</v>
      </c>
      <c r="C9" s="258"/>
      <c r="D9" s="245" t="s">
        <v>221</v>
      </c>
      <c r="E9" s="508" t="str">
        <f>'15、一般-工资福利'!E10</f>
        <v>  党委办公厅（室）及相关机构事务</v>
      </c>
      <c r="F9" s="533">
        <f>F10+F11</f>
        <v>1211.5</v>
      </c>
      <c r="G9" s="533">
        <f>G10+G11</f>
        <v>1211.5</v>
      </c>
      <c r="H9" s="533">
        <f>H10+H11</f>
        <v>1211.5</v>
      </c>
      <c r="I9" s="533"/>
      <c r="J9" s="533"/>
      <c r="K9" s="533"/>
      <c r="L9" s="533"/>
      <c r="M9" s="533"/>
      <c r="N9" s="533"/>
      <c r="O9" s="533"/>
      <c r="P9" s="533"/>
      <c r="Q9" s="295"/>
      <c r="R9" s="295"/>
      <c r="S9" s="295"/>
      <c r="T9" s="295"/>
      <c r="U9" s="295"/>
      <c r="V9" s="295"/>
      <c r="W9" s="295"/>
      <c r="X9" s="295"/>
      <c r="Y9" s="295"/>
      <c r="Z9" s="295"/>
      <c r="AA9" s="295"/>
      <c r="AB9" s="295"/>
      <c r="AC9" s="295"/>
      <c r="AD9" s="295"/>
      <c r="AE9" s="295"/>
      <c r="AF9" s="295"/>
      <c r="AG9" s="295"/>
      <c r="AH9" s="295"/>
      <c r="AI9" s="295"/>
      <c r="AJ9" s="295"/>
      <c r="AK9" s="295"/>
      <c r="AL9" s="295"/>
      <c r="AM9" s="295"/>
      <c r="AN9" s="295"/>
      <c r="AO9" s="295"/>
      <c r="AP9" s="295"/>
      <c r="AQ9" s="295"/>
      <c r="AR9" s="295"/>
      <c r="AS9" s="295"/>
      <c r="AT9" s="295"/>
      <c r="AU9" s="295"/>
      <c r="AV9" s="295"/>
      <c r="AW9" s="295"/>
      <c r="AX9" s="295"/>
      <c r="AY9" s="295"/>
      <c r="AZ9" s="295"/>
      <c r="BA9" s="295"/>
      <c r="BB9" s="295"/>
      <c r="BC9" s="295"/>
      <c r="BD9" s="295"/>
      <c r="BE9" s="295"/>
      <c r="BF9" s="295"/>
      <c r="BG9" s="295"/>
      <c r="BH9" s="295"/>
      <c r="BI9" s="295"/>
      <c r="BJ9" s="295"/>
      <c r="BK9" s="295"/>
      <c r="BL9" s="295"/>
      <c r="BM9" s="295"/>
      <c r="BN9" s="295"/>
      <c r="BO9" s="295"/>
      <c r="BP9" s="295"/>
      <c r="BQ9" s="295"/>
      <c r="BR9" s="295"/>
      <c r="BS9" s="295"/>
      <c r="BT9" s="295"/>
      <c r="BU9" s="295"/>
      <c r="BV9" s="295"/>
      <c r="BW9" s="295"/>
      <c r="BX9" s="295"/>
      <c r="BY9" s="295"/>
      <c r="BZ9" s="295"/>
      <c r="CA9" s="295"/>
      <c r="CB9" s="295"/>
      <c r="CC9" s="295"/>
      <c r="CD9" s="295"/>
      <c r="CE9" s="295"/>
      <c r="CF9" s="295"/>
      <c r="CG9" s="295"/>
      <c r="CH9" s="295"/>
      <c r="CI9" s="295"/>
      <c r="CJ9" s="295"/>
      <c r="CK9" s="295"/>
      <c r="CL9" s="295"/>
      <c r="CM9" s="295"/>
      <c r="CN9" s="295"/>
      <c r="CO9" s="295"/>
      <c r="CP9" s="295"/>
      <c r="CQ9" s="295"/>
      <c r="CR9" s="295"/>
      <c r="CS9" s="295"/>
      <c r="CT9" s="295"/>
      <c r="CU9" s="295"/>
      <c r="CV9" s="295"/>
      <c r="CW9" s="295"/>
      <c r="CX9" s="295"/>
      <c r="CY9" s="295"/>
      <c r="CZ9" s="295"/>
      <c r="DA9" s="295"/>
      <c r="DB9" s="295"/>
      <c r="DC9" s="295"/>
      <c r="DD9" s="295"/>
      <c r="DE9" s="295"/>
      <c r="DF9" s="295"/>
      <c r="DG9" s="295"/>
      <c r="DH9" s="295"/>
      <c r="DI9" s="295"/>
      <c r="DJ9" s="295"/>
      <c r="DK9" s="295"/>
      <c r="DL9" s="295"/>
      <c r="DM9" s="295"/>
      <c r="DN9" s="295"/>
      <c r="DO9" s="295"/>
      <c r="DP9" s="295"/>
      <c r="DQ9" s="295"/>
      <c r="DR9" s="295"/>
      <c r="DS9" s="295"/>
      <c r="DT9" s="295"/>
      <c r="DU9" s="295"/>
      <c r="DV9" s="295"/>
      <c r="DW9" s="295"/>
      <c r="DX9" s="295"/>
      <c r="DY9" s="295"/>
      <c r="DZ9" s="295"/>
      <c r="EA9" s="295"/>
      <c r="EB9" s="295"/>
      <c r="EC9" s="295"/>
      <c r="ED9" s="295"/>
      <c r="EE9" s="295"/>
      <c r="EF9" s="295"/>
      <c r="EG9" s="295"/>
      <c r="EH9" s="295"/>
      <c r="EI9" s="295"/>
      <c r="EJ9" s="295"/>
      <c r="EK9" s="295"/>
      <c r="EL9" s="295"/>
      <c r="EM9" s="295"/>
      <c r="EN9" s="295"/>
      <c r="EO9" s="295"/>
      <c r="EP9" s="295"/>
      <c r="EQ9" s="295"/>
      <c r="ER9" s="295"/>
      <c r="ES9" s="295"/>
      <c r="ET9" s="295"/>
      <c r="EU9" s="295"/>
      <c r="EV9" s="295"/>
      <c r="EW9" s="295"/>
      <c r="EX9" s="295"/>
      <c r="EY9" s="295"/>
      <c r="EZ9" s="295"/>
      <c r="FA9" s="295"/>
      <c r="FB9" s="295"/>
      <c r="FC9" s="295"/>
      <c r="FD9" s="295"/>
      <c r="FE9" s="295"/>
      <c r="FF9" s="295"/>
      <c r="FG9" s="295"/>
      <c r="FH9" s="295"/>
      <c r="FI9" s="295"/>
      <c r="FJ9" s="295"/>
      <c r="FK9" s="295"/>
      <c r="FL9" s="295"/>
      <c r="FM9" s="295"/>
      <c r="FN9" s="295"/>
      <c r="FO9" s="295"/>
      <c r="FP9" s="295"/>
      <c r="FQ9" s="295"/>
      <c r="FR9" s="295"/>
      <c r="FS9" s="295"/>
      <c r="FT9" s="295"/>
      <c r="FU9" s="295"/>
      <c r="FV9" s="295"/>
      <c r="FW9" s="295"/>
      <c r="FX9" s="295"/>
      <c r="FY9" s="295"/>
      <c r="FZ9" s="295"/>
      <c r="GA9" s="295"/>
      <c r="GB9" s="295"/>
      <c r="GC9" s="295"/>
      <c r="GD9" s="295"/>
      <c r="GE9" s="295"/>
      <c r="GF9" s="295"/>
      <c r="GG9" s="295"/>
      <c r="GH9" s="295"/>
      <c r="GI9" s="295"/>
      <c r="GJ9" s="295"/>
      <c r="GK9" s="295"/>
      <c r="GL9" s="295"/>
      <c r="GM9" s="295"/>
      <c r="GN9" s="295"/>
      <c r="GO9" s="295"/>
      <c r="GP9" s="295"/>
      <c r="GQ9" s="295"/>
      <c r="GR9" s="295"/>
      <c r="GS9" s="295"/>
      <c r="GT9" s="295"/>
      <c r="GU9" s="295"/>
      <c r="GV9" s="295"/>
      <c r="GW9" s="295"/>
      <c r="GX9" s="295"/>
      <c r="GY9" s="295"/>
      <c r="GZ9" s="295"/>
      <c r="HA9" s="295"/>
      <c r="HB9" s="295"/>
      <c r="HC9" s="295"/>
      <c r="HD9" s="295"/>
      <c r="HE9" s="295"/>
      <c r="HF9" s="295"/>
      <c r="HG9" s="295"/>
      <c r="HH9" s="295"/>
      <c r="HI9" s="295"/>
      <c r="HJ9" s="295"/>
      <c r="HK9" s="295"/>
      <c r="HL9" s="295"/>
      <c r="HM9" s="295"/>
      <c r="HN9" s="295"/>
      <c r="HO9" s="295"/>
      <c r="HP9" s="295"/>
      <c r="HQ9" s="295"/>
      <c r="HR9" s="295"/>
      <c r="HS9" s="295"/>
      <c r="HT9" s="295"/>
      <c r="HU9" s="295"/>
      <c r="HV9" s="295"/>
      <c r="HW9" s="295"/>
      <c r="HX9" s="295"/>
      <c r="HY9" s="295"/>
      <c r="HZ9" s="295"/>
      <c r="IA9" s="295"/>
      <c r="IB9" s="295"/>
      <c r="IC9" s="295"/>
      <c r="ID9" s="295"/>
      <c r="IE9" s="295"/>
      <c r="IF9" s="295"/>
      <c r="IG9" s="295"/>
      <c r="IH9" s="295"/>
      <c r="II9" s="295"/>
      <c r="IJ9" s="295"/>
      <c r="IK9" s="295"/>
      <c r="IL9" s="295"/>
      <c r="IM9" s="295"/>
      <c r="IN9" s="287"/>
      <c r="IO9" s="287"/>
      <c r="IP9" s="287"/>
      <c r="IQ9" s="287"/>
      <c r="IR9" s="287"/>
      <c r="IS9" s="287"/>
      <c r="IT9" s="287"/>
      <c r="IU9" s="287"/>
      <c r="IV9" s="287"/>
    </row>
    <row r="10" spans="1:247" s="287" customFormat="1" ht="22.5" customHeight="1">
      <c r="A10" s="258" t="str">
        <f>'15、一般-工资福利'!A11</f>
        <v>201</v>
      </c>
      <c r="B10" s="258" t="str">
        <f>'15、一般-工资福利'!B11</f>
        <v>31</v>
      </c>
      <c r="C10" s="258" t="str">
        <f>'15、一般-工资福利'!C11</f>
        <v>01</v>
      </c>
      <c r="D10" s="245" t="s">
        <v>221</v>
      </c>
      <c r="E10" s="508" t="str">
        <f>'15、一般-工资福利'!E11</f>
        <v>    行政运行</v>
      </c>
      <c r="F10" s="531">
        <f>SUM(H10:P10)</f>
        <v>830</v>
      </c>
      <c r="G10" s="531">
        <f>SUM(H10:I10)</f>
        <v>830</v>
      </c>
      <c r="H10" s="531">
        <f>'13、一般预算支出'!F11</f>
        <v>830</v>
      </c>
      <c r="I10" s="314"/>
      <c r="J10" s="314"/>
      <c r="K10" s="314"/>
      <c r="L10" s="314"/>
      <c r="M10" s="314"/>
      <c r="N10" s="314"/>
      <c r="O10" s="314"/>
      <c r="P10" s="314"/>
      <c r="Q10" s="295"/>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c r="EB10" s="23"/>
      <c r="EC10" s="23"/>
      <c r="ED10" s="23"/>
      <c r="EE10" s="23"/>
      <c r="EF10" s="23"/>
      <c r="EG10" s="23"/>
      <c r="EH10" s="23"/>
      <c r="EI10" s="23"/>
      <c r="EJ10" s="23"/>
      <c r="EK10" s="23"/>
      <c r="EL10" s="23"/>
      <c r="EM10" s="23"/>
      <c r="EN10" s="23"/>
      <c r="EO10" s="23"/>
      <c r="EP10" s="23"/>
      <c r="EQ10" s="23"/>
      <c r="ER10" s="23"/>
      <c r="ES10" s="23"/>
      <c r="ET10" s="23"/>
      <c r="EU10" s="23"/>
      <c r="EV10" s="23"/>
      <c r="EW10" s="23"/>
      <c r="EX10" s="23"/>
      <c r="EY10" s="23"/>
      <c r="EZ10" s="23"/>
      <c r="FA10" s="23"/>
      <c r="FB10" s="23"/>
      <c r="FC10" s="23"/>
      <c r="FD10" s="23"/>
      <c r="FE10" s="23"/>
      <c r="FF10" s="23"/>
      <c r="FG10" s="23"/>
      <c r="FH10" s="23"/>
      <c r="FI10" s="23"/>
      <c r="FJ10" s="23"/>
      <c r="FK10" s="23"/>
      <c r="FL10" s="23"/>
      <c r="FM10" s="23"/>
      <c r="FN10" s="23"/>
      <c r="FO10" s="23"/>
      <c r="FP10" s="23"/>
      <c r="FQ10" s="23"/>
      <c r="FR10" s="23"/>
      <c r="FS10" s="23"/>
      <c r="FT10" s="23"/>
      <c r="FU10" s="23"/>
      <c r="FV10" s="23"/>
      <c r="FW10" s="23"/>
      <c r="FX10" s="23"/>
      <c r="FY10" s="23"/>
      <c r="FZ10" s="23"/>
      <c r="GA10" s="23"/>
      <c r="GB10" s="23"/>
      <c r="GC10" s="23"/>
      <c r="GD10" s="23"/>
      <c r="GE10" s="23"/>
      <c r="GF10" s="23"/>
      <c r="GG10" s="23"/>
      <c r="GH10" s="23"/>
      <c r="GI10" s="23"/>
      <c r="GJ10" s="23"/>
      <c r="GK10" s="23"/>
      <c r="GL10" s="23"/>
      <c r="GM10" s="23"/>
      <c r="GN10" s="23"/>
      <c r="GO10" s="23"/>
      <c r="GP10" s="23"/>
      <c r="GQ10" s="23"/>
      <c r="GR10" s="23"/>
      <c r="GS10" s="23"/>
      <c r="GT10" s="23"/>
      <c r="GU10" s="23"/>
      <c r="GV10" s="23"/>
      <c r="GW10" s="23"/>
      <c r="GX10" s="23"/>
      <c r="GY10" s="23"/>
      <c r="GZ10" s="23"/>
      <c r="HA10" s="23"/>
      <c r="HB10" s="23"/>
      <c r="HC10" s="23"/>
      <c r="HD10" s="23"/>
      <c r="HE10" s="23"/>
      <c r="HF10" s="23"/>
      <c r="HG10" s="23"/>
      <c r="HH10" s="23"/>
      <c r="HI10" s="23"/>
      <c r="HJ10" s="23"/>
      <c r="HK10" s="23"/>
      <c r="HL10" s="23"/>
      <c r="HM10" s="23"/>
      <c r="HN10" s="23"/>
      <c r="HO10" s="23"/>
      <c r="HP10" s="23"/>
      <c r="HQ10" s="23"/>
      <c r="HR10" s="23"/>
      <c r="HS10" s="23"/>
      <c r="HT10" s="23"/>
      <c r="HU10" s="23"/>
      <c r="HV10" s="23"/>
      <c r="HW10" s="23"/>
      <c r="HX10" s="23"/>
      <c r="HY10" s="23"/>
      <c r="HZ10" s="23"/>
      <c r="IA10" s="23"/>
      <c r="IB10" s="23"/>
      <c r="IC10" s="23"/>
      <c r="ID10" s="23"/>
      <c r="IE10" s="23"/>
      <c r="IF10" s="23"/>
      <c r="IG10" s="23"/>
      <c r="IH10" s="23"/>
      <c r="II10" s="23"/>
      <c r="IJ10" s="23"/>
      <c r="IK10" s="23"/>
      <c r="IL10" s="23"/>
      <c r="IM10" s="23"/>
    </row>
    <row r="11" spans="1:247" ht="22.5" customHeight="1">
      <c r="A11" s="248" t="str">
        <f>MID('21、项目明细表'!A9,1,3)</f>
        <v>201</v>
      </c>
      <c r="B11" s="248" t="str">
        <f>MID('21、项目明细表'!A9,4,2)</f>
        <v>31</v>
      </c>
      <c r="C11" s="248" t="str">
        <f>MID('21、项目明细表'!A9,6,2)</f>
        <v>05</v>
      </c>
      <c r="D11" s="245" t="s">
        <v>221</v>
      </c>
      <c r="E11" s="509" t="str">
        <f>'21、项目明细表'!B9</f>
        <v>    行政运行</v>
      </c>
      <c r="F11" s="531">
        <f>SUM(H11:P11)</f>
        <v>381.5</v>
      </c>
      <c r="G11" s="531">
        <f>SUM(H11:I11)</f>
        <v>381.5</v>
      </c>
      <c r="H11" s="531">
        <f>'13、一般预算支出'!F12</f>
        <v>381.5</v>
      </c>
      <c r="I11" s="534"/>
      <c r="J11" s="534"/>
      <c r="K11" s="534"/>
      <c r="L11" s="534"/>
      <c r="M11" s="534"/>
      <c r="N11" s="534"/>
      <c r="O11" s="534"/>
      <c r="P11" s="534"/>
      <c r="Q11" s="295"/>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row>
    <row r="12" spans="1:247" ht="22.5" customHeight="1">
      <c r="A12" s="295"/>
      <c r="B12" s="295"/>
      <c r="C12" s="295"/>
      <c r="D12" s="295"/>
      <c r="E12" s="295"/>
      <c r="F12" s="295"/>
      <c r="G12" s="295"/>
      <c r="H12" s="295"/>
      <c r="I12" s="295"/>
      <c r="J12" s="295"/>
      <c r="K12" s="295"/>
      <c r="L12" s="295"/>
      <c r="M12" s="295"/>
      <c r="N12" s="295"/>
      <c r="O12" s="295"/>
      <c r="P12" s="295"/>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row>
    <row r="13" spans="1:247" ht="22.5" customHeight="1">
      <c r="A13" s="295"/>
      <c r="B13" s="295"/>
      <c r="C13" s="295"/>
      <c r="D13" s="295"/>
      <c r="E13" s="295"/>
      <c r="H13" s="295"/>
      <c r="I13" s="295"/>
      <c r="J13" s="295"/>
      <c r="K13" s="295"/>
      <c r="L13" s="295"/>
      <c r="M13" s="295"/>
      <c r="N13" s="295"/>
      <c r="O13" s="295"/>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row>
    <row r="14" spans="1:247" ht="22.5" customHeight="1">
      <c r="A14" s="295"/>
      <c r="B14" s="295"/>
      <c r="C14" s="295"/>
      <c r="D14" s="295"/>
      <c r="E14" s="295"/>
      <c r="F14" s="295"/>
      <c r="H14" s="295"/>
      <c r="I14" s="295"/>
      <c r="J14" s="295"/>
      <c r="K14" s="295"/>
      <c r="L14" s="295"/>
      <c r="M14" s="295"/>
      <c r="N14" s="295"/>
      <c r="O14" s="295"/>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row>
    <row r="15" spans="2:247" ht="22.5" customHeight="1">
      <c r="B15" s="295"/>
      <c r="C15" s="295"/>
      <c r="D15" s="295"/>
      <c r="E15" s="295"/>
      <c r="H15" s="295"/>
      <c r="I15" s="295"/>
      <c r="J15" s="295"/>
      <c r="K15" s="295"/>
      <c r="L15" s="295"/>
      <c r="M15" s="295"/>
      <c r="N15" s="295"/>
      <c r="O15" s="29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row>
    <row r="16" spans="3:247" ht="22.5" customHeight="1">
      <c r="C16" s="295"/>
      <c r="D16" s="295"/>
      <c r="E16" s="295"/>
      <c r="I16" s="295"/>
      <c r="L16" s="295"/>
      <c r="M16" s="295"/>
      <c r="N16" s="295"/>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row>
    <row r="17" spans="4:247" ht="22.5" customHeight="1">
      <c r="D17" s="295"/>
      <c r="E17" s="295"/>
      <c r="M17" s="295"/>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row>
    <row r="18" spans="5:247" ht="22.5" customHeight="1">
      <c r="E18" s="295"/>
      <c r="L18" s="295"/>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row>
  </sheetData>
  <sheetProtection formatCells="0" formatColumns="0" formatRows="0"/>
  <mergeCells count="14">
    <mergeCell ref="F4:F5"/>
    <mergeCell ref="J4:J5"/>
    <mergeCell ref="K4:K5"/>
    <mergeCell ref="L4:L5"/>
    <mergeCell ref="M4:M5"/>
    <mergeCell ref="N4:N5"/>
    <mergeCell ref="O4:O5"/>
    <mergeCell ref="P4:P5"/>
    <mergeCell ref="A2:P2"/>
    <mergeCell ref="O3:P3"/>
    <mergeCell ref="A4:C4"/>
    <mergeCell ref="G4:I4"/>
    <mergeCell ref="D4:D5"/>
    <mergeCell ref="E4:E5"/>
  </mergeCells>
  <printOptions horizontalCentered="1"/>
  <pageMargins left="0.75" right="0.75" top="0.7900000000000001" bottom="0.7900000000000001" header="0.39" footer="0.39"/>
  <pageSetup fitToHeight="1" fitToWidth="1" horizontalDpi="1200" verticalDpi="1200" orientation="landscape" paperSize="9" scale="77"/>
  <headerFooter scaleWithDoc="0" alignWithMargins="0">
    <oddFooter>&amp;C第 &amp;P 页，共 &amp;N 页</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S17"/>
  <sheetViews>
    <sheetView showGridLines="0" showZeros="0" zoomScalePageLayoutView="0" workbookViewId="0" topLeftCell="A1">
      <selection activeCell="A6" sqref="A6"/>
    </sheetView>
  </sheetViews>
  <sheetFormatPr defaultColWidth="6.875" defaultRowHeight="12.75" customHeight="1"/>
  <cols>
    <col min="1" max="1" width="8.75390625" style="2" customWidth="1"/>
    <col min="2" max="2" width="20.375" style="2" customWidth="1"/>
    <col min="3" max="3" width="13.50390625" style="2" customWidth="1"/>
    <col min="4" max="5" width="15.125" style="2" customWidth="1"/>
    <col min="6" max="6" width="14.125" style="2" customWidth="1"/>
    <col min="7" max="7" width="10.75390625" style="2" customWidth="1"/>
    <col min="8" max="8" width="17.125" style="2" customWidth="1"/>
    <col min="9" max="13" width="16.625" style="2" customWidth="1"/>
    <col min="14" max="14" width="20.625" style="2" customWidth="1"/>
    <col min="15" max="15" width="8.75390625" style="2" customWidth="1"/>
    <col min="16" max="16" width="17.125" style="2" customWidth="1"/>
    <col min="17" max="17" width="11.125" style="2" customWidth="1"/>
    <col min="18" max="18" width="11.375" style="2" customWidth="1"/>
    <col min="19" max="19" width="8.75390625" style="2" customWidth="1"/>
    <col min="20" max="16384" width="6.875" style="2" customWidth="1"/>
  </cols>
  <sheetData>
    <row r="1" spans="1:19" ht="18.75" customHeight="1">
      <c r="A1" s="3"/>
      <c r="B1" s="3"/>
      <c r="C1" s="3"/>
      <c r="D1" s="3"/>
      <c r="E1" s="3"/>
      <c r="F1" s="3"/>
      <c r="G1" s="4"/>
      <c r="H1" s="3"/>
      <c r="I1" s="3"/>
      <c r="J1" s="3"/>
      <c r="K1" s="3"/>
      <c r="L1" s="3"/>
      <c r="M1" s="3"/>
      <c r="N1" s="3" t="s">
        <v>280</v>
      </c>
      <c r="O1" s="3"/>
      <c r="P1"/>
      <c r="Q1"/>
      <c r="R1"/>
      <c r="S1"/>
    </row>
    <row r="2" spans="1:19" ht="18.75" customHeight="1">
      <c r="A2" s="499" t="s">
        <v>281</v>
      </c>
      <c r="B2" s="499"/>
      <c r="C2" s="499"/>
      <c r="D2" s="499"/>
      <c r="E2" s="499"/>
      <c r="F2" s="499"/>
      <c r="G2" s="499"/>
      <c r="H2" s="499"/>
      <c r="I2" s="499"/>
      <c r="J2" s="499"/>
      <c r="K2" s="499"/>
      <c r="L2" s="499"/>
      <c r="M2" s="499"/>
      <c r="N2" s="499"/>
      <c r="O2" s="3"/>
      <c r="P2"/>
      <c r="Q2"/>
      <c r="R2"/>
      <c r="S2"/>
    </row>
    <row r="3" spans="1:19" ht="18.75" customHeight="1">
      <c r="A3" s="329" t="s">
        <v>301</v>
      </c>
      <c r="N3" s="18" t="s">
        <v>77</v>
      </c>
      <c r="P3"/>
      <c r="Q3"/>
      <c r="R3"/>
      <c r="S3"/>
    </row>
    <row r="4" spans="1:19" ht="32.25" customHeight="1">
      <c r="A4" s="498" t="s">
        <v>122</v>
      </c>
      <c r="B4" s="500" t="s">
        <v>79</v>
      </c>
      <c r="C4" s="502" t="s">
        <v>282</v>
      </c>
      <c r="D4" s="498" t="s">
        <v>283</v>
      </c>
      <c r="E4" s="498" t="s">
        <v>284</v>
      </c>
      <c r="F4" s="498"/>
      <c r="G4" s="498" t="s">
        <v>285</v>
      </c>
      <c r="H4" s="503" t="s">
        <v>286</v>
      </c>
      <c r="I4" s="498" t="s">
        <v>287</v>
      </c>
      <c r="J4" s="498" t="s">
        <v>288</v>
      </c>
      <c r="K4" s="498" t="s">
        <v>289</v>
      </c>
      <c r="L4" s="498" t="s">
        <v>290</v>
      </c>
      <c r="M4" s="498" t="s">
        <v>291</v>
      </c>
      <c r="N4" s="498" t="s">
        <v>292</v>
      </c>
      <c r="O4" s="3"/>
      <c r="P4"/>
      <c r="Q4"/>
      <c r="R4"/>
      <c r="S4"/>
    </row>
    <row r="5" spans="1:19" ht="24.75" customHeight="1">
      <c r="A5" s="498"/>
      <c r="B5" s="501"/>
      <c r="C5" s="502"/>
      <c r="D5" s="498"/>
      <c r="E5" s="5" t="s">
        <v>164</v>
      </c>
      <c r="F5" s="6" t="s">
        <v>293</v>
      </c>
      <c r="G5" s="498"/>
      <c r="H5" s="503"/>
      <c r="I5" s="498"/>
      <c r="J5" s="498"/>
      <c r="K5" s="498"/>
      <c r="L5" s="498"/>
      <c r="M5" s="498"/>
      <c r="N5" s="498"/>
      <c r="O5" s="3"/>
      <c r="P5"/>
      <c r="Q5"/>
      <c r="R5"/>
      <c r="S5"/>
    </row>
    <row r="6" spans="1:19" ht="9.75" customHeight="1">
      <c r="A6" s="7" t="s">
        <v>92</v>
      </c>
      <c r="B6" s="7" t="s">
        <v>92</v>
      </c>
      <c r="C6" s="7" t="s">
        <v>92</v>
      </c>
      <c r="D6" s="8" t="s">
        <v>92</v>
      </c>
      <c r="E6" s="9" t="s">
        <v>92</v>
      </c>
      <c r="F6" s="9" t="s">
        <v>92</v>
      </c>
      <c r="G6" s="8" t="s">
        <v>92</v>
      </c>
      <c r="H6" s="7" t="s">
        <v>92</v>
      </c>
      <c r="I6" s="7" t="s">
        <v>92</v>
      </c>
      <c r="J6" s="7" t="s">
        <v>92</v>
      </c>
      <c r="K6" s="8" t="s">
        <v>92</v>
      </c>
      <c r="L6" s="8" t="s">
        <v>92</v>
      </c>
      <c r="M6" s="8" t="s">
        <v>92</v>
      </c>
      <c r="N6" s="7" t="s">
        <v>92</v>
      </c>
      <c r="O6" s="3"/>
      <c r="P6"/>
      <c r="Q6"/>
      <c r="R6"/>
      <c r="S6"/>
    </row>
    <row r="7" spans="1:19" s="1" customFormat="1" ht="184.5" customHeight="1">
      <c r="A7" s="10" t="str">
        <f>'29、整体绩效'!A7</f>
        <v>107</v>
      </c>
      <c r="B7" s="10" t="str">
        <f>'29、整体绩效'!B7</f>
        <v>中共岳阳县委办</v>
      </c>
      <c r="C7" s="10" t="str">
        <f>'21、项目明细表'!C9</f>
        <v>县委一般性工作项目</v>
      </c>
      <c r="D7" s="11" t="s">
        <v>294</v>
      </c>
      <c r="E7" s="12">
        <f>F7</f>
        <v>381.5</v>
      </c>
      <c r="F7" s="13">
        <f>'21、项目明细表'!E9</f>
        <v>381.5</v>
      </c>
      <c r="G7" s="14" t="s">
        <v>295</v>
      </c>
      <c r="H7" s="15" t="s">
        <v>296</v>
      </c>
      <c r="I7" s="19" t="s">
        <v>297</v>
      </c>
      <c r="J7" s="20" t="s">
        <v>298</v>
      </c>
      <c r="K7" s="20" t="s">
        <v>298</v>
      </c>
      <c r="L7" s="21"/>
      <c r="M7" s="22"/>
      <c r="N7" s="22"/>
      <c r="O7" s="16"/>
      <c r="P7" s="23"/>
      <c r="Q7" s="23"/>
      <c r="R7" s="23"/>
      <c r="S7" s="23"/>
    </row>
    <row r="8" spans="1:19" ht="45" customHeight="1">
      <c r="A8" s="16"/>
      <c r="B8" s="16"/>
      <c r="C8" s="16"/>
      <c r="D8" s="16"/>
      <c r="E8" s="16"/>
      <c r="F8" s="16"/>
      <c r="G8" s="17"/>
      <c r="H8" s="16"/>
      <c r="I8" s="16"/>
      <c r="J8" s="16"/>
      <c r="K8" s="16"/>
      <c r="L8" s="16"/>
      <c r="M8" s="16"/>
      <c r="N8" s="16"/>
      <c r="O8" s="3"/>
      <c r="P8"/>
      <c r="Q8"/>
      <c r="R8"/>
      <c r="S8"/>
    </row>
    <row r="9" spans="1:19" ht="18.75" customHeight="1">
      <c r="A9" s="3"/>
      <c r="B9" s="3"/>
      <c r="C9" s="16"/>
      <c r="D9" s="16"/>
      <c r="E9" s="16"/>
      <c r="F9" s="16"/>
      <c r="G9" s="17"/>
      <c r="H9" s="16"/>
      <c r="I9" s="16"/>
      <c r="J9" s="16"/>
      <c r="K9" s="16"/>
      <c r="L9" s="16"/>
      <c r="M9" s="16"/>
      <c r="N9" s="16"/>
      <c r="O9" s="3"/>
      <c r="P9"/>
      <c r="Q9"/>
      <c r="R9"/>
      <c r="S9"/>
    </row>
    <row r="10" spans="1:19" ht="18.75" customHeight="1">
      <c r="A10" s="3"/>
      <c r="B10" s="3"/>
      <c r="C10" s="16"/>
      <c r="D10" s="16"/>
      <c r="E10" s="16"/>
      <c r="F10" s="16"/>
      <c r="G10" s="17"/>
      <c r="H10" s="3"/>
      <c r="I10" s="3"/>
      <c r="J10" s="3"/>
      <c r="K10" s="16"/>
      <c r="L10" s="3"/>
      <c r="M10" s="3"/>
      <c r="N10" s="3"/>
      <c r="O10" s="3"/>
      <c r="P10"/>
      <c r="Q10"/>
      <c r="R10"/>
      <c r="S10"/>
    </row>
    <row r="11" spans="1:19" ht="18.75" customHeight="1">
      <c r="A11" s="3"/>
      <c r="B11" s="3"/>
      <c r="C11" s="16"/>
      <c r="D11" s="16"/>
      <c r="E11" s="16"/>
      <c r="F11" s="16"/>
      <c r="G11" s="17"/>
      <c r="H11" s="3"/>
      <c r="I11" s="3"/>
      <c r="J11" s="3"/>
      <c r="K11" s="16"/>
      <c r="L11" s="3"/>
      <c r="M11" s="3"/>
      <c r="N11" s="16"/>
      <c r="O11" s="3"/>
      <c r="P11"/>
      <c r="Q11"/>
      <c r="R11"/>
      <c r="S11"/>
    </row>
    <row r="12" spans="1:19" ht="18.75" customHeight="1">
      <c r="A12" s="3"/>
      <c r="B12" s="3"/>
      <c r="C12" s="3"/>
      <c r="D12" s="16"/>
      <c r="E12" s="16"/>
      <c r="F12" s="16"/>
      <c r="G12" s="4"/>
      <c r="H12" s="3"/>
      <c r="I12" s="3"/>
      <c r="J12" s="3"/>
      <c r="K12" s="3"/>
      <c r="L12" s="3"/>
      <c r="M12" s="3"/>
      <c r="N12" s="3"/>
      <c r="O12" s="3"/>
      <c r="P12"/>
      <c r="Q12"/>
      <c r="R12"/>
      <c r="S12"/>
    </row>
    <row r="13" spans="1:19" ht="18.75" customHeight="1">
      <c r="A13" s="3"/>
      <c r="B13" s="3"/>
      <c r="C13" s="3"/>
      <c r="D13" s="3"/>
      <c r="E13" s="3"/>
      <c r="F13" s="3"/>
      <c r="G13" s="17"/>
      <c r="H13" s="3"/>
      <c r="I13" s="3"/>
      <c r="J13" s="3"/>
      <c r="K13" s="3"/>
      <c r="L13" s="3"/>
      <c r="M13" s="16"/>
      <c r="N13" s="3"/>
      <c r="O13" s="3"/>
      <c r="P13"/>
      <c r="Q13"/>
      <c r="R13"/>
      <c r="S13"/>
    </row>
    <row r="14" spans="1:19" ht="18.75" customHeight="1">
      <c r="A14" s="3"/>
      <c r="B14" s="3"/>
      <c r="C14" s="3"/>
      <c r="D14" s="3"/>
      <c r="E14" s="3"/>
      <c r="F14" s="3"/>
      <c r="G14" s="4"/>
      <c r="H14" s="3"/>
      <c r="I14" s="3"/>
      <c r="J14" s="3"/>
      <c r="K14" s="3"/>
      <c r="L14" s="3"/>
      <c r="M14" s="3"/>
      <c r="N14" s="3"/>
      <c r="O14" s="3"/>
      <c r="P14"/>
      <c r="Q14"/>
      <c r="R14"/>
      <c r="S14"/>
    </row>
    <row r="15" spans="1:19" ht="12.75" customHeight="1">
      <c r="A15"/>
      <c r="B15"/>
      <c r="C15"/>
      <c r="D15"/>
      <c r="E15"/>
      <c r="F15"/>
      <c r="G15"/>
      <c r="H15"/>
      <c r="I15"/>
      <c r="J15"/>
      <c r="K15"/>
      <c r="L15"/>
      <c r="M15"/>
      <c r="N15"/>
      <c r="O15"/>
      <c r="P15"/>
      <c r="Q15"/>
      <c r="R15"/>
      <c r="S15"/>
    </row>
    <row r="16" spans="12:19" ht="12.75" customHeight="1">
      <c r="L16" s="1"/>
      <c r="P16"/>
      <c r="Q16"/>
      <c r="R16"/>
      <c r="S16"/>
    </row>
    <row r="17" spans="1:19" ht="12.75" customHeight="1">
      <c r="A17"/>
      <c r="B17"/>
      <c r="C17"/>
      <c r="D17"/>
      <c r="E17"/>
      <c r="F17"/>
      <c r="G17"/>
      <c r="H17"/>
      <c r="I17"/>
      <c r="J17"/>
      <c r="K17"/>
      <c r="L17" s="1"/>
      <c r="M17"/>
      <c r="N17"/>
      <c r="O17"/>
      <c r="P17"/>
      <c r="Q17"/>
      <c r="R17"/>
      <c r="S17"/>
    </row>
  </sheetData>
  <sheetProtection formatCells="0" formatColumns="0" formatRows="0"/>
  <mergeCells count="14">
    <mergeCell ref="G4:G5"/>
    <mergeCell ref="H4:H5"/>
    <mergeCell ref="I4:I5"/>
    <mergeCell ref="J4:J5"/>
    <mergeCell ref="K4:K5"/>
    <mergeCell ref="L4:L5"/>
    <mergeCell ref="M4:M5"/>
    <mergeCell ref="N4:N5"/>
    <mergeCell ref="A2:N2"/>
    <mergeCell ref="E4:F4"/>
    <mergeCell ref="A4:A5"/>
    <mergeCell ref="B4:B5"/>
    <mergeCell ref="C4:C5"/>
    <mergeCell ref="D4:D5"/>
  </mergeCells>
  <printOptions horizontalCentered="1"/>
  <pageMargins left="0.75" right="0.75" top="0.7900000000000001" bottom="0.7900000000000001" header="0.39" footer="0.39"/>
  <pageSetup fitToHeight="1" fitToWidth="1" horizontalDpi="1200" verticalDpi="1200" orientation="landscape" paperSize="9" scale="55"/>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V21"/>
  <sheetViews>
    <sheetView showGridLines="0" showZeros="0" zoomScalePageLayoutView="0" workbookViewId="0" topLeftCell="A1">
      <selection activeCell="F8" sqref="F8:L12"/>
    </sheetView>
  </sheetViews>
  <sheetFormatPr defaultColWidth="6.875" defaultRowHeight="18.75" customHeight="1"/>
  <cols>
    <col min="1" max="2" width="3.50390625" style="268" customWidth="1"/>
    <col min="3" max="3" width="5.50390625" style="268" customWidth="1"/>
    <col min="4" max="4" width="7.125" style="268" customWidth="1"/>
    <col min="5" max="5" width="25.625" style="269" customWidth="1"/>
    <col min="6" max="6" width="9.75390625" style="270" customWidth="1"/>
    <col min="7" max="10" width="8.50390625" style="270" customWidth="1"/>
    <col min="11" max="12" width="8.625" style="270" customWidth="1"/>
    <col min="13" max="17" width="8.00390625" style="270" customWidth="1"/>
    <col min="18" max="18" width="8.00390625" style="271" customWidth="1"/>
    <col min="19" max="21" width="8.00390625" style="272" customWidth="1"/>
    <col min="22" max="16384" width="6.875" style="271" customWidth="1"/>
  </cols>
  <sheetData>
    <row r="1" spans="1:21" ht="24.75" customHeight="1">
      <c r="A1" s="249"/>
      <c r="B1" s="249"/>
      <c r="C1" s="249"/>
      <c r="D1" s="249"/>
      <c r="E1" s="249"/>
      <c r="F1" s="249"/>
      <c r="G1" s="249"/>
      <c r="H1" s="249"/>
      <c r="I1" s="249"/>
      <c r="J1" s="249"/>
      <c r="K1" s="249"/>
      <c r="L1" s="249"/>
      <c r="M1" s="249"/>
      <c r="N1" s="249"/>
      <c r="O1" s="249"/>
      <c r="S1" s="283"/>
      <c r="T1" s="283"/>
      <c r="U1" s="249" t="s">
        <v>101</v>
      </c>
    </row>
    <row r="2" spans="1:21" ht="24.75" customHeight="1">
      <c r="A2" s="364" t="s">
        <v>102</v>
      </c>
      <c r="B2" s="364"/>
      <c r="C2" s="364"/>
      <c r="D2" s="364"/>
      <c r="E2" s="364"/>
      <c r="F2" s="364"/>
      <c r="G2" s="364"/>
      <c r="H2" s="364"/>
      <c r="I2" s="364"/>
      <c r="J2" s="364"/>
      <c r="K2" s="364"/>
      <c r="L2" s="364"/>
      <c r="M2" s="364"/>
      <c r="N2" s="364"/>
      <c r="O2" s="364"/>
      <c r="P2" s="364"/>
      <c r="Q2" s="364"/>
      <c r="R2" s="364"/>
      <c r="S2" s="364"/>
      <c r="T2" s="364"/>
      <c r="U2" s="364"/>
    </row>
    <row r="3" spans="1:21" s="266" customFormat="1" ht="24.75" customHeight="1">
      <c r="A3" s="365" t="s">
        <v>301</v>
      </c>
      <c r="B3" s="366"/>
      <c r="C3" s="366"/>
      <c r="D3" s="366"/>
      <c r="E3" s="366"/>
      <c r="F3" s="249"/>
      <c r="G3" s="249"/>
      <c r="H3" s="249"/>
      <c r="I3" s="249"/>
      <c r="J3" s="249"/>
      <c r="K3" s="249"/>
      <c r="L3" s="249"/>
      <c r="M3" s="249"/>
      <c r="N3" s="249"/>
      <c r="O3" s="249"/>
      <c r="P3" s="282"/>
      <c r="Q3" s="282"/>
      <c r="S3" s="284"/>
      <c r="T3" s="367" t="s">
        <v>77</v>
      </c>
      <c r="U3" s="367"/>
    </row>
    <row r="4" spans="1:21" s="266" customFormat="1" ht="21.75" customHeight="1">
      <c r="A4" s="273" t="s">
        <v>103</v>
      </c>
      <c r="B4" s="273"/>
      <c r="C4" s="274"/>
      <c r="D4" s="363" t="s">
        <v>78</v>
      </c>
      <c r="E4" s="370" t="s">
        <v>96</v>
      </c>
      <c r="F4" s="361" t="s">
        <v>104</v>
      </c>
      <c r="G4" s="275" t="s">
        <v>105</v>
      </c>
      <c r="H4" s="273"/>
      <c r="I4" s="273"/>
      <c r="J4" s="274"/>
      <c r="K4" s="368" t="s">
        <v>106</v>
      </c>
      <c r="L4" s="368"/>
      <c r="M4" s="368"/>
      <c r="N4" s="368"/>
      <c r="O4" s="368"/>
      <c r="P4" s="368"/>
      <c r="Q4" s="368"/>
      <c r="R4" s="368"/>
      <c r="S4" s="354" t="s">
        <v>107</v>
      </c>
      <c r="T4" s="357" t="s">
        <v>108</v>
      </c>
      <c r="U4" s="357" t="s">
        <v>109</v>
      </c>
    </row>
    <row r="5" spans="1:21" s="266" customFormat="1" ht="21.75" customHeight="1">
      <c r="A5" s="369" t="s">
        <v>98</v>
      </c>
      <c r="B5" s="363" t="s">
        <v>99</v>
      </c>
      <c r="C5" s="363" t="s">
        <v>100</v>
      </c>
      <c r="D5" s="363"/>
      <c r="E5" s="370"/>
      <c r="F5" s="361"/>
      <c r="G5" s="363" t="s">
        <v>80</v>
      </c>
      <c r="H5" s="363" t="s">
        <v>110</v>
      </c>
      <c r="I5" s="363" t="s">
        <v>111</v>
      </c>
      <c r="J5" s="361" t="s">
        <v>112</v>
      </c>
      <c r="K5" s="360" t="s">
        <v>80</v>
      </c>
      <c r="L5" s="358" t="s">
        <v>113</v>
      </c>
      <c r="M5" s="358" t="s">
        <v>114</v>
      </c>
      <c r="N5" s="360" t="s">
        <v>115</v>
      </c>
      <c r="O5" s="362" t="s">
        <v>116</v>
      </c>
      <c r="P5" s="362" t="s">
        <v>117</v>
      </c>
      <c r="Q5" s="362" t="s">
        <v>118</v>
      </c>
      <c r="R5" s="362" t="s">
        <v>119</v>
      </c>
      <c r="S5" s="355"/>
      <c r="T5" s="356"/>
      <c r="U5" s="356"/>
    </row>
    <row r="6" spans="1:21" ht="29.25" customHeight="1">
      <c r="A6" s="369"/>
      <c r="B6" s="363"/>
      <c r="C6" s="363"/>
      <c r="D6" s="363"/>
      <c r="E6" s="371"/>
      <c r="F6" s="276" t="s">
        <v>97</v>
      </c>
      <c r="G6" s="363"/>
      <c r="H6" s="363"/>
      <c r="I6" s="363"/>
      <c r="J6" s="361"/>
      <c r="K6" s="361"/>
      <c r="L6" s="359"/>
      <c r="M6" s="359"/>
      <c r="N6" s="361"/>
      <c r="O6" s="360"/>
      <c r="P6" s="360"/>
      <c r="Q6" s="360"/>
      <c r="R6" s="360"/>
      <c r="S6" s="356"/>
      <c r="T6" s="356"/>
      <c r="U6" s="356"/>
    </row>
    <row r="7" spans="1:21" ht="22.5" customHeight="1">
      <c r="A7" s="277" t="s">
        <v>92</v>
      </c>
      <c r="B7" s="277" t="s">
        <v>92</v>
      </c>
      <c r="C7" s="277" t="s">
        <v>92</v>
      </c>
      <c r="D7" s="277" t="s">
        <v>92</v>
      </c>
      <c r="E7" s="277" t="s">
        <v>92</v>
      </c>
      <c r="F7" s="278">
        <v>1</v>
      </c>
      <c r="G7" s="277">
        <v>2</v>
      </c>
      <c r="H7" s="277">
        <v>3</v>
      </c>
      <c r="I7" s="277">
        <v>4</v>
      </c>
      <c r="J7" s="277">
        <v>5</v>
      </c>
      <c r="K7" s="277">
        <v>6</v>
      </c>
      <c r="L7" s="277">
        <v>7</v>
      </c>
      <c r="M7" s="277">
        <v>8</v>
      </c>
      <c r="N7" s="277">
        <v>9</v>
      </c>
      <c r="O7" s="277">
        <v>10</v>
      </c>
      <c r="P7" s="277">
        <v>11</v>
      </c>
      <c r="Q7" s="277">
        <v>12</v>
      </c>
      <c r="R7" s="277">
        <v>13</v>
      </c>
      <c r="S7" s="278">
        <v>14</v>
      </c>
      <c r="T7" s="278">
        <v>15</v>
      </c>
      <c r="U7" s="278">
        <v>16</v>
      </c>
    </row>
    <row r="8" spans="1:21" ht="22.5" customHeight="1">
      <c r="A8" s="519"/>
      <c r="B8" s="519"/>
      <c r="C8" s="519"/>
      <c r="D8" s="246" t="str">
        <f>'15、一般-工资福利'!D8</f>
        <v>107</v>
      </c>
      <c r="E8" s="510" t="s">
        <v>222</v>
      </c>
      <c r="F8" s="530">
        <f>F9</f>
        <v>1211.5</v>
      </c>
      <c r="G8" s="530">
        <f>G9</f>
        <v>830</v>
      </c>
      <c r="H8" s="530">
        <f>H9</f>
        <v>648.45</v>
      </c>
      <c r="I8" s="530">
        <f>I9</f>
        <v>126.62</v>
      </c>
      <c r="J8" s="530">
        <f>J9</f>
        <v>54.93</v>
      </c>
      <c r="K8" s="530">
        <f>K9</f>
        <v>381.5</v>
      </c>
      <c r="L8" s="530">
        <f>L9</f>
        <v>381.5</v>
      </c>
      <c r="M8" s="530"/>
      <c r="N8" s="530"/>
      <c r="O8" s="530"/>
      <c r="P8" s="530"/>
      <c r="Q8" s="530"/>
      <c r="R8" s="530"/>
      <c r="S8" s="530"/>
      <c r="T8" s="530"/>
      <c r="U8" s="530"/>
    </row>
    <row r="9" spans="1:21" ht="22.5" customHeight="1">
      <c r="A9" s="245" t="str">
        <f>'15、一般-工资福利'!A9</f>
        <v>201</v>
      </c>
      <c r="B9" s="517"/>
      <c r="C9" s="518"/>
      <c r="D9" s="513" t="s">
        <v>221</v>
      </c>
      <c r="E9" s="510" t="s">
        <v>224</v>
      </c>
      <c r="F9" s="530">
        <f>F10</f>
        <v>1211.5</v>
      </c>
      <c r="G9" s="530">
        <f>G10</f>
        <v>830</v>
      </c>
      <c r="H9" s="530">
        <f>H10</f>
        <v>648.45</v>
      </c>
      <c r="I9" s="530">
        <f>I10</f>
        <v>126.62</v>
      </c>
      <c r="J9" s="530">
        <f>J10</f>
        <v>54.93</v>
      </c>
      <c r="K9" s="530">
        <f>K10</f>
        <v>381.5</v>
      </c>
      <c r="L9" s="530">
        <f>L10</f>
        <v>381.5</v>
      </c>
      <c r="M9" s="530"/>
      <c r="N9" s="530"/>
      <c r="O9" s="530"/>
      <c r="P9" s="530"/>
      <c r="Q9" s="530"/>
      <c r="R9" s="530"/>
      <c r="S9" s="530"/>
      <c r="T9" s="530"/>
      <c r="U9" s="530"/>
    </row>
    <row r="10" spans="1:21" ht="22.5" customHeight="1">
      <c r="A10" s="245" t="str">
        <f>'15、一般-工资福利'!A10</f>
        <v>201</v>
      </c>
      <c r="B10" s="245">
        <f>'15、一般-工资福利'!B10</f>
        <v>31</v>
      </c>
      <c r="C10" s="518"/>
      <c r="D10" s="513" t="s">
        <v>221</v>
      </c>
      <c r="E10" s="511" t="s">
        <v>305</v>
      </c>
      <c r="F10" s="530">
        <f>F11+F12</f>
        <v>1211.5</v>
      </c>
      <c r="G10" s="530">
        <f>G11+G12</f>
        <v>830</v>
      </c>
      <c r="H10" s="530">
        <f>H11+H12</f>
        <v>648.45</v>
      </c>
      <c r="I10" s="530">
        <f>I11+I12</f>
        <v>126.62</v>
      </c>
      <c r="J10" s="530">
        <f>J11+J12</f>
        <v>54.93</v>
      </c>
      <c r="K10" s="530">
        <f>K11+K12</f>
        <v>381.5</v>
      </c>
      <c r="L10" s="530">
        <f>L11+L12</f>
        <v>381.5</v>
      </c>
      <c r="M10" s="530"/>
      <c r="N10" s="530"/>
      <c r="O10" s="530"/>
      <c r="P10" s="530"/>
      <c r="Q10" s="530"/>
      <c r="R10" s="530"/>
      <c r="S10" s="530"/>
      <c r="T10" s="530"/>
      <c r="U10" s="530"/>
    </row>
    <row r="11" spans="1:21" s="267" customFormat="1" ht="22.5" customHeight="1">
      <c r="A11" s="245" t="str">
        <f>'15、一般-工资福利'!A11</f>
        <v>201</v>
      </c>
      <c r="B11" s="245" t="str">
        <f>'15、一般-工资福利'!B11</f>
        <v>31</v>
      </c>
      <c r="C11" s="245" t="str">
        <f>'15、一般-工资福利'!C11</f>
        <v>01</v>
      </c>
      <c r="D11" s="513" t="s">
        <v>221</v>
      </c>
      <c r="E11" s="511" t="s">
        <v>306</v>
      </c>
      <c r="F11" s="531">
        <f>'13、一般预算支出'!F11</f>
        <v>830</v>
      </c>
      <c r="G11" s="531">
        <f>'13、一般预算支出'!G11</f>
        <v>830</v>
      </c>
      <c r="H11" s="531">
        <f>'13、一般预算支出'!H11</f>
        <v>648.45</v>
      </c>
      <c r="I11" s="531">
        <f>'13、一般预算支出'!I11</f>
        <v>126.62</v>
      </c>
      <c r="J11" s="531">
        <f>'13、一般预算支出'!J11</f>
        <v>54.93</v>
      </c>
      <c r="K11" s="531"/>
      <c r="L11" s="531"/>
      <c r="M11" s="531"/>
      <c r="N11" s="531"/>
      <c r="O11" s="531"/>
      <c r="P11" s="531"/>
      <c r="Q11" s="531"/>
      <c r="R11" s="531"/>
      <c r="S11" s="531"/>
      <c r="T11" s="531"/>
      <c r="U11" s="314"/>
    </row>
    <row r="12" spans="1:21" ht="22.5" customHeight="1">
      <c r="A12" s="518" t="str">
        <f>MID('21、项目明细表'!A9,1,3)</f>
        <v>201</v>
      </c>
      <c r="B12" s="518" t="str">
        <f>MID('21、项目明细表'!A9,4,2)</f>
        <v>31</v>
      </c>
      <c r="C12" s="518" t="str">
        <f>MID('21、项目明细表'!A9,6,2)</f>
        <v>05</v>
      </c>
      <c r="D12" s="513" t="s">
        <v>221</v>
      </c>
      <c r="E12" s="512" t="s">
        <v>307</v>
      </c>
      <c r="F12" s="532">
        <f>K12</f>
        <v>381.5</v>
      </c>
      <c r="G12" s="532"/>
      <c r="H12" s="532"/>
      <c r="I12" s="532"/>
      <c r="J12" s="532"/>
      <c r="K12" s="532">
        <f>SUM(L12:R12)</f>
        <v>381.5</v>
      </c>
      <c r="L12" s="532">
        <f>'13、一般预算支出'!L12</f>
        <v>381.5</v>
      </c>
      <c r="M12" s="532"/>
      <c r="N12" s="532"/>
      <c r="O12" s="532"/>
      <c r="P12" s="532"/>
      <c r="Q12" s="532"/>
      <c r="R12" s="532"/>
      <c r="S12" s="532"/>
      <c r="T12" s="532"/>
      <c r="U12" s="532"/>
    </row>
    <row r="13" spans="1:21" ht="18.75" customHeight="1">
      <c r="A13" s="279"/>
      <c r="B13" s="279"/>
      <c r="C13" s="279"/>
      <c r="D13" s="279"/>
      <c r="E13" s="280"/>
      <c r="F13" s="281"/>
      <c r="G13" s="281"/>
      <c r="H13" s="281"/>
      <c r="I13" s="281"/>
      <c r="J13" s="281"/>
      <c r="K13" s="281"/>
      <c r="L13" s="281"/>
      <c r="M13" s="281"/>
      <c r="N13" s="281"/>
      <c r="O13" s="281"/>
      <c r="P13" s="281"/>
      <c r="Q13" s="281"/>
      <c r="R13" s="285"/>
      <c r="S13" s="286"/>
      <c r="T13" s="286"/>
      <c r="U13" s="286"/>
    </row>
    <row r="14" spans="1:21" ht="18.75" customHeight="1">
      <c r="A14" s="279"/>
      <c r="B14" s="279"/>
      <c r="C14" s="279"/>
      <c r="D14" s="279"/>
      <c r="E14" s="280"/>
      <c r="F14" s="281"/>
      <c r="G14" s="281"/>
      <c r="H14" s="281"/>
      <c r="I14" s="281"/>
      <c r="J14" s="281"/>
      <c r="K14" s="281"/>
      <c r="L14" s="281"/>
      <c r="M14" s="281"/>
      <c r="N14" s="281"/>
      <c r="O14" s="281"/>
      <c r="P14" s="281"/>
      <c r="Q14" s="281"/>
      <c r="R14" s="285"/>
      <c r="S14" s="286"/>
      <c r="T14" s="286"/>
      <c r="U14" s="286"/>
    </row>
    <row r="15" spans="4:21" ht="18.75" customHeight="1">
      <c r="D15" s="279"/>
      <c r="E15" s="280"/>
      <c r="F15" s="281"/>
      <c r="H15" s="281"/>
      <c r="I15" s="281"/>
      <c r="J15" s="281"/>
      <c r="K15" s="281"/>
      <c r="L15" s="281"/>
      <c r="M15" s="281"/>
      <c r="N15" s="281"/>
      <c r="O15" s="281"/>
      <c r="P15" s="281"/>
      <c r="Q15" s="281"/>
      <c r="R15" s="285"/>
      <c r="S15" s="286"/>
      <c r="T15" s="286"/>
      <c r="U15" s="286"/>
    </row>
    <row r="16" spans="4:20" ht="18.75" customHeight="1">
      <c r="D16" s="279"/>
      <c r="E16" s="280"/>
      <c r="F16" s="281"/>
      <c r="J16" s="281"/>
      <c r="K16" s="281"/>
      <c r="L16" s="281"/>
      <c r="M16" s="281"/>
      <c r="N16" s="281"/>
      <c r="O16" s="281"/>
      <c r="P16" s="281"/>
      <c r="Q16" s="281"/>
      <c r="R16" s="285"/>
      <c r="S16" s="286"/>
      <c r="T16" s="286"/>
    </row>
    <row r="17" spans="4:20" ht="18.75" customHeight="1">
      <c r="D17" s="279"/>
      <c r="F17" s="281"/>
      <c r="J17" s="281"/>
      <c r="L17" s="281"/>
      <c r="M17" s="281"/>
      <c r="N17" s="281"/>
      <c r="O17" s="281"/>
      <c r="P17" s="281"/>
      <c r="Q17" s="281"/>
      <c r="R17" s="285"/>
      <c r="S17" s="286"/>
      <c r="T17" s="286"/>
    </row>
    <row r="18" spans="6:19" ht="18.75" customHeight="1">
      <c r="F18" s="281"/>
      <c r="O18" s="281"/>
      <c r="P18" s="281"/>
      <c r="Q18" s="281"/>
      <c r="S18" s="286"/>
    </row>
    <row r="19" spans="6:17" ht="18.75" customHeight="1">
      <c r="F19" s="281"/>
      <c r="O19" s="281"/>
      <c r="P19" s="281"/>
      <c r="Q19" s="281"/>
    </row>
    <row r="20" spans="1:22" ht="18.75" customHeight="1">
      <c r="A20"/>
      <c r="B20"/>
      <c r="C20"/>
      <c r="D20"/>
      <c r="E20"/>
      <c r="F20"/>
      <c r="O20" s="281"/>
      <c r="P20"/>
      <c r="Q20"/>
      <c r="R20"/>
      <c r="S20"/>
      <c r="T20"/>
      <c r="U20"/>
      <c r="V20"/>
    </row>
    <row r="21" spans="1:22" ht="18.75" customHeight="1">
      <c r="A21"/>
      <c r="B21"/>
      <c r="C21"/>
      <c r="D21"/>
      <c r="E21"/>
      <c r="F21"/>
      <c r="G21" s="281"/>
      <c r="P21"/>
      <c r="Q21"/>
      <c r="R21"/>
      <c r="S21"/>
      <c r="T21"/>
      <c r="U21"/>
      <c r="V21"/>
    </row>
  </sheetData>
  <sheetProtection formatCells="0" formatColumns="0" formatRows="0"/>
  <mergeCells count="25">
    <mergeCell ref="A2:U2"/>
    <mergeCell ref="A3:E3"/>
    <mergeCell ref="T3:U3"/>
    <mergeCell ref="K4:R4"/>
    <mergeCell ref="A5:A6"/>
    <mergeCell ref="B5:B6"/>
    <mergeCell ref="C5:C6"/>
    <mergeCell ref="D4:D6"/>
    <mergeCell ref="E4:E6"/>
    <mergeCell ref="F4:F5"/>
    <mergeCell ref="G5:G6"/>
    <mergeCell ref="H5:H6"/>
    <mergeCell ref="I5:I6"/>
    <mergeCell ref="J5:J6"/>
    <mergeCell ref="K5:K6"/>
    <mergeCell ref="L5:L6"/>
    <mergeCell ref="S4:S6"/>
    <mergeCell ref="T4:T6"/>
    <mergeCell ref="U4:U6"/>
    <mergeCell ref="M5:M6"/>
    <mergeCell ref="N5:N6"/>
    <mergeCell ref="O5:O6"/>
    <mergeCell ref="P5:P6"/>
    <mergeCell ref="Q5:Q6"/>
    <mergeCell ref="R5:R6"/>
  </mergeCells>
  <printOptions horizontalCentered="1"/>
  <pageMargins left="0.75" right="0.75" top="0.7900000000000001" bottom="0.7900000000000001" header="0.39" footer="0.39"/>
  <pageSetup fitToHeight="1" fitToWidth="1" horizontalDpi="1200" verticalDpi="1200" orientation="landscape" paperSize="9" scale="69"/>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10"/>
  <sheetViews>
    <sheetView showGridLines="0" showZeros="0" zoomScalePageLayoutView="0" workbookViewId="0" topLeftCell="A1">
      <selection activeCell="I17" sqref="I17"/>
    </sheetView>
  </sheetViews>
  <sheetFormatPr defaultColWidth="9.00390625" defaultRowHeight="14.25"/>
  <cols>
    <col min="1" max="1" width="3.875" style="0" customWidth="1"/>
    <col min="2" max="3" width="4.375" style="0" customWidth="1"/>
    <col min="4" max="4" width="7.25390625" style="0" customWidth="1"/>
    <col min="5" max="5" width="15.375" style="0" customWidth="1"/>
    <col min="6" max="6" width="10.625" style="0" customWidth="1"/>
    <col min="7" max="7" width="8.50390625" style="0" customWidth="1"/>
    <col min="8" max="8" width="9.50390625" style="0" customWidth="1"/>
    <col min="9" max="10" width="7.25390625" style="0" customWidth="1"/>
    <col min="11" max="11" width="8.75390625" style="0" customWidth="1"/>
    <col min="12" max="12" width="9.25390625" style="0" customWidth="1"/>
    <col min="13" max="21" width="7.25390625" style="0" customWidth="1"/>
  </cols>
  <sheetData>
    <row r="1" spans="1:21" ht="14.25" customHeight="1">
      <c r="A1" s="41"/>
      <c r="B1" s="41"/>
      <c r="C1" s="41"/>
      <c r="D1" s="41"/>
      <c r="E1" s="41"/>
      <c r="F1" s="41"/>
      <c r="G1" s="41"/>
      <c r="H1" s="41"/>
      <c r="I1" s="41"/>
      <c r="J1" s="41"/>
      <c r="K1" s="41"/>
      <c r="L1" s="41"/>
      <c r="M1" s="41"/>
      <c r="N1" s="41"/>
      <c r="O1" s="41"/>
      <c r="P1" s="41"/>
      <c r="Q1" s="41"/>
      <c r="R1" s="41"/>
      <c r="S1" s="41"/>
      <c r="T1" s="41"/>
      <c r="U1" s="249" t="s">
        <v>120</v>
      </c>
    </row>
    <row r="2" spans="1:21" ht="24.75" customHeight="1">
      <c r="A2" s="373" t="s">
        <v>121</v>
      </c>
      <c r="B2" s="373"/>
      <c r="C2" s="373"/>
      <c r="D2" s="373"/>
      <c r="E2" s="373"/>
      <c r="F2" s="373"/>
      <c r="G2" s="373"/>
      <c r="H2" s="373"/>
      <c r="I2" s="373"/>
      <c r="J2" s="373"/>
      <c r="K2" s="373"/>
      <c r="L2" s="373"/>
      <c r="M2" s="373"/>
      <c r="N2" s="373"/>
      <c r="O2" s="373"/>
      <c r="P2" s="373"/>
      <c r="Q2" s="373"/>
      <c r="R2" s="373"/>
      <c r="S2" s="373"/>
      <c r="T2" s="373"/>
      <c r="U2" s="373"/>
    </row>
    <row r="3" spans="1:21" ht="19.5" customHeight="1">
      <c r="A3" s="317" t="s">
        <v>302</v>
      </c>
      <c r="B3" s="41"/>
      <c r="C3" s="41"/>
      <c r="D3" s="41"/>
      <c r="E3" s="41"/>
      <c r="F3" s="41"/>
      <c r="G3" s="41"/>
      <c r="H3" s="41"/>
      <c r="I3" s="41"/>
      <c r="J3" s="41"/>
      <c r="K3" s="41"/>
      <c r="L3" s="41"/>
      <c r="M3" s="41"/>
      <c r="N3" s="41"/>
      <c r="O3" s="41"/>
      <c r="P3" s="41"/>
      <c r="Q3" s="41"/>
      <c r="R3" s="41"/>
      <c r="S3" s="41"/>
      <c r="T3" s="374" t="s">
        <v>77</v>
      </c>
      <c r="U3" s="374"/>
    </row>
    <row r="4" spans="1:21" ht="27.75" customHeight="1">
      <c r="A4" s="375" t="s">
        <v>103</v>
      </c>
      <c r="B4" s="376"/>
      <c r="C4" s="377"/>
      <c r="D4" s="378" t="s">
        <v>122</v>
      </c>
      <c r="E4" s="378" t="s">
        <v>123</v>
      </c>
      <c r="F4" s="378" t="s">
        <v>97</v>
      </c>
      <c r="G4" s="372" t="s">
        <v>124</v>
      </c>
      <c r="H4" s="372" t="s">
        <v>125</v>
      </c>
      <c r="I4" s="372" t="s">
        <v>126</v>
      </c>
      <c r="J4" s="372" t="s">
        <v>127</v>
      </c>
      <c r="K4" s="372" t="s">
        <v>128</v>
      </c>
      <c r="L4" s="372" t="s">
        <v>129</v>
      </c>
      <c r="M4" s="372" t="s">
        <v>114</v>
      </c>
      <c r="N4" s="372" t="s">
        <v>130</v>
      </c>
      <c r="O4" s="372" t="s">
        <v>112</v>
      </c>
      <c r="P4" s="372" t="s">
        <v>116</v>
      </c>
      <c r="Q4" s="372" t="s">
        <v>115</v>
      </c>
      <c r="R4" s="372" t="s">
        <v>131</v>
      </c>
      <c r="S4" s="372" t="s">
        <v>132</v>
      </c>
      <c r="T4" s="372" t="s">
        <v>133</v>
      </c>
      <c r="U4" s="372" t="s">
        <v>119</v>
      </c>
    </row>
    <row r="5" spans="1:21" ht="13.5" customHeight="1">
      <c r="A5" s="378" t="s">
        <v>98</v>
      </c>
      <c r="B5" s="378" t="s">
        <v>99</v>
      </c>
      <c r="C5" s="378" t="s">
        <v>100</v>
      </c>
      <c r="D5" s="380"/>
      <c r="E5" s="380"/>
      <c r="F5" s="380"/>
      <c r="G5" s="372"/>
      <c r="H5" s="372"/>
      <c r="I5" s="372"/>
      <c r="J5" s="372"/>
      <c r="K5" s="372"/>
      <c r="L5" s="372"/>
      <c r="M5" s="372"/>
      <c r="N5" s="372"/>
      <c r="O5" s="372"/>
      <c r="P5" s="372"/>
      <c r="Q5" s="372"/>
      <c r="R5" s="372"/>
      <c r="S5" s="372"/>
      <c r="T5" s="372"/>
      <c r="U5" s="372"/>
    </row>
    <row r="6" spans="1:21" ht="18" customHeight="1">
      <c r="A6" s="379"/>
      <c r="B6" s="379"/>
      <c r="C6" s="379"/>
      <c r="D6" s="379"/>
      <c r="E6" s="379"/>
      <c r="F6" s="379"/>
      <c r="G6" s="372"/>
      <c r="H6" s="372"/>
      <c r="I6" s="372"/>
      <c r="J6" s="372"/>
      <c r="K6" s="372"/>
      <c r="L6" s="372"/>
      <c r="M6" s="372"/>
      <c r="N6" s="372"/>
      <c r="O6" s="372"/>
      <c r="P6" s="372"/>
      <c r="Q6" s="372"/>
      <c r="R6" s="372"/>
      <c r="S6" s="372"/>
      <c r="T6" s="372"/>
      <c r="U6" s="372"/>
    </row>
    <row r="7" spans="1:21" ht="22.5" customHeight="1">
      <c r="A7" s="244"/>
      <c r="B7" s="244"/>
      <c r="C7" s="244"/>
      <c r="D7" s="245" t="s">
        <v>221</v>
      </c>
      <c r="E7" s="246" t="s">
        <v>222</v>
      </c>
      <c r="F7" s="528">
        <f>F8</f>
        <v>1211.5000000000002</v>
      </c>
      <c r="G7" s="528">
        <f>G8</f>
        <v>648.45</v>
      </c>
      <c r="H7" s="528">
        <f>H8</f>
        <v>508.12</v>
      </c>
      <c r="I7" s="528"/>
      <c r="J7" s="528"/>
      <c r="K7" s="528"/>
      <c r="L7" s="528"/>
      <c r="M7" s="528"/>
      <c r="N7" s="528"/>
      <c r="O7" s="528">
        <f>O8</f>
        <v>54.93</v>
      </c>
      <c r="P7" s="528"/>
      <c r="Q7" s="528"/>
      <c r="R7" s="528"/>
      <c r="S7" s="528"/>
      <c r="T7" s="528"/>
      <c r="U7" s="528"/>
    </row>
    <row r="8" spans="1:21" ht="22.5" customHeight="1">
      <c r="A8" s="245" t="s">
        <v>223</v>
      </c>
      <c r="B8" s="247"/>
      <c r="C8" s="248"/>
      <c r="D8" s="245" t="s">
        <v>221</v>
      </c>
      <c r="E8" s="514" t="s">
        <v>308</v>
      </c>
      <c r="F8" s="528">
        <f>F9</f>
        <v>1211.5000000000002</v>
      </c>
      <c r="G8" s="528">
        <f>G9</f>
        <v>648.45</v>
      </c>
      <c r="H8" s="528">
        <f>H9</f>
        <v>508.12</v>
      </c>
      <c r="I8" s="528"/>
      <c r="J8" s="528"/>
      <c r="K8" s="528"/>
      <c r="L8" s="528"/>
      <c r="M8" s="528"/>
      <c r="N8" s="528"/>
      <c r="O8" s="528">
        <f>O9</f>
        <v>54.93</v>
      </c>
      <c r="P8" s="528"/>
      <c r="Q8" s="528"/>
      <c r="R8" s="528"/>
      <c r="S8" s="528"/>
      <c r="T8" s="528"/>
      <c r="U8" s="528"/>
    </row>
    <row r="9" spans="1:21" ht="22.5" customHeight="1">
      <c r="A9" s="245" t="s">
        <v>223</v>
      </c>
      <c r="B9" s="245">
        <v>31</v>
      </c>
      <c r="C9" s="248"/>
      <c r="D9" s="245" t="s">
        <v>221</v>
      </c>
      <c r="E9" s="515" t="s">
        <v>309</v>
      </c>
      <c r="F9" s="528">
        <f>F10</f>
        <v>1211.5000000000002</v>
      </c>
      <c r="G9" s="528">
        <f>G10</f>
        <v>648.45</v>
      </c>
      <c r="H9" s="528">
        <f>H10</f>
        <v>508.12</v>
      </c>
      <c r="I9" s="528"/>
      <c r="J9" s="528"/>
      <c r="K9" s="528"/>
      <c r="L9" s="528"/>
      <c r="M9" s="528"/>
      <c r="N9" s="528"/>
      <c r="O9" s="528">
        <f>O10</f>
        <v>54.93</v>
      </c>
      <c r="P9" s="528"/>
      <c r="Q9" s="528"/>
      <c r="R9" s="528"/>
      <c r="S9" s="528"/>
      <c r="T9" s="528"/>
      <c r="U9" s="528"/>
    </row>
    <row r="10" spans="1:21" s="23" customFormat="1" ht="22.5" customHeight="1">
      <c r="A10" s="245" t="s">
        <v>223</v>
      </c>
      <c r="B10" s="245" t="s">
        <v>225</v>
      </c>
      <c r="C10" s="245" t="s">
        <v>161</v>
      </c>
      <c r="D10" s="245" t="s">
        <v>221</v>
      </c>
      <c r="E10" s="514" t="s">
        <v>306</v>
      </c>
      <c r="F10" s="529">
        <f>SUM(G10:U10)</f>
        <v>1211.5000000000002</v>
      </c>
      <c r="G10" s="529">
        <f>'13、一般预算支出'!H11</f>
        <v>648.45</v>
      </c>
      <c r="H10" s="529">
        <f>'4、部门支出总表（分类）'!I11+'4、部门支出总表（分类）'!L12</f>
        <v>508.12</v>
      </c>
      <c r="I10" s="529"/>
      <c r="J10" s="529"/>
      <c r="K10" s="529"/>
      <c r="L10" s="529"/>
      <c r="M10" s="529"/>
      <c r="N10" s="529"/>
      <c r="O10" s="529">
        <f>'13、一般预算支出'!J11</f>
        <v>54.93</v>
      </c>
      <c r="P10" s="529"/>
      <c r="Q10" s="529"/>
      <c r="R10" s="529"/>
      <c r="S10" s="529"/>
      <c r="T10" s="529"/>
      <c r="U10" s="529"/>
    </row>
  </sheetData>
  <sheetProtection formatCells="0" formatColumns="0" formatRows="0"/>
  <mergeCells count="24">
    <mergeCell ref="A2:U2"/>
    <mergeCell ref="T3:U3"/>
    <mergeCell ref="A4:C4"/>
    <mergeCell ref="A5:A6"/>
    <mergeCell ref="B5:B6"/>
    <mergeCell ref="C5:C6"/>
    <mergeCell ref="D4:D6"/>
    <mergeCell ref="E4:E6"/>
    <mergeCell ref="F4:F6"/>
    <mergeCell ref="G4:G6"/>
    <mergeCell ref="H4:H6"/>
    <mergeCell ref="I4:I6"/>
    <mergeCell ref="J4:J6"/>
    <mergeCell ref="K4:K6"/>
    <mergeCell ref="L4:L6"/>
    <mergeCell ref="M4:M6"/>
    <mergeCell ref="T4:T6"/>
    <mergeCell ref="U4:U6"/>
    <mergeCell ref="N4:N6"/>
    <mergeCell ref="O4:O6"/>
    <mergeCell ref="P4:P6"/>
    <mergeCell ref="Q4:Q6"/>
    <mergeCell ref="R4:R6"/>
    <mergeCell ref="S4:S6"/>
  </mergeCells>
  <printOptions horizontalCentered="1"/>
  <pageMargins left="0.75" right="0.75" top="0.7900000000000001" bottom="0.7900000000000001" header="0.39" footer="0.39"/>
  <pageSetup fitToHeight="1" fitToWidth="1" horizontalDpi="1200" verticalDpi="1200" orientation="landscape" paperSize="9" scale="77"/>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V19"/>
  <sheetViews>
    <sheetView showGridLines="0" showZeros="0" zoomScalePageLayoutView="0" workbookViewId="0" topLeftCell="A1">
      <selection activeCell="P8" sqref="P8:V8"/>
    </sheetView>
  </sheetViews>
  <sheetFormatPr defaultColWidth="6.75390625" defaultRowHeight="22.5" customHeight="1"/>
  <cols>
    <col min="1" max="3" width="3.625" style="250" customWidth="1"/>
    <col min="4" max="4" width="7.25390625" style="250" customWidth="1"/>
    <col min="5" max="5" width="19.50390625" style="250" customWidth="1"/>
    <col min="6" max="6" width="9.00390625" style="250" customWidth="1"/>
    <col min="7" max="7" width="8.50390625" style="250" customWidth="1"/>
    <col min="8" max="12" width="7.50390625" style="250" customWidth="1"/>
    <col min="13" max="13" width="7.50390625" style="251" customWidth="1"/>
    <col min="14" max="14" width="8.50390625" style="250" customWidth="1"/>
    <col min="15" max="23" width="7.50390625" style="250" customWidth="1"/>
    <col min="24" max="24" width="8.125" style="250" customWidth="1"/>
    <col min="25" max="27" width="7.50390625" style="250" customWidth="1"/>
    <col min="28" max="16384" width="6.75390625" style="250" customWidth="1"/>
  </cols>
  <sheetData>
    <row r="1" spans="2:28" ht="22.5" customHeight="1">
      <c r="B1" s="252"/>
      <c r="C1" s="252"/>
      <c r="D1" s="252"/>
      <c r="E1" s="252"/>
      <c r="F1" s="252"/>
      <c r="G1" s="252"/>
      <c r="H1" s="252"/>
      <c r="I1" s="252"/>
      <c r="J1" s="252"/>
      <c r="K1" s="252"/>
      <c r="L1" s="252"/>
      <c r="N1" s="252"/>
      <c r="O1" s="252"/>
      <c r="P1" s="252"/>
      <c r="Q1" s="252"/>
      <c r="R1" s="252"/>
      <c r="S1" s="252"/>
      <c r="T1" s="252"/>
      <c r="U1" s="252"/>
      <c r="V1" s="252"/>
      <c r="W1" s="252"/>
      <c r="AA1" s="262" t="s">
        <v>134</v>
      </c>
      <c r="AB1" s="263"/>
    </row>
    <row r="2" spans="1:27" ht="22.5" customHeight="1">
      <c r="A2" s="386" t="s">
        <v>135</v>
      </c>
      <c r="B2" s="386"/>
      <c r="C2" s="386"/>
      <c r="D2" s="386"/>
      <c r="E2" s="386"/>
      <c r="F2" s="386"/>
      <c r="G2" s="386"/>
      <c r="H2" s="386"/>
      <c r="I2" s="386"/>
      <c r="J2" s="386"/>
      <c r="K2" s="386"/>
      <c r="L2" s="386"/>
      <c r="M2" s="386"/>
      <c r="N2" s="386"/>
      <c r="O2" s="386"/>
      <c r="P2" s="386"/>
      <c r="Q2" s="386"/>
      <c r="R2" s="386"/>
      <c r="S2" s="386"/>
      <c r="T2" s="386"/>
      <c r="U2" s="386"/>
      <c r="V2" s="386"/>
      <c r="W2" s="386"/>
      <c r="X2" s="386"/>
      <c r="Y2" s="386"/>
      <c r="Z2" s="386"/>
      <c r="AA2" s="386"/>
    </row>
    <row r="3" spans="1:28" ht="22.5" customHeight="1">
      <c r="A3" s="318" t="s">
        <v>300</v>
      </c>
      <c r="B3" s="253"/>
      <c r="C3" s="253"/>
      <c r="D3" s="254"/>
      <c r="E3" s="254"/>
      <c r="F3" s="254"/>
      <c r="G3" s="254"/>
      <c r="H3" s="254"/>
      <c r="I3" s="254"/>
      <c r="J3" s="254"/>
      <c r="K3" s="254"/>
      <c r="L3" s="254"/>
      <c r="N3" s="254"/>
      <c r="O3" s="254"/>
      <c r="P3" s="254"/>
      <c r="Q3" s="254"/>
      <c r="R3" s="254"/>
      <c r="S3" s="254"/>
      <c r="T3" s="254"/>
      <c r="U3" s="254"/>
      <c r="V3" s="254"/>
      <c r="W3" s="254"/>
      <c r="Z3" s="387" t="s">
        <v>77</v>
      </c>
      <c r="AA3" s="387"/>
      <c r="AB3" s="264"/>
    </row>
    <row r="4" spans="1:27" ht="27" customHeight="1">
      <c r="A4" s="388" t="s">
        <v>95</v>
      </c>
      <c r="B4" s="388"/>
      <c r="C4" s="388"/>
      <c r="D4" s="381" t="s">
        <v>78</v>
      </c>
      <c r="E4" s="381" t="s">
        <v>96</v>
      </c>
      <c r="F4" s="381" t="s">
        <v>97</v>
      </c>
      <c r="G4" s="389" t="s">
        <v>136</v>
      </c>
      <c r="H4" s="389"/>
      <c r="I4" s="389"/>
      <c r="J4" s="389"/>
      <c r="K4" s="389"/>
      <c r="L4" s="389"/>
      <c r="M4" s="389"/>
      <c r="N4" s="389"/>
      <c r="O4" s="389" t="s">
        <v>137</v>
      </c>
      <c r="P4" s="389"/>
      <c r="Q4" s="389"/>
      <c r="R4" s="389"/>
      <c r="S4" s="389"/>
      <c r="T4" s="389"/>
      <c r="U4" s="389"/>
      <c r="V4" s="389"/>
      <c r="W4" s="383" t="s">
        <v>138</v>
      </c>
      <c r="X4" s="381" t="s">
        <v>139</v>
      </c>
      <c r="Y4" s="381"/>
      <c r="Z4" s="381"/>
      <c r="AA4" s="381"/>
    </row>
    <row r="5" spans="1:27" ht="27" customHeight="1">
      <c r="A5" s="381" t="s">
        <v>98</v>
      </c>
      <c r="B5" s="381" t="s">
        <v>99</v>
      </c>
      <c r="C5" s="381" t="s">
        <v>100</v>
      </c>
      <c r="D5" s="381"/>
      <c r="E5" s="381"/>
      <c r="F5" s="381"/>
      <c r="G5" s="381" t="s">
        <v>80</v>
      </c>
      <c r="H5" s="381" t="s">
        <v>140</v>
      </c>
      <c r="I5" s="381" t="s">
        <v>141</v>
      </c>
      <c r="J5" s="381" t="s">
        <v>142</v>
      </c>
      <c r="K5" s="381" t="s">
        <v>143</v>
      </c>
      <c r="L5" s="382" t="s">
        <v>144</v>
      </c>
      <c r="M5" s="381" t="s">
        <v>145</v>
      </c>
      <c r="N5" s="381" t="s">
        <v>146</v>
      </c>
      <c r="O5" s="381" t="s">
        <v>80</v>
      </c>
      <c r="P5" s="381" t="s">
        <v>147</v>
      </c>
      <c r="Q5" s="381" t="s">
        <v>148</v>
      </c>
      <c r="R5" s="381" t="s">
        <v>149</v>
      </c>
      <c r="S5" s="382" t="s">
        <v>150</v>
      </c>
      <c r="T5" s="381" t="s">
        <v>151</v>
      </c>
      <c r="U5" s="381" t="s">
        <v>152</v>
      </c>
      <c r="V5" s="381" t="s">
        <v>153</v>
      </c>
      <c r="W5" s="384"/>
      <c r="X5" s="381" t="s">
        <v>80</v>
      </c>
      <c r="Y5" s="381" t="s">
        <v>154</v>
      </c>
      <c r="Z5" s="381" t="s">
        <v>155</v>
      </c>
      <c r="AA5" s="381" t="s">
        <v>139</v>
      </c>
    </row>
    <row r="6" spans="1:27" ht="27" customHeight="1">
      <c r="A6" s="381"/>
      <c r="B6" s="381"/>
      <c r="C6" s="381"/>
      <c r="D6" s="381"/>
      <c r="E6" s="381"/>
      <c r="F6" s="381"/>
      <c r="G6" s="381"/>
      <c r="H6" s="381"/>
      <c r="I6" s="381"/>
      <c r="J6" s="381"/>
      <c r="K6" s="381"/>
      <c r="L6" s="382"/>
      <c r="M6" s="381"/>
      <c r="N6" s="381"/>
      <c r="O6" s="381"/>
      <c r="P6" s="381"/>
      <c r="Q6" s="381"/>
      <c r="R6" s="381"/>
      <c r="S6" s="382"/>
      <c r="T6" s="381"/>
      <c r="U6" s="381"/>
      <c r="V6" s="381"/>
      <c r="W6" s="385"/>
      <c r="X6" s="381"/>
      <c r="Y6" s="381"/>
      <c r="Z6" s="381"/>
      <c r="AA6" s="381"/>
    </row>
    <row r="7" spans="1:27" ht="22.5" customHeight="1">
      <c r="A7" s="255" t="s">
        <v>92</v>
      </c>
      <c r="B7" s="255" t="s">
        <v>92</v>
      </c>
      <c r="C7" s="255" t="s">
        <v>92</v>
      </c>
      <c r="D7" s="255" t="s">
        <v>92</v>
      </c>
      <c r="E7" s="255" t="s">
        <v>92</v>
      </c>
      <c r="F7" s="255">
        <v>1</v>
      </c>
      <c r="G7" s="255">
        <v>2</v>
      </c>
      <c r="H7" s="255">
        <v>3</v>
      </c>
      <c r="I7" s="255">
        <v>4</v>
      </c>
      <c r="J7" s="255">
        <v>5</v>
      </c>
      <c r="K7" s="255">
        <v>6</v>
      </c>
      <c r="L7" s="255">
        <v>7</v>
      </c>
      <c r="M7" s="255">
        <v>8</v>
      </c>
      <c r="N7" s="255">
        <v>9</v>
      </c>
      <c r="O7" s="255">
        <v>10</v>
      </c>
      <c r="P7" s="255">
        <v>11</v>
      </c>
      <c r="Q7" s="255">
        <v>12</v>
      </c>
      <c r="R7" s="255">
        <v>13</v>
      </c>
      <c r="S7" s="255">
        <v>14</v>
      </c>
      <c r="T7" s="255">
        <v>15</v>
      </c>
      <c r="U7" s="255">
        <v>16</v>
      </c>
      <c r="V7" s="255">
        <v>17</v>
      </c>
      <c r="W7" s="255">
        <v>18</v>
      </c>
      <c r="X7" s="255">
        <v>19</v>
      </c>
      <c r="Y7" s="255">
        <v>20</v>
      </c>
      <c r="Z7" s="255">
        <v>21</v>
      </c>
      <c r="AA7" s="255">
        <v>22</v>
      </c>
    </row>
    <row r="8" spans="1:27" ht="22.5" customHeight="1">
      <c r="A8" s="256"/>
      <c r="B8" s="256"/>
      <c r="C8" s="244"/>
      <c r="D8" s="245" t="s">
        <v>221</v>
      </c>
      <c r="E8" s="245" t="s">
        <v>222</v>
      </c>
      <c r="F8" s="257">
        <f>F9</f>
        <v>648.45</v>
      </c>
      <c r="G8" s="257">
        <f aca="true" t="shared" si="0" ref="G8:AA10">G9</f>
        <v>479.75</v>
      </c>
      <c r="H8" s="257">
        <f t="shared" si="0"/>
        <v>286.2</v>
      </c>
      <c r="I8" s="257">
        <f t="shared" si="0"/>
        <v>0</v>
      </c>
      <c r="J8" s="257">
        <f t="shared" si="0"/>
        <v>163.7</v>
      </c>
      <c r="K8" s="257">
        <f t="shared" si="0"/>
        <v>0</v>
      </c>
      <c r="L8" s="257">
        <f t="shared" si="0"/>
        <v>0</v>
      </c>
      <c r="M8" s="257">
        <f t="shared" si="0"/>
        <v>29.85</v>
      </c>
      <c r="N8" s="257">
        <f t="shared" si="0"/>
        <v>0</v>
      </c>
      <c r="O8" s="257">
        <f t="shared" si="0"/>
        <v>114.7</v>
      </c>
      <c r="P8" s="257">
        <f t="shared" si="0"/>
        <v>72</v>
      </c>
      <c r="Q8" s="257">
        <f t="shared" si="0"/>
        <v>33.7</v>
      </c>
      <c r="R8" s="257">
        <f t="shared" si="0"/>
        <v>4.5</v>
      </c>
      <c r="S8" s="257">
        <f t="shared" si="0"/>
        <v>0</v>
      </c>
      <c r="T8" s="257">
        <f t="shared" si="0"/>
        <v>4.5</v>
      </c>
      <c r="U8" s="257">
        <f t="shared" si="0"/>
        <v>0</v>
      </c>
      <c r="V8" s="257">
        <f t="shared" si="0"/>
        <v>0</v>
      </c>
      <c r="W8" s="257">
        <f t="shared" si="0"/>
        <v>54</v>
      </c>
      <c r="X8" s="257">
        <f t="shared" si="0"/>
        <v>0</v>
      </c>
      <c r="Y8" s="257">
        <f t="shared" si="0"/>
        <v>0</v>
      </c>
      <c r="Z8" s="257">
        <f t="shared" si="0"/>
        <v>0</v>
      </c>
      <c r="AA8" s="257">
        <f t="shared" si="0"/>
        <v>0</v>
      </c>
    </row>
    <row r="9" spans="1:27" ht="22.5" customHeight="1">
      <c r="A9" s="245" t="s">
        <v>223</v>
      </c>
      <c r="B9" s="247"/>
      <c r="C9" s="248"/>
      <c r="D9" s="245" t="s">
        <v>221</v>
      </c>
      <c r="E9" s="246" t="s">
        <v>224</v>
      </c>
      <c r="F9" s="257">
        <f>F10</f>
        <v>648.45</v>
      </c>
      <c r="G9" s="257">
        <f t="shared" si="0"/>
        <v>479.75</v>
      </c>
      <c r="H9" s="257">
        <f t="shared" si="0"/>
        <v>286.2</v>
      </c>
      <c r="I9" s="257">
        <f t="shared" si="0"/>
        <v>0</v>
      </c>
      <c r="J9" s="257">
        <f t="shared" si="0"/>
        <v>163.7</v>
      </c>
      <c r="K9" s="257">
        <f t="shared" si="0"/>
        <v>0</v>
      </c>
      <c r="L9" s="257">
        <f t="shared" si="0"/>
        <v>0</v>
      </c>
      <c r="M9" s="257">
        <f t="shared" si="0"/>
        <v>29.85</v>
      </c>
      <c r="N9" s="257">
        <f t="shared" si="0"/>
        <v>0</v>
      </c>
      <c r="O9" s="257">
        <f t="shared" si="0"/>
        <v>114.7</v>
      </c>
      <c r="P9" s="257">
        <f t="shared" si="0"/>
        <v>72</v>
      </c>
      <c r="Q9" s="257">
        <f t="shared" si="0"/>
        <v>33.7</v>
      </c>
      <c r="R9" s="257">
        <f t="shared" si="0"/>
        <v>4.5</v>
      </c>
      <c r="S9" s="257">
        <f t="shared" si="0"/>
        <v>0</v>
      </c>
      <c r="T9" s="257">
        <f t="shared" si="0"/>
        <v>4.5</v>
      </c>
      <c r="U9" s="257">
        <f t="shared" si="0"/>
        <v>0</v>
      </c>
      <c r="V9" s="257">
        <f t="shared" si="0"/>
        <v>0</v>
      </c>
      <c r="W9" s="257">
        <f t="shared" si="0"/>
        <v>54</v>
      </c>
      <c r="X9" s="257">
        <f t="shared" si="0"/>
        <v>0</v>
      </c>
      <c r="Y9" s="257">
        <f t="shared" si="0"/>
        <v>0</v>
      </c>
      <c r="Z9" s="257">
        <f t="shared" si="0"/>
        <v>0</v>
      </c>
      <c r="AA9" s="257">
        <f t="shared" si="0"/>
        <v>0</v>
      </c>
    </row>
    <row r="10" spans="1:27" ht="22.5" customHeight="1">
      <c r="A10" s="245" t="s">
        <v>223</v>
      </c>
      <c r="B10" s="245">
        <v>31</v>
      </c>
      <c r="C10" s="248"/>
      <c r="D10" s="245" t="s">
        <v>221</v>
      </c>
      <c r="E10" s="514" t="s">
        <v>309</v>
      </c>
      <c r="F10" s="257">
        <f>F11</f>
        <v>648.45</v>
      </c>
      <c r="G10" s="257">
        <f t="shared" si="0"/>
        <v>479.75</v>
      </c>
      <c r="H10" s="257">
        <f t="shared" si="0"/>
        <v>286.2</v>
      </c>
      <c r="I10" s="257">
        <f t="shared" si="0"/>
        <v>0</v>
      </c>
      <c r="J10" s="257">
        <f t="shared" si="0"/>
        <v>163.7</v>
      </c>
      <c r="K10" s="257">
        <f t="shared" si="0"/>
        <v>0</v>
      </c>
      <c r="L10" s="257">
        <f t="shared" si="0"/>
        <v>0</v>
      </c>
      <c r="M10" s="257">
        <f t="shared" si="0"/>
        <v>29.85</v>
      </c>
      <c r="N10" s="257">
        <f t="shared" si="0"/>
        <v>0</v>
      </c>
      <c r="O10" s="257">
        <f t="shared" si="0"/>
        <v>114.7</v>
      </c>
      <c r="P10" s="257">
        <f t="shared" si="0"/>
        <v>72</v>
      </c>
      <c r="Q10" s="257">
        <f t="shared" si="0"/>
        <v>33.7</v>
      </c>
      <c r="R10" s="257">
        <f t="shared" si="0"/>
        <v>4.5</v>
      </c>
      <c r="S10" s="257">
        <f t="shared" si="0"/>
        <v>0</v>
      </c>
      <c r="T10" s="257">
        <f t="shared" si="0"/>
        <v>4.5</v>
      </c>
      <c r="U10" s="257">
        <f t="shared" si="0"/>
        <v>0</v>
      </c>
      <c r="V10" s="257">
        <f t="shared" si="0"/>
        <v>0</v>
      </c>
      <c r="W10" s="257">
        <f t="shared" si="0"/>
        <v>54</v>
      </c>
      <c r="X10" s="257">
        <f t="shared" si="0"/>
        <v>0</v>
      </c>
      <c r="Y10" s="257">
        <f t="shared" si="0"/>
        <v>0</v>
      </c>
      <c r="Z10" s="257">
        <f t="shared" si="0"/>
        <v>0</v>
      </c>
      <c r="AA10" s="257">
        <f t="shared" si="0"/>
        <v>0</v>
      </c>
    </row>
    <row r="11" spans="1:256" s="23" customFormat="1" ht="22.5" customHeight="1">
      <c r="A11" s="245" t="s">
        <v>223</v>
      </c>
      <c r="B11" s="245" t="s">
        <v>225</v>
      </c>
      <c r="C11" s="245" t="s">
        <v>161</v>
      </c>
      <c r="D11" s="245" t="s">
        <v>221</v>
      </c>
      <c r="E11" s="514" t="s">
        <v>306</v>
      </c>
      <c r="F11" s="259">
        <f>'15、一般-工资福利'!F11</f>
        <v>648.45</v>
      </c>
      <c r="G11" s="259">
        <f>'15、一般-工资福利'!G11</f>
        <v>479.75</v>
      </c>
      <c r="H11" s="259">
        <f>'15、一般-工资福利'!H11</f>
        <v>286.2</v>
      </c>
      <c r="I11" s="259">
        <f>'15、一般-工资福利'!I11</f>
        <v>0</v>
      </c>
      <c r="J11" s="259">
        <f>'15、一般-工资福利'!J11</f>
        <v>163.7</v>
      </c>
      <c r="K11" s="259">
        <f>'15、一般-工资福利'!K11</f>
        <v>0</v>
      </c>
      <c r="L11" s="259">
        <f>'15、一般-工资福利'!L11</f>
        <v>0</v>
      </c>
      <c r="M11" s="259">
        <f>'15、一般-工资福利'!M11</f>
        <v>29.85</v>
      </c>
      <c r="N11" s="259">
        <f>'15、一般-工资福利'!N11</f>
        <v>0</v>
      </c>
      <c r="O11" s="259">
        <f>'15、一般-工资福利'!O11</f>
        <v>114.7</v>
      </c>
      <c r="P11" s="259">
        <f>'15、一般-工资福利'!P11</f>
        <v>72</v>
      </c>
      <c r="Q11" s="259">
        <f>'15、一般-工资福利'!Q11</f>
        <v>33.7</v>
      </c>
      <c r="R11" s="259">
        <f>'15、一般-工资福利'!R11</f>
        <v>4.5</v>
      </c>
      <c r="S11" s="259">
        <f>'15、一般-工资福利'!S11</f>
        <v>0</v>
      </c>
      <c r="T11" s="259">
        <f>'15、一般-工资福利'!T11</f>
        <v>4.5</v>
      </c>
      <c r="U11" s="259">
        <f>'15、一般-工资福利'!U11</f>
        <v>0</v>
      </c>
      <c r="V11" s="259">
        <f>'15、一般-工资福利'!V11</f>
        <v>0</v>
      </c>
      <c r="W11" s="259">
        <f>'15、一般-工资福利'!W11</f>
        <v>54</v>
      </c>
      <c r="X11" s="259">
        <f>'15、一般-工资福利'!X11</f>
        <v>0</v>
      </c>
      <c r="Y11" s="259">
        <f>'15、一般-工资福利'!Y11</f>
        <v>0</v>
      </c>
      <c r="Z11" s="259">
        <f>'15、一般-工资福利'!Z11</f>
        <v>0</v>
      </c>
      <c r="AA11" s="259">
        <f>'15、一般-工资福利'!AA11</f>
        <v>0</v>
      </c>
      <c r="AB11" s="265"/>
      <c r="AC11" s="265"/>
      <c r="AD11" s="265"/>
      <c r="AE11" s="265"/>
      <c r="AF11" s="265"/>
      <c r="AG11" s="265"/>
      <c r="AH11" s="265"/>
      <c r="AI11" s="265"/>
      <c r="AJ11" s="265"/>
      <c r="AK11" s="265"/>
      <c r="AL11" s="265"/>
      <c r="AM11" s="265"/>
      <c r="AN11" s="265"/>
      <c r="AO11" s="265"/>
      <c r="AP11" s="265"/>
      <c r="AQ11" s="265"/>
      <c r="AR11" s="265"/>
      <c r="AS11" s="265"/>
      <c r="AT11" s="265"/>
      <c r="AU11" s="265"/>
      <c r="AV11" s="265"/>
      <c r="AW11" s="265"/>
      <c r="AX11" s="265"/>
      <c r="AY11" s="265"/>
      <c r="AZ11" s="265"/>
      <c r="BA11" s="265"/>
      <c r="BB11" s="265"/>
      <c r="BC11" s="265"/>
      <c r="BD11" s="265"/>
      <c r="BE11" s="265"/>
      <c r="BF11" s="265"/>
      <c r="BG11" s="265"/>
      <c r="BH11" s="265"/>
      <c r="BI11" s="265"/>
      <c r="BJ11" s="265"/>
      <c r="BK11" s="265"/>
      <c r="BL11" s="265"/>
      <c r="BM11" s="265"/>
      <c r="BN11" s="265"/>
      <c r="BO11" s="265"/>
      <c r="BP11" s="265"/>
      <c r="BQ11" s="265"/>
      <c r="BR11" s="265"/>
      <c r="BS11" s="265"/>
      <c r="BT11" s="265"/>
      <c r="BU11" s="265"/>
      <c r="BV11" s="265"/>
      <c r="BW11" s="265"/>
      <c r="BX11" s="265"/>
      <c r="BY11" s="265"/>
      <c r="BZ11" s="265"/>
      <c r="CA11" s="265"/>
      <c r="CB11" s="265"/>
      <c r="CC11" s="265"/>
      <c r="CD11" s="265"/>
      <c r="CE11" s="265"/>
      <c r="CF11" s="265"/>
      <c r="CG11" s="265"/>
      <c r="CH11" s="265"/>
      <c r="CI11" s="265"/>
      <c r="CJ11" s="265"/>
      <c r="CK11" s="265"/>
      <c r="CL11" s="265"/>
      <c r="CM11" s="265"/>
      <c r="CN11" s="265"/>
      <c r="CO11" s="265"/>
      <c r="CP11" s="265"/>
      <c r="CQ11" s="265"/>
      <c r="CR11" s="265"/>
      <c r="CS11" s="265"/>
      <c r="CT11" s="265"/>
      <c r="CU11" s="265"/>
      <c r="CV11" s="265"/>
      <c r="CW11" s="265"/>
      <c r="CX11" s="265"/>
      <c r="CY11" s="265"/>
      <c r="CZ11" s="265"/>
      <c r="DA11" s="265"/>
      <c r="DB11" s="265"/>
      <c r="DC11" s="265"/>
      <c r="DD11" s="265"/>
      <c r="DE11" s="265"/>
      <c r="DF11" s="265"/>
      <c r="DG11" s="265"/>
      <c r="DH11" s="265"/>
      <c r="DI11" s="265"/>
      <c r="DJ11" s="265"/>
      <c r="DK11" s="265"/>
      <c r="DL11" s="265"/>
      <c r="DM11" s="265"/>
      <c r="DN11" s="265"/>
      <c r="DO11" s="265"/>
      <c r="DP11" s="265"/>
      <c r="DQ11" s="265"/>
      <c r="DR11" s="265"/>
      <c r="DS11" s="265"/>
      <c r="DT11" s="265"/>
      <c r="DU11" s="265"/>
      <c r="DV11" s="265"/>
      <c r="DW11" s="265"/>
      <c r="DX11" s="265"/>
      <c r="DY11" s="265"/>
      <c r="DZ11" s="265"/>
      <c r="EA11" s="265"/>
      <c r="EB11" s="265"/>
      <c r="EC11" s="265"/>
      <c r="ED11" s="265"/>
      <c r="EE11" s="265"/>
      <c r="EF11" s="265"/>
      <c r="EG11" s="265"/>
      <c r="EH11" s="265"/>
      <c r="EI11" s="265"/>
      <c r="EJ11" s="265"/>
      <c r="EK11" s="265"/>
      <c r="EL11" s="265"/>
      <c r="EM11" s="265"/>
      <c r="EN11" s="265"/>
      <c r="EO11" s="265"/>
      <c r="EP11" s="265"/>
      <c r="EQ11" s="265"/>
      <c r="ER11" s="265"/>
      <c r="ES11" s="265"/>
      <c r="ET11" s="265"/>
      <c r="EU11" s="265"/>
      <c r="EV11" s="265"/>
      <c r="EW11" s="265"/>
      <c r="EX11" s="265"/>
      <c r="EY11" s="265"/>
      <c r="EZ11" s="265"/>
      <c r="FA11" s="265"/>
      <c r="FB11" s="265"/>
      <c r="FC11" s="265"/>
      <c r="FD11" s="265"/>
      <c r="FE11" s="265"/>
      <c r="FF11" s="265"/>
      <c r="FG11" s="265"/>
      <c r="FH11" s="265"/>
      <c r="FI11" s="265"/>
      <c r="FJ11" s="265"/>
      <c r="FK11" s="265"/>
      <c r="FL11" s="265"/>
      <c r="FM11" s="265"/>
      <c r="FN11" s="265"/>
      <c r="FO11" s="265"/>
      <c r="FP11" s="265"/>
      <c r="FQ11" s="265"/>
      <c r="FR11" s="265"/>
      <c r="FS11" s="265"/>
      <c r="FT11" s="265"/>
      <c r="FU11" s="265"/>
      <c r="FV11" s="265"/>
      <c r="FW11" s="265"/>
      <c r="FX11" s="265"/>
      <c r="FY11" s="265"/>
      <c r="FZ11" s="265"/>
      <c r="GA11" s="265"/>
      <c r="GB11" s="265"/>
      <c r="GC11" s="265"/>
      <c r="GD11" s="265"/>
      <c r="GE11" s="265"/>
      <c r="GF11" s="265"/>
      <c r="GG11" s="265"/>
      <c r="GH11" s="265"/>
      <c r="GI11" s="265"/>
      <c r="GJ11" s="265"/>
      <c r="GK11" s="265"/>
      <c r="GL11" s="265"/>
      <c r="GM11" s="265"/>
      <c r="GN11" s="265"/>
      <c r="GO11" s="265"/>
      <c r="GP11" s="265"/>
      <c r="GQ11" s="265"/>
      <c r="GR11" s="265"/>
      <c r="GS11" s="265"/>
      <c r="GT11" s="265"/>
      <c r="GU11" s="265"/>
      <c r="GV11" s="265"/>
      <c r="GW11" s="265"/>
      <c r="GX11" s="265"/>
      <c r="GY11" s="265"/>
      <c r="GZ11" s="265"/>
      <c r="HA11" s="265"/>
      <c r="HB11" s="265"/>
      <c r="HC11" s="265"/>
      <c r="HD11" s="265"/>
      <c r="HE11" s="265"/>
      <c r="HF11" s="265"/>
      <c r="HG11" s="265"/>
      <c r="HH11" s="265"/>
      <c r="HI11" s="265"/>
      <c r="HJ11" s="265"/>
      <c r="HK11" s="265"/>
      <c r="HL11" s="265"/>
      <c r="HM11" s="265"/>
      <c r="HN11" s="265"/>
      <c r="HO11" s="265"/>
      <c r="HP11" s="265"/>
      <c r="HQ11" s="265"/>
      <c r="HR11" s="265"/>
      <c r="HS11" s="265"/>
      <c r="HT11" s="265"/>
      <c r="HU11" s="265"/>
      <c r="HV11" s="265"/>
      <c r="HW11" s="265"/>
      <c r="HX11" s="265"/>
      <c r="HY11" s="265"/>
      <c r="HZ11" s="265"/>
      <c r="IA11" s="265"/>
      <c r="IB11" s="265"/>
      <c r="IC11" s="265"/>
      <c r="ID11" s="265"/>
      <c r="IE11" s="265"/>
      <c r="IF11" s="265"/>
      <c r="IG11" s="265"/>
      <c r="IH11" s="265"/>
      <c r="II11" s="265"/>
      <c r="IJ11" s="265"/>
      <c r="IK11" s="265"/>
      <c r="IL11" s="265"/>
      <c r="IM11" s="265"/>
      <c r="IN11" s="265"/>
      <c r="IO11" s="265"/>
      <c r="IP11" s="265"/>
      <c r="IQ11" s="265"/>
      <c r="IR11" s="265"/>
      <c r="IS11" s="265"/>
      <c r="IT11" s="265"/>
      <c r="IU11" s="265"/>
      <c r="IV11" s="265"/>
    </row>
    <row r="12" spans="1:28" ht="22.5" customHeight="1">
      <c r="A12" s="260"/>
      <c r="B12" s="260"/>
      <c r="C12" s="260"/>
      <c r="D12" s="260"/>
      <c r="E12" s="260"/>
      <c r="F12" s="260"/>
      <c r="G12" s="260"/>
      <c r="H12" s="260"/>
      <c r="I12" s="260"/>
      <c r="J12" s="260"/>
      <c r="K12" s="260"/>
      <c r="L12" s="260"/>
      <c r="M12" s="261"/>
      <c r="N12" s="260"/>
      <c r="O12" s="260"/>
      <c r="P12" s="260"/>
      <c r="Q12" s="260"/>
      <c r="R12" s="260"/>
      <c r="S12" s="260"/>
      <c r="T12" s="260"/>
      <c r="U12" s="260"/>
      <c r="V12" s="260"/>
      <c r="W12" s="260"/>
      <c r="X12" s="260"/>
      <c r="Y12" s="260"/>
      <c r="Z12" s="260"/>
      <c r="AA12" s="260"/>
      <c r="AB12" s="260"/>
    </row>
    <row r="13" spans="1:28" ht="22.5" customHeight="1">
      <c r="A13" s="260"/>
      <c r="B13" s="260"/>
      <c r="C13" s="260"/>
      <c r="D13" s="260"/>
      <c r="E13" s="260"/>
      <c r="F13" s="260"/>
      <c r="G13" s="260"/>
      <c r="H13" s="260"/>
      <c r="I13" s="260"/>
      <c r="J13" s="260"/>
      <c r="K13" s="260"/>
      <c r="L13" s="260"/>
      <c r="N13" s="260"/>
      <c r="O13" s="260"/>
      <c r="P13" s="260"/>
      <c r="Q13" s="260"/>
      <c r="R13" s="260"/>
      <c r="S13" s="260"/>
      <c r="T13" s="260"/>
      <c r="U13" s="260"/>
      <c r="V13" s="260"/>
      <c r="W13" s="260"/>
      <c r="X13" s="260"/>
      <c r="Y13" s="260"/>
      <c r="Z13" s="260"/>
      <c r="AA13" s="260"/>
      <c r="AB13" s="260"/>
    </row>
    <row r="14" spans="1:27" ht="22.5" customHeight="1">
      <c r="A14" s="260"/>
      <c r="B14" s="260"/>
      <c r="C14" s="260"/>
      <c r="D14" s="260"/>
      <c r="E14" s="260"/>
      <c r="F14" s="260"/>
      <c r="G14" s="260"/>
      <c r="H14" s="260"/>
      <c r="I14" s="260"/>
      <c r="J14" s="260"/>
      <c r="K14" s="260"/>
      <c r="L14" s="260"/>
      <c r="N14" s="260"/>
      <c r="O14" s="260"/>
      <c r="P14" s="260"/>
      <c r="Q14" s="260"/>
      <c r="R14" s="260"/>
      <c r="S14" s="260"/>
      <c r="T14" s="260"/>
      <c r="U14" s="260"/>
      <c r="V14" s="260"/>
      <c r="W14" s="260"/>
      <c r="X14" s="260"/>
      <c r="Y14" s="260"/>
      <c r="Z14" s="260"/>
      <c r="AA14" s="260"/>
    </row>
    <row r="15" spans="1:27" ht="22.5" customHeight="1">
      <c r="A15" s="260"/>
      <c r="B15" s="260"/>
      <c r="C15" s="260"/>
      <c r="D15" s="260"/>
      <c r="E15" s="260"/>
      <c r="F15" s="260"/>
      <c r="G15" s="260"/>
      <c r="H15" s="260"/>
      <c r="I15" s="260"/>
      <c r="J15" s="260"/>
      <c r="K15" s="260"/>
      <c r="L15" s="260"/>
      <c r="N15" s="260"/>
      <c r="O15" s="260"/>
      <c r="P15" s="260"/>
      <c r="Q15" s="260"/>
      <c r="R15" s="260"/>
      <c r="S15" s="260"/>
      <c r="T15" s="260"/>
      <c r="U15" s="260"/>
      <c r="V15" s="260"/>
      <c r="W15" s="260"/>
      <c r="X15" s="260"/>
      <c r="Y15" s="260"/>
      <c r="Z15" s="260"/>
      <c r="AA15" s="260"/>
    </row>
    <row r="16" spans="1:26" ht="22.5" customHeight="1">
      <c r="A16" s="260"/>
      <c r="B16" s="260"/>
      <c r="C16" s="260"/>
      <c r="D16" s="260"/>
      <c r="E16" s="260"/>
      <c r="F16" s="260"/>
      <c r="J16" s="260"/>
      <c r="K16" s="260"/>
      <c r="L16" s="260"/>
      <c r="N16" s="260"/>
      <c r="O16" s="260"/>
      <c r="P16" s="260"/>
      <c r="Q16" s="260"/>
      <c r="R16" s="260"/>
      <c r="S16" s="260"/>
      <c r="T16" s="260"/>
      <c r="U16" s="260"/>
      <c r="V16" s="260"/>
      <c r="W16" s="260"/>
      <c r="X16" s="260"/>
      <c r="Y16" s="260"/>
      <c r="Z16" s="260"/>
    </row>
    <row r="17" spans="1:25" ht="22.5" customHeight="1">
      <c r="A17" s="260"/>
      <c r="B17" s="260"/>
      <c r="C17" s="260"/>
      <c r="D17" s="260"/>
      <c r="E17" s="260"/>
      <c r="F17" s="260"/>
      <c r="O17" s="260"/>
      <c r="P17" s="260"/>
      <c r="Q17" s="260"/>
      <c r="R17" s="260"/>
      <c r="S17" s="260"/>
      <c r="T17" s="260"/>
      <c r="U17" s="260"/>
      <c r="V17" s="260"/>
      <c r="W17" s="260"/>
      <c r="X17" s="260"/>
      <c r="Y17" s="260"/>
    </row>
    <row r="18" spans="15:24" ht="22.5" customHeight="1">
      <c r="O18" s="260"/>
      <c r="P18" s="260"/>
      <c r="Q18" s="260"/>
      <c r="R18" s="260"/>
      <c r="S18" s="260"/>
      <c r="T18" s="260"/>
      <c r="U18" s="260"/>
      <c r="V18" s="260"/>
      <c r="W18" s="260"/>
      <c r="X18" s="260"/>
    </row>
    <row r="19" spans="15:17" ht="22.5" customHeight="1">
      <c r="O19" s="260"/>
      <c r="P19" s="260"/>
      <c r="Q19" s="260"/>
    </row>
    <row r="20" ht="22.5" customHeight="1"/>
  </sheetData>
  <sheetProtection formatCells="0" formatColumns="0" formatRows="0"/>
  <mergeCells count="33">
    <mergeCell ref="A2:AA2"/>
    <mergeCell ref="Z3:AA3"/>
    <mergeCell ref="A4:C4"/>
    <mergeCell ref="G4:N4"/>
    <mergeCell ref="O4:V4"/>
    <mergeCell ref="X4:AA4"/>
    <mergeCell ref="A5:A6"/>
    <mergeCell ref="B5:B6"/>
    <mergeCell ref="C5:C6"/>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Y5:Y6"/>
    <mergeCell ref="Z5:Z6"/>
    <mergeCell ref="AA5:AA6"/>
    <mergeCell ref="S5:S6"/>
    <mergeCell ref="T5:T6"/>
    <mergeCell ref="U5:U6"/>
    <mergeCell ref="V5:V6"/>
    <mergeCell ref="W4:W6"/>
    <mergeCell ref="X5:X6"/>
  </mergeCells>
  <printOptions horizontalCentered="1"/>
  <pageMargins left="0.75" right="0.75" top="0.7900000000000001" bottom="0.7900000000000001" header="0.39" footer="0.39"/>
  <pageSetup fitToHeight="1" fitToWidth="1" horizontalDpi="1200" verticalDpi="1200" orientation="landscape" paperSize="9" scale="59"/>
  <headerFooter scaleWithDoc="0"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N10"/>
  <sheetViews>
    <sheetView showGridLines="0" showZeros="0" zoomScalePageLayoutView="0" workbookViewId="0" topLeftCell="A1">
      <selection activeCell="K7" sqref="K7:N10"/>
    </sheetView>
  </sheetViews>
  <sheetFormatPr defaultColWidth="9.00390625" defaultRowHeight="14.25"/>
  <cols>
    <col min="1" max="3" width="5.375" style="0" customWidth="1"/>
    <col min="5" max="5" width="18.00390625" style="0" customWidth="1"/>
    <col min="6" max="6" width="12.50390625" style="0" customWidth="1"/>
  </cols>
  <sheetData>
    <row r="1" ht="14.25" customHeight="1">
      <c r="N1" s="249" t="s">
        <v>156</v>
      </c>
    </row>
    <row r="2" spans="1:14" ht="33" customHeight="1">
      <c r="A2" s="390" t="s">
        <v>157</v>
      </c>
      <c r="B2" s="390"/>
      <c r="C2" s="390"/>
      <c r="D2" s="390"/>
      <c r="E2" s="390"/>
      <c r="F2" s="390"/>
      <c r="G2" s="390"/>
      <c r="H2" s="390"/>
      <c r="I2" s="390"/>
      <c r="J2" s="390"/>
      <c r="K2" s="390"/>
      <c r="L2" s="390"/>
      <c r="M2" s="390"/>
      <c r="N2" s="390"/>
    </row>
    <row r="3" spans="1:14" ht="14.25" customHeight="1">
      <c r="A3" s="319" t="s">
        <v>302</v>
      </c>
      <c r="M3" s="391" t="s">
        <v>77</v>
      </c>
      <c r="N3" s="391"/>
    </row>
    <row r="4" spans="1:14" ht="22.5" customHeight="1">
      <c r="A4" s="392" t="s">
        <v>95</v>
      </c>
      <c r="B4" s="392"/>
      <c r="C4" s="392"/>
      <c r="D4" s="372" t="s">
        <v>122</v>
      </c>
      <c r="E4" s="372" t="s">
        <v>79</v>
      </c>
      <c r="F4" s="372" t="s">
        <v>80</v>
      </c>
      <c r="G4" s="372" t="s">
        <v>124</v>
      </c>
      <c r="H4" s="372"/>
      <c r="I4" s="372"/>
      <c r="J4" s="372"/>
      <c r="K4" s="372"/>
      <c r="L4" s="372" t="s">
        <v>128</v>
      </c>
      <c r="M4" s="372"/>
      <c r="N4" s="372"/>
    </row>
    <row r="5" spans="1:14" ht="17.25" customHeight="1">
      <c r="A5" s="372" t="s">
        <v>98</v>
      </c>
      <c r="B5" s="393" t="s">
        <v>99</v>
      </c>
      <c r="C5" s="372" t="s">
        <v>100</v>
      </c>
      <c r="D5" s="372"/>
      <c r="E5" s="372"/>
      <c r="F5" s="372"/>
      <c r="G5" s="372" t="s">
        <v>158</v>
      </c>
      <c r="H5" s="372" t="s">
        <v>159</v>
      </c>
      <c r="I5" s="372" t="s">
        <v>137</v>
      </c>
      <c r="J5" s="372" t="s">
        <v>138</v>
      </c>
      <c r="K5" s="372" t="s">
        <v>139</v>
      </c>
      <c r="L5" s="372" t="s">
        <v>158</v>
      </c>
      <c r="M5" s="372" t="s">
        <v>110</v>
      </c>
      <c r="N5" s="372" t="s">
        <v>160</v>
      </c>
    </row>
    <row r="6" spans="1:14" ht="20.25" customHeight="1">
      <c r="A6" s="372"/>
      <c r="B6" s="393"/>
      <c r="C6" s="372"/>
      <c r="D6" s="372"/>
      <c r="E6" s="372"/>
      <c r="F6" s="372"/>
      <c r="G6" s="372"/>
      <c r="H6" s="372"/>
      <c r="I6" s="372"/>
      <c r="J6" s="372"/>
      <c r="K6" s="372"/>
      <c r="L6" s="372"/>
      <c r="M6" s="372"/>
      <c r="N6" s="372"/>
    </row>
    <row r="7" spans="1:14" ht="22.5" customHeight="1">
      <c r="A7" s="516"/>
      <c r="B7" s="516"/>
      <c r="C7" s="516"/>
      <c r="D7" s="245" t="s">
        <v>221</v>
      </c>
      <c r="E7" s="246" t="s">
        <v>222</v>
      </c>
      <c r="F7" s="529">
        <f>F8</f>
        <v>648.45</v>
      </c>
      <c r="G7" s="529">
        <f aca="true" t="shared" si="0" ref="G7:K9">G8</f>
        <v>648.45</v>
      </c>
      <c r="H7" s="529">
        <f t="shared" si="0"/>
        <v>479.75</v>
      </c>
      <c r="I7" s="529">
        <f t="shared" si="0"/>
        <v>114.7</v>
      </c>
      <c r="J7" s="529">
        <f t="shared" si="0"/>
        <v>54</v>
      </c>
      <c r="K7" s="529"/>
      <c r="L7" s="529"/>
      <c r="M7" s="529"/>
      <c r="N7" s="529"/>
    </row>
    <row r="8" spans="1:14" ht="22.5" customHeight="1">
      <c r="A8" s="245" t="s">
        <v>223</v>
      </c>
      <c r="B8" s="517"/>
      <c r="C8" s="518"/>
      <c r="D8" s="245" t="s">
        <v>221</v>
      </c>
      <c r="E8" s="246" t="s">
        <v>224</v>
      </c>
      <c r="F8" s="529">
        <f>F9</f>
        <v>648.45</v>
      </c>
      <c r="G8" s="529">
        <f t="shared" si="0"/>
        <v>648.45</v>
      </c>
      <c r="H8" s="529">
        <f t="shared" si="0"/>
        <v>479.75</v>
      </c>
      <c r="I8" s="529">
        <f t="shared" si="0"/>
        <v>114.7</v>
      </c>
      <c r="J8" s="529">
        <f t="shared" si="0"/>
        <v>54</v>
      </c>
      <c r="K8" s="529"/>
      <c r="L8" s="529"/>
      <c r="M8" s="529"/>
      <c r="N8" s="529"/>
    </row>
    <row r="9" spans="1:14" ht="22.5" customHeight="1">
      <c r="A9" s="245" t="s">
        <v>223</v>
      </c>
      <c r="B9" s="517" t="s">
        <v>225</v>
      </c>
      <c r="C9" s="518"/>
      <c r="D9" s="245" t="s">
        <v>221</v>
      </c>
      <c r="E9" s="515" t="s">
        <v>309</v>
      </c>
      <c r="F9" s="529">
        <f>F10</f>
        <v>648.45</v>
      </c>
      <c r="G9" s="529">
        <f t="shared" si="0"/>
        <v>648.45</v>
      </c>
      <c r="H9" s="529">
        <f t="shared" si="0"/>
        <v>479.75</v>
      </c>
      <c r="I9" s="529">
        <f t="shared" si="0"/>
        <v>114.7</v>
      </c>
      <c r="J9" s="529">
        <f t="shared" si="0"/>
        <v>54</v>
      </c>
      <c r="K9" s="529"/>
      <c r="L9" s="529"/>
      <c r="M9" s="529"/>
      <c r="N9" s="529"/>
    </row>
    <row r="10" spans="1:14" s="23" customFormat="1" ht="22.5" customHeight="1">
      <c r="A10" s="245" t="s">
        <v>223</v>
      </c>
      <c r="B10" s="245" t="s">
        <v>225</v>
      </c>
      <c r="C10" s="245" t="s">
        <v>161</v>
      </c>
      <c r="D10" s="245" t="s">
        <v>221</v>
      </c>
      <c r="E10" s="514" t="s">
        <v>306</v>
      </c>
      <c r="F10" s="529">
        <f>G10+L10</f>
        <v>648.45</v>
      </c>
      <c r="G10" s="529">
        <f>SUM(H10:K10)</f>
        <v>648.45</v>
      </c>
      <c r="H10" s="529">
        <f>'6、基本-工资福利'!G11</f>
        <v>479.75</v>
      </c>
      <c r="I10" s="529">
        <f>'6、基本-工资福利'!O11</f>
        <v>114.7</v>
      </c>
      <c r="J10" s="529">
        <f>'6、基本-工资福利'!W11</f>
        <v>54</v>
      </c>
      <c r="K10" s="529"/>
      <c r="L10" s="529"/>
      <c r="M10" s="529"/>
      <c r="N10" s="529"/>
    </row>
  </sheetData>
  <sheetProtection formatCells="0" formatColumns="0" formatRows="0"/>
  <mergeCells count="19">
    <mergeCell ref="A2:N2"/>
    <mergeCell ref="M3:N3"/>
    <mergeCell ref="A4:C4"/>
    <mergeCell ref="G4:K4"/>
    <mergeCell ref="L4:N4"/>
    <mergeCell ref="A5:A6"/>
    <mergeCell ref="B5:B6"/>
    <mergeCell ref="C5:C6"/>
    <mergeCell ref="D4:D6"/>
    <mergeCell ref="E4:E6"/>
    <mergeCell ref="L5:L6"/>
    <mergeCell ref="M5:M6"/>
    <mergeCell ref="N5:N6"/>
    <mergeCell ref="F4:F6"/>
    <mergeCell ref="G5:G6"/>
    <mergeCell ref="H5:H6"/>
    <mergeCell ref="I5:I6"/>
    <mergeCell ref="J5:J6"/>
    <mergeCell ref="K5:K6"/>
  </mergeCells>
  <printOptions horizontalCentered="1"/>
  <pageMargins left="0.75" right="0.75" top="0.7900000000000001" bottom="0.7900000000000001" header="0.39" footer="0.39"/>
  <pageSetup fitToHeight="1" fitToWidth="1" horizontalDpi="1200" verticalDpi="1200" orientation="landscape" paperSize="9" scale="95"/>
  <headerFooter scaleWithDoc="0"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A19"/>
  <sheetViews>
    <sheetView showGridLines="0" showZeros="0" zoomScalePageLayoutView="0" workbookViewId="0" topLeftCell="E1">
      <selection activeCell="F13" sqref="F13:J13"/>
    </sheetView>
  </sheetViews>
  <sheetFormatPr defaultColWidth="6.75390625" defaultRowHeight="22.5" customHeight="1"/>
  <cols>
    <col min="1" max="3" width="3.625" style="237" customWidth="1"/>
    <col min="4" max="4" width="10.00390625" style="237" customWidth="1"/>
    <col min="5" max="5" width="17.375" style="237" customWidth="1"/>
    <col min="6" max="6" width="8.125" style="237" customWidth="1"/>
    <col min="7" max="7" width="7.25390625" style="237" customWidth="1"/>
    <col min="8" max="10" width="6.50390625" style="237" customWidth="1"/>
    <col min="11" max="11" width="8.375" style="237" customWidth="1"/>
    <col min="12" max="12" width="6.50390625" style="237" customWidth="1"/>
    <col min="13" max="13" width="7.75390625" style="237" customWidth="1"/>
    <col min="14" max="21" width="6.50390625" style="237" customWidth="1"/>
    <col min="22" max="25" width="6.875" style="237" customWidth="1"/>
    <col min="26" max="26" width="6.50390625" style="237" customWidth="1"/>
    <col min="27" max="16384" width="6.75390625" style="237" customWidth="1"/>
  </cols>
  <sheetData>
    <row r="1" spans="2:26" ht="22.5" customHeight="1">
      <c r="B1" s="238"/>
      <c r="C1" s="238"/>
      <c r="D1" s="238"/>
      <c r="E1" s="238"/>
      <c r="F1" s="238"/>
      <c r="G1" s="238"/>
      <c r="H1" s="238"/>
      <c r="I1" s="238"/>
      <c r="J1" s="238"/>
      <c r="K1" s="238"/>
      <c r="L1" s="238"/>
      <c r="M1" s="238"/>
      <c r="N1" s="238"/>
      <c r="O1" s="238"/>
      <c r="P1" s="238"/>
      <c r="Q1" s="238"/>
      <c r="R1" s="238"/>
      <c r="T1" s="242"/>
      <c r="V1" s="242"/>
      <c r="W1" s="242"/>
      <c r="X1" s="242"/>
      <c r="Y1" s="396" t="s">
        <v>162</v>
      </c>
      <c r="Z1" s="396"/>
    </row>
    <row r="2" spans="1:26" ht="22.5" customHeight="1">
      <c r="A2" s="397" t="s">
        <v>163</v>
      </c>
      <c r="B2" s="397"/>
      <c r="C2" s="397"/>
      <c r="D2" s="397"/>
      <c r="E2" s="397"/>
      <c r="F2" s="397"/>
      <c r="G2" s="397"/>
      <c r="H2" s="397"/>
      <c r="I2" s="397"/>
      <c r="J2" s="397"/>
      <c r="K2" s="397"/>
      <c r="L2" s="397"/>
      <c r="M2" s="397"/>
      <c r="N2" s="397"/>
      <c r="O2" s="397"/>
      <c r="P2" s="397"/>
      <c r="Q2" s="397"/>
      <c r="R2" s="397"/>
      <c r="S2" s="397"/>
      <c r="T2" s="397"/>
      <c r="U2" s="397"/>
      <c r="V2" s="397"/>
      <c r="W2" s="397"/>
      <c r="X2" s="397"/>
      <c r="Y2" s="397"/>
      <c r="Z2" s="397"/>
    </row>
    <row r="3" spans="1:26" ht="22.5" customHeight="1">
      <c r="A3" s="320" t="s">
        <v>300</v>
      </c>
      <c r="B3" s="239"/>
      <c r="C3" s="239"/>
      <c r="D3" s="240"/>
      <c r="E3" s="240"/>
      <c r="F3" s="240"/>
      <c r="G3" s="240"/>
      <c r="H3" s="240"/>
      <c r="I3" s="240"/>
      <c r="J3" s="240"/>
      <c r="K3" s="240"/>
      <c r="L3" s="240"/>
      <c r="M3" s="240"/>
      <c r="N3" s="240"/>
      <c r="O3" s="240"/>
      <c r="P3" s="240"/>
      <c r="Q3" s="240"/>
      <c r="R3" s="240"/>
      <c r="V3" s="243"/>
      <c r="W3" s="243"/>
      <c r="X3" s="243"/>
      <c r="Y3" s="398" t="s">
        <v>2</v>
      </c>
      <c r="Z3" s="398"/>
    </row>
    <row r="4" spans="1:26" ht="22.5" customHeight="1">
      <c r="A4" s="399" t="s">
        <v>95</v>
      </c>
      <c r="B4" s="399"/>
      <c r="C4" s="399"/>
      <c r="D4" s="394" t="s">
        <v>78</v>
      </c>
      <c r="E4" s="394" t="s">
        <v>96</v>
      </c>
      <c r="F4" s="394" t="s">
        <v>164</v>
      </c>
      <c r="G4" s="394" t="s">
        <v>165</v>
      </c>
      <c r="H4" s="394" t="s">
        <v>166</v>
      </c>
      <c r="I4" s="394" t="s">
        <v>167</v>
      </c>
      <c r="J4" s="394" t="s">
        <v>168</v>
      </c>
      <c r="K4" s="394" t="s">
        <v>169</v>
      </c>
      <c r="L4" s="394" t="s">
        <v>170</v>
      </c>
      <c r="M4" s="394" t="s">
        <v>171</v>
      </c>
      <c r="N4" s="394" t="s">
        <v>172</v>
      </c>
      <c r="O4" s="394" t="s">
        <v>173</v>
      </c>
      <c r="P4" s="394" t="s">
        <v>174</v>
      </c>
      <c r="Q4" s="394" t="s">
        <v>175</v>
      </c>
      <c r="R4" s="394" t="s">
        <v>176</v>
      </c>
      <c r="S4" s="394" t="s">
        <v>177</v>
      </c>
      <c r="T4" s="394" t="s">
        <v>178</v>
      </c>
      <c r="U4" s="394" t="s">
        <v>179</v>
      </c>
      <c r="V4" s="394" t="s">
        <v>180</v>
      </c>
      <c r="W4" s="394" t="s">
        <v>181</v>
      </c>
      <c r="X4" s="394" t="s">
        <v>182</v>
      </c>
      <c r="Y4" s="394" t="s">
        <v>183</v>
      </c>
      <c r="Z4" s="395" t="s">
        <v>184</v>
      </c>
    </row>
    <row r="5" spans="1:26" ht="13.5" customHeight="1">
      <c r="A5" s="394" t="s">
        <v>98</v>
      </c>
      <c r="B5" s="394" t="s">
        <v>99</v>
      </c>
      <c r="C5" s="394" t="s">
        <v>100</v>
      </c>
      <c r="D5" s="394"/>
      <c r="E5" s="394"/>
      <c r="F5" s="394"/>
      <c r="G5" s="394"/>
      <c r="H5" s="394"/>
      <c r="I5" s="394"/>
      <c r="J5" s="394"/>
      <c r="K5" s="394"/>
      <c r="L5" s="394"/>
      <c r="M5" s="394"/>
      <c r="N5" s="394"/>
      <c r="O5" s="394"/>
      <c r="P5" s="394"/>
      <c r="Q5" s="394"/>
      <c r="R5" s="394"/>
      <c r="S5" s="394"/>
      <c r="T5" s="394"/>
      <c r="U5" s="394"/>
      <c r="V5" s="394"/>
      <c r="W5" s="394"/>
      <c r="X5" s="394"/>
      <c r="Y5" s="394"/>
      <c r="Z5" s="395"/>
    </row>
    <row r="6" spans="1:26" ht="13.5" customHeight="1">
      <c r="A6" s="394"/>
      <c r="B6" s="394"/>
      <c r="C6" s="394"/>
      <c r="D6" s="394"/>
      <c r="E6" s="394"/>
      <c r="F6" s="394"/>
      <c r="G6" s="394"/>
      <c r="H6" s="394"/>
      <c r="I6" s="394"/>
      <c r="J6" s="394"/>
      <c r="K6" s="394"/>
      <c r="L6" s="394"/>
      <c r="M6" s="394"/>
      <c r="N6" s="394"/>
      <c r="O6" s="394"/>
      <c r="P6" s="394"/>
      <c r="Q6" s="394"/>
      <c r="R6" s="394"/>
      <c r="S6" s="394"/>
      <c r="T6" s="394"/>
      <c r="U6" s="394"/>
      <c r="V6" s="394"/>
      <c r="W6" s="394"/>
      <c r="X6" s="394"/>
      <c r="Y6" s="394"/>
      <c r="Z6" s="395"/>
    </row>
    <row r="7" spans="1:26" ht="22.5" customHeight="1">
      <c r="A7" s="43" t="s">
        <v>92</v>
      </c>
      <c r="B7" s="43" t="s">
        <v>92</v>
      </c>
      <c r="C7" s="43" t="s">
        <v>92</v>
      </c>
      <c r="D7" s="43" t="s">
        <v>92</v>
      </c>
      <c r="E7" s="43" t="s">
        <v>92</v>
      </c>
      <c r="F7" s="43">
        <v>1</v>
      </c>
      <c r="G7" s="43">
        <v>2</v>
      </c>
      <c r="H7" s="43">
        <v>3</v>
      </c>
      <c r="I7" s="43">
        <v>4</v>
      </c>
      <c r="J7" s="43">
        <v>5</v>
      </c>
      <c r="K7" s="43">
        <v>6</v>
      </c>
      <c r="L7" s="43">
        <v>7</v>
      </c>
      <c r="M7" s="43">
        <v>8</v>
      </c>
      <c r="N7" s="43">
        <v>9</v>
      </c>
      <c r="O7" s="43">
        <v>10</v>
      </c>
      <c r="P7" s="43">
        <v>11</v>
      </c>
      <c r="Q7" s="43">
        <v>12</v>
      </c>
      <c r="R7" s="43">
        <v>13</v>
      </c>
      <c r="S7" s="43">
        <v>14</v>
      </c>
      <c r="T7" s="43">
        <v>15</v>
      </c>
      <c r="U7" s="43">
        <v>16</v>
      </c>
      <c r="V7" s="43">
        <v>17</v>
      </c>
      <c r="W7" s="43">
        <v>18</v>
      </c>
      <c r="X7" s="43">
        <v>19</v>
      </c>
      <c r="Y7" s="43">
        <v>20</v>
      </c>
      <c r="Z7" s="43">
        <v>21</v>
      </c>
    </row>
    <row r="8" spans="1:26" ht="22.5" customHeight="1">
      <c r="A8" s="241"/>
      <c r="B8" s="241"/>
      <c r="C8" s="241"/>
      <c r="D8" s="241" t="s">
        <v>221</v>
      </c>
      <c r="E8" s="241" t="s">
        <v>222</v>
      </c>
      <c r="F8" s="531">
        <v>126.62</v>
      </c>
      <c r="G8" s="531">
        <v>10.95</v>
      </c>
      <c r="H8" s="531">
        <v>2.92</v>
      </c>
      <c r="I8" s="531">
        <v>1.1</v>
      </c>
      <c r="J8" s="531">
        <v>7.3</v>
      </c>
      <c r="K8" s="531">
        <v>21.17</v>
      </c>
      <c r="L8" s="531">
        <v>8.03</v>
      </c>
      <c r="M8" s="531">
        <v>17.52</v>
      </c>
      <c r="N8" s="531"/>
      <c r="O8" s="531">
        <v>2.19</v>
      </c>
      <c r="P8" s="531"/>
      <c r="Q8" s="531">
        <v>8.76</v>
      </c>
      <c r="R8" s="531">
        <v>5.84</v>
      </c>
      <c r="S8" s="531"/>
      <c r="T8" s="531"/>
      <c r="U8" s="531"/>
      <c r="V8" s="531">
        <v>38.86</v>
      </c>
      <c r="W8" s="531">
        <v>0.5</v>
      </c>
      <c r="X8" s="531"/>
      <c r="Y8" s="531"/>
      <c r="Z8" s="531">
        <v>1.48</v>
      </c>
    </row>
    <row r="9" spans="1:26" ht="22.5" customHeight="1">
      <c r="A9" s="241" t="s">
        <v>223</v>
      </c>
      <c r="B9" s="241"/>
      <c r="C9" s="241"/>
      <c r="D9" s="241" t="s">
        <v>221</v>
      </c>
      <c r="E9" s="520" t="s">
        <v>224</v>
      </c>
      <c r="F9" s="531">
        <v>126.62</v>
      </c>
      <c r="G9" s="531">
        <v>10.95</v>
      </c>
      <c r="H9" s="531">
        <v>2.92</v>
      </c>
      <c r="I9" s="531">
        <v>1.1</v>
      </c>
      <c r="J9" s="531">
        <v>7.3</v>
      </c>
      <c r="K9" s="531">
        <v>21.17</v>
      </c>
      <c r="L9" s="531">
        <v>8.03</v>
      </c>
      <c r="M9" s="531">
        <v>17.52</v>
      </c>
      <c r="N9" s="531"/>
      <c r="O9" s="531">
        <v>2.19</v>
      </c>
      <c r="P9" s="531"/>
      <c r="Q9" s="531">
        <v>8.76</v>
      </c>
      <c r="R9" s="531">
        <v>5.84</v>
      </c>
      <c r="S9" s="531"/>
      <c r="T9" s="531"/>
      <c r="U9" s="531"/>
      <c r="V9" s="531">
        <v>38.86</v>
      </c>
      <c r="W9" s="531">
        <v>0.5</v>
      </c>
      <c r="X9" s="531"/>
      <c r="Y9" s="531"/>
      <c r="Z9" s="531">
        <v>1.48</v>
      </c>
    </row>
    <row r="10" spans="1:26" ht="22.5" customHeight="1">
      <c r="A10" s="241" t="s">
        <v>223</v>
      </c>
      <c r="B10" s="241">
        <v>31</v>
      </c>
      <c r="C10" s="241"/>
      <c r="D10" s="241" t="s">
        <v>221</v>
      </c>
      <c r="E10" s="521" t="s">
        <v>309</v>
      </c>
      <c r="F10" s="531">
        <v>126.62</v>
      </c>
      <c r="G10" s="531">
        <v>10.95</v>
      </c>
      <c r="H10" s="531">
        <v>2.92</v>
      </c>
      <c r="I10" s="531">
        <v>1.1</v>
      </c>
      <c r="J10" s="531">
        <v>7.3</v>
      </c>
      <c r="K10" s="531">
        <v>21.17</v>
      </c>
      <c r="L10" s="531">
        <v>8.03</v>
      </c>
      <c r="M10" s="531">
        <v>17.52</v>
      </c>
      <c r="N10" s="531"/>
      <c r="O10" s="531">
        <v>2.19</v>
      </c>
      <c r="P10" s="531"/>
      <c r="Q10" s="531">
        <v>8.76</v>
      </c>
      <c r="R10" s="531">
        <v>5.84</v>
      </c>
      <c r="S10" s="531"/>
      <c r="T10" s="531"/>
      <c r="U10" s="531"/>
      <c r="V10" s="531">
        <v>38.86</v>
      </c>
      <c r="W10" s="531">
        <v>0.5</v>
      </c>
      <c r="X10" s="531"/>
      <c r="Y10" s="531"/>
      <c r="Z10" s="531">
        <v>1.48</v>
      </c>
    </row>
    <row r="11" spans="1:26" s="236" customFormat="1" ht="22.5" customHeight="1">
      <c r="A11" s="241" t="s">
        <v>223</v>
      </c>
      <c r="B11" s="241" t="s">
        <v>225</v>
      </c>
      <c r="C11" s="241" t="s">
        <v>161</v>
      </c>
      <c r="D11" s="241" t="s">
        <v>221</v>
      </c>
      <c r="E11" s="521" t="s">
        <v>306</v>
      </c>
      <c r="F11" s="531">
        <v>126.62</v>
      </c>
      <c r="G11" s="531">
        <v>10.95</v>
      </c>
      <c r="H11" s="531">
        <v>2.92</v>
      </c>
      <c r="I11" s="531">
        <v>1.1</v>
      </c>
      <c r="J11" s="531">
        <v>7.3</v>
      </c>
      <c r="K11" s="531">
        <v>21.17</v>
      </c>
      <c r="L11" s="531">
        <v>8.03</v>
      </c>
      <c r="M11" s="531">
        <v>17.52</v>
      </c>
      <c r="N11" s="531"/>
      <c r="O11" s="531">
        <v>2.19</v>
      </c>
      <c r="P11" s="531"/>
      <c r="Q11" s="531">
        <v>8.76</v>
      </c>
      <c r="R11" s="531">
        <v>5.84</v>
      </c>
      <c r="S11" s="531"/>
      <c r="T11" s="531"/>
      <c r="U11" s="531"/>
      <c r="V11" s="531">
        <v>38.86</v>
      </c>
      <c r="W11" s="531">
        <v>0.5</v>
      </c>
      <c r="X11" s="531"/>
      <c r="Y11" s="531"/>
      <c r="Z11" s="531">
        <v>1.48</v>
      </c>
    </row>
    <row r="12" spans="1:27" s="591" customFormat="1" ht="22.5" customHeight="1">
      <c r="A12" s="590"/>
      <c r="B12" s="590"/>
      <c r="C12" s="590"/>
      <c r="D12" s="590"/>
      <c r="E12" s="590"/>
      <c r="F12" s="590"/>
      <c r="G12" s="590"/>
      <c r="H12" s="590"/>
      <c r="I12" s="590"/>
      <c r="J12" s="590"/>
      <c r="K12" s="590"/>
      <c r="L12" s="590"/>
      <c r="M12" s="590"/>
      <c r="N12" s="590"/>
      <c r="P12" s="590"/>
      <c r="Q12" s="590"/>
      <c r="R12" s="590"/>
      <c r="S12" s="590"/>
      <c r="T12" s="590"/>
      <c r="U12" s="590"/>
      <c r="V12" s="590"/>
      <c r="W12" s="590"/>
      <c r="X12" s="590"/>
      <c r="Y12" s="590"/>
      <c r="Z12" s="590"/>
      <c r="AA12" s="590"/>
    </row>
    <row r="13" spans="3:27" s="591" customFormat="1" ht="22.5" customHeight="1">
      <c r="C13" s="590"/>
      <c r="D13" s="590"/>
      <c r="E13" s="590"/>
      <c r="F13" s="590"/>
      <c r="G13" s="590"/>
      <c r="I13" s="593"/>
      <c r="J13" s="590"/>
      <c r="K13" s="590"/>
      <c r="L13" s="590"/>
      <c r="M13" s="590"/>
      <c r="N13" s="590"/>
      <c r="P13" s="590"/>
      <c r="Q13" s="590"/>
      <c r="R13" s="590"/>
      <c r="S13" s="590"/>
      <c r="T13" s="590"/>
      <c r="U13" s="590"/>
      <c r="V13" s="590"/>
      <c r="W13" s="590"/>
      <c r="X13" s="590"/>
      <c r="Y13" s="590"/>
      <c r="Z13" s="590"/>
      <c r="AA13" s="590"/>
    </row>
    <row r="14" spans="1:26" s="591" customFormat="1" ht="22.5" customHeight="1">
      <c r="A14" s="590"/>
      <c r="C14" s="590"/>
      <c r="D14" s="590"/>
      <c r="E14" s="590"/>
      <c r="F14" s="592"/>
      <c r="J14" s="590"/>
      <c r="K14" s="590"/>
      <c r="L14" s="590"/>
      <c r="M14" s="590"/>
      <c r="P14" s="590"/>
      <c r="Q14" s="590"/>
      <c r="R14" s="590"/>
      <c r="S14" s="590"/>
      <c r="T14" s="590"/>
      <c r="Z14" s="590"/>
    </row>
    <row r="15" spans="1:26" s="591" customFormat="1" ht="22.5" customHeight="1">
      <c r="A15" s="590"/>
      <c r="B15" s="590"/>
      <c r="D15" s="590"/>
      <c r="E15" s="590"/>
      <c r="K15" s="590"/>
      <c r="L15" s="590"/>
      <c r="M15" s="590"/>
      <c r="P15" s="590"/>
      <c r="Q15" s="590"/>
      <c r="R15" s="590"/>
      <c r="S15" s="590"/>
      <c r="T15" s="590"/>
      <c r="Z15" s="590"/>
    </row>
    <row r="16" spans="2:26" s="591" customFormat="1" ht="22.5" customHeight="1">
      <c r="B16" s="590"/>
      <c r="C16" s="590"/>
      <c r="E16" s="590"/>
      <c r="K16" s="590"/>
      <c r="L16" s="590"/>
      <c r="M16" s="590"/>
      <c r="P16" s="590"/>
      <c r="Q16" s="590"/>
      <c r="R16" s="590"/>
      <c r="S16" s="590"/>
      <c r="Z16" s="590"/>
    </row>
    <row r="17" spans="11:19" ht="22.5" customHeight="1">
      <c r="K17" s="236"/>
      <c r="L17" s="236"/>
      <c r="M17" s="236"/>
      <c r="S17" s="236"/>
    </row>
    <row r="18" spans="11:13" ht="22.5" customHeight="1">
      <c r="K18" s="236"/>
      <c r="L18" s="236"/>
      <c r="M18" s="236"/>
    </row>
    <row r="19" spans="1:27" ht="22.5" customHeight="1">
      <c r="A19"/>
      <c r="B19"/>
      <c r="C19"/>
      <c r="D19"/>
      <c r="E19"/>
      <c r="F19"/>
      <c r="G19"/>
      <c r="H19"/>
      <c r="I19"/>
      <c r="J19"/>
      <c r="K19" s="236"/>
      <c r="L19"/>
      <c r="M19"/>
      <c r="N19"/>
      <c r="O19"/>
      <c r="P19"/>
      <c r="Q19"/>
      <c r="R19"/>
      <c r="S19"/>
      <c r="T19"/>
      <c r="U19"/>
      <c r="V19"/>
      <c r="W19"/>
      <c r="X19"/>
      <c r="Y19"/>
      <c r="Z19"/>
      <c r="AA19"/>
    </row>
  </sheetData>
  <sheetProtection formatCells="0" formatColumns="0" formatRows="0"/>
  <mergeCells count="30">
    <mergeCell ref="Y1:Z1"/>
    <mergeCell ref="A2:Z2"/>
    <mergeCell ref="Y3:Z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Y4:Y6"/>
    <mergeCell ref="Z4:Z6"/>
    <mergeCell ref="S4:S6"/>
    <mergeCell ref="T4:T6"/>
    <mergeCell ref="U4:U6"/>
    <mergeCell ref="V4:V6"/>
    <mergeCell ref="W4:W6"/>
    <mergeCell ref="X4:X6"/>
  </mergeCells>
  <printOptions horizontalCentered="1"/>
  <pageMargins left="0.75" right="0.75" top="0.7900000000000001" bottom="0.7900000000000001" header="0.39" footer="0.39"/>
  <pageSetup fitToHeight="1" fitToWidth="1" horizontalDpi="1200" verticalDpi="1200" orientation="landscape" paperSize="9" scale="68"/>
  <headerFooter scaleWithDoc="0"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tabColor theme="0"/>
    <pageSetUpPr fitToPage="1"/>
  </sheetPr>
  <dimension ref="A1:T11"/>
  <sheetViews>
    <sheetView showGridLines="0" showZeros="0" zoomScalePageLayoutView="0" workbookViewId="0" topLeftCell="A1">
      <selection activeCell="R7" sqref="R7:T10"/>
    </sheetView>
  </sheetViews>
  <sheetFormatPr defaultColWidth="9.00390625" defaultRowHeight="14.25"/>
  <cols>
    <col min="1" max="3" width="5.75390625" style="0" customWidth="1"/>
    <col min="5" max="5" width="17.50390625" style="0" customWidth="1"/>
    <col min="6" max="6" width="12.75390625" style="0" customWidth="1"/>
    <col min="7" max="7" width="10.625" style="0" customWidth="1"/>
    <col min="18" max="18" width="11.50390625" style="0" customWidth="1"/>
  </cols>
  <sheetData>
    <row r="1" ht="14.25" customHeight="1">
      <c r="T1" t="s">
        <v>185</v>
      </c>
    </row>
    <row r="2" spans="1:20" ht="33.75" customHeight="1">
      <c r="A2" s="373" t="s">
        <v>186</v>
      </c>
      <c r="B2" s="373"/>
      <c r="C2" s="373"/>
      <c r="D2" s="373"/>
      <c r="E2" s="373"/>
      <c r="F2" s="373"/>
      <c r="G2" s="373"/>
      <c r="H2" s="373"/>
      <c r="I2" s="373"/>
      <c r="J2" s="373"/>
      <c r="K2" s="373"/>
      <c r="L2" s="373"/>
      <c r="M2" s="373"/>
      <c r="N2" s="373"/>
      <c r="O2" s="373"/>
      <c r="P2" s="373"/>
      <c r="Q2" s="373"/>
      <c r="R2" s="373"/>
      <c r="S2" s="373"/>
      <c r="T2" s="373"/>
    </row>
    <row r="3" spans="1:20" ht="14.25" customHeight="1">
      <c r="A3" s="319" t="s">
        <v>300</v>
      </c>
      <c r="S3" s="391" t="s">
        <v>77</v>
      </c>
      <c r="T3" s="391"/>
    </row>
    <row r="4" spans="1:20" ht="22.5" customHeight="1">
      <c r="A4" s="400" t="s">
        <v>95</v>
      </c>
      <c r="B4" s="400"/>
      <c r="C4" s="400"/>
      <c r="D4" s="372" t="s">
        <v>187</v>
      </c>
      <c r="E4" s="372" t="s">
        <v>123</v>
      </c>
      <c r="F4" s="378" t="s">
        <v>164</v>
      </c>
      <c r="G4" s="372" t="s">
        <v>125</v>
      </c>
      <c r="H4" s="372"/>
      <c r="I4" s="372"/>
      <c r="J4" s="372"/>
      <c r="K4" s="372"/>
      <c r="L4" s="372"/>
      <c r="M4" s="372"/>
      <c r="N4" s="372"/>
      <c r="O4" s="372"/>
      <c r="P4" s="372"/>
      <c r="Q4" s="372"/>
      <c r="R4" s="372" t="s">
        <v>128</v>
      </c>
      <c r="S4" s="372"/>
      <c r="T4" s="372"/>
    </row>
    <row r="5" spans="1:20" ht="14.25" customHeight="1">
      <c r="A5" s="400"/>
      <c r="B5" s="400"/>
      <c r="C5" s="400"/>
      <c r="D5" s="372"/>
      <c r="E5" s="372"/>
      <c r="F5" s="380"/>
      <c r="G5" s="372" t="s">
        <v>89</v>
      </c>
      <c r="H5" s="372" t="s">
        <v>188</v>
      </c>
      <c r="I5" s="372" t="s">
        <v>174</v>
      </c>
      <c r="J5" s="372" t="s">
        <v>175</v>
      </c>
      <c r="K5" s="372" t="s">
        <v>189</v>
      </c>
      <c r="L5" s="372" t="s">
        <v>190</v>
      </c>
      <c r="M5" s="372" t="s">
        <v>176</v>
      </c>
      <c r="N5" s="372" t="s">
        <v>191</v>
      </c>
      <c r="O5" s="372" t="s">
        <v>179</v>
      </c>
      <c r="P5" s="372" t="s">
        <v>192</v>
      </c>
      <c r="Q5" s="372" t="s">
        <v>193</v>
      </c>
      <c r="R5" s="372" t="s">
        <v>89</v>
      </c>
      <c r="S5" s="372" t="s">
        <v>194</v>
      </c>
      <c r="T5" s="372" t="s">
        <v>160</v>
      </c>
    </row>
    <row r="6" spans="1:20" ht="42.75" customHeight="1">
      <c r="A6" s="42" t="s">
        <v>98</v>
      </c>
      <c r="B6" s="42" t="s">
        <v>99</v>
      </c>
      <c r="C6" s="42" t="s">
        <v>100</v>
      </c>
      <c r="D6" s="372"/>
      <c r="E6" s="372"/>
      <c r="F6" s="379"/>
      <c r="G6" s="372"/>
      <c r="H6" s="372"/>
      <c r="I6" s="372"/>
      <c r="J6" s="372"/>
      <c r="K6" s="372"/>
      <c r="L6" s="372"/>
      <c r="M6" s="372"/>
      <c r="N6" s="372"/>
      <c r="O6" s="372"/>
      <c r="P6" s="372"/>
      <c r="Q6" s="372"/>
      <c r="R6" s="372"/>
      <c r="S6" s="372"/>
      <c r="T6" s="372"/>
    </row>
    <row r="7" spans="1:20" ht="22.5" customHeight="1">
      <c r="A7" s="234"/>
      <c r="B7" s="234"/>
      <c r="C7" s="234"/>
      <c r="D7" s="234" t="s">
        <v>221</v>
      </c>
      <c r="E7" s="522" t="s">
        <v>222</v>
      </c>
      <c r="F7" s="528">
        <v>126.62</v>
      </c>
      <c r="G7" s="528">
        <v>126.62</v>
      </c>
      <c r="H7" s="528">
        <v>108.35000000000001</v>
      </c>
      <c r="I7" s="528"/>
      <c r="J7" s="528">
        <v>8.76</v>
      </c>
      <c r="K7" s="528"/>
      <c r="L7" s="528"/>
      <c r="M7" s="528">
        <v>5.84</v>
      </c>
      <c r="N7" s="528"/>
      <c r="O7" s="528"/>
      <c r="P7" s="528">
        <v>2.19</v>
      </c>
      <c r="Q7" s="528">
        <v>1.48</v>
      </c>
      <c r="R7" s="528"/>
      <c r="S7" s="528"/>
      <c r="T7" s="528"/>
    </row>
    <row r="8" spans="1:20" ht="22.5" customHeight="1">
      <c r="A8" s="234" t="s">
        <v>223</v>
      </c>
      <c r="B8" s="234"/>
      <c r="C8" s="234"/>
      <c r="D8" s="234" t="s">
        <v>221</v>
      </c>
      <c r="E8" s="522" t="s">
        <v>224</v>
      </c>
      <c r="F8" s="528">
        <v>126.62</v>
      </c>
      <c r="G8" s="528">
        <v>126.62</v>
      </c>
      <c r="H8" s="528">
        <v>108.35000000000001</v>
      </c>
      <c r="I8" s="528"/>
      <c r="J8" s="528">
        <v>8.76</v>
      </c>
      <c r="K8" s="528"/>
      <c r="L8" s="528"/>
      <c r="M8" s="528">
        <v>5.84</v>
      </c>
      <c r="N8" s="528"/>
      <c r="O8" s="528"/>
      <c r="P8" s="528">
        <v>2.19</v>
      </c>
      <c r="Q8" s="528">
        <v>1.48</v>
      </c>
      <c r="R8" s="528"/>
      <c r="S8" s="528"/>
      <c r="T8" s="528"/>
    </row>
    <row r="9" spans="1:20" ht="22.5" customHeight="1">
      <c r="A9" s="234" t="s">
        <v>223</v>
      </c>
      <c r="B9" s="234">
        <v>31</v>
      </c>
      <c r="C9" s="234"/>
      <c r="D9" s="234" t="s">
        <v>221</v>
      </c>
      <c r="E9" s="523" t="s">
        <v>310</v>
      </c>
      <c r="F9" s="528">
        <v>126.62</v>
      </c>
      <c r="G9" s="528">
        <v>126.62</v>
      </c>
      <c r="H9" s="528">
        <v>108.35000000000001</v>
      </c>
      <c r="I9" s="528"/>
      <c r="J9" s="528">
        <v>8.76</v>
      </c>
      <c r="K9" s="538"/>
      <c r="L9" s="528"/>
      <c r="M9" s="528">
        <v>5.84</v>
      </c>
      <c r="N9" s="528"/>
      <c r="O9" s="528"/>
      <c r="P9" s="528">
        <v>2.19</v>
      </c>
      <c r="Q9" s="528">
        <v>1.48</v>
      </c>
      <c r="R9" s="528"/>
      <c r="S9" s="528"/>
      <c r="T9" s="528"/>
    </row>
    <row r="10" spans="1:20" s="23" customFormat="1" ht="22.5" customHeight="1">
      <c r="A10" s="234" t="s">
        <v>223</v>
      </c>
      <c r="B10" s="234" t="s">
        <v>225</v>
      </c>
      <c r="C10" s="234" t="s">
        <v>161</v>
      </c>
      <c r="D10" s="234" t="s">
        <v>221</v>
      </c>
      <c r="E10" s="523" t="s">
        <v>311</v>
      </c>
      <c r="F10" s="529">
        <v>126.62</v>
      </c>
      <c r="G10" s="529">
        <v>126.62</v>
      </c>
      <c r="H10" s="529">
        <v>108.35000000000001</v>
      </c>
      <c r="I10" s="529"/>
      <c r="J10" s="529">
        <v>8.76</v>
      </c>
      <c r="K10" s="529"/>
      <c r="L10" s="529"/>
      <c r="M10" s="529">
        <v>5.84</v>
      </c>
      <c r="N10" s="529"/>
      <c r="O10" s="529"/>
      <c r="P10" s="529">
        <v>2.19</v>
      </c>
      <c r="Q10" s="529">
        <v>1.48</v>
      </c>
      <c r="R10" s="529"/>
      <c r="S10" s="529"/>
      <c r="T10" s="529"/>
    </row>
    <row r="11" spans="6:17" ht="14.25">
      <c r="F11" s="235"/>
      <c r="G11" s="235"/>
      <c r="H11" s="235"/>
      <c r="I11" s="235"/>
      <c r="J11" s="235"/>
      <c r="K11" s="235"/>
      <c r="L11" s="235"/>
      <c r="M11" s="235"/>
      <c r="N11" s="235"/>
      <c r="O11" s="235"/>
      <c r="P11" s="235"/>
      <c r="Q11" s="235"/>
    </row>
  </sheetData>
  <sheetProtection formatCells="0" formatColumns="0" formatRows="0"/>
  <mergeCells count="22">
    <mergeCell ref="H5:H6"/>
    <mergeCell ref="I5:I6"/>
    <mergeCell ref="N5:N6"/>
    <mergeCell ref="O5:O6"/>
    <mergeCell ref="A2:T2"/>
    <mergeCell ref="S3:T3"/>
    <mergeCell ref="G4:Q4"/>
    <mergeCell ref="R4:T4"/>
    <mergeCell ref="D4:D6"/>
    <mergeCell ref="E4:E6"/>
    <mergeCell ref="F4:F6"/>
    <mergeCell ref="G5:G6"/>
    <mergeCell ref="P5:P6"/>
    <mergeCell ref="Q5:Q6"/>
    <mergeCell ref="R5:R6"/>
    <mergeCell ref="S5:S6"/>
    <mergeCell ref="T5:T6"/>
    <mergeCell ref="A4:C5"/>
    <mergeCell ref="J5:J6"/>
    <mergeCell ref="K5:K6"/>
    <mergeCell ref="L5:L6"/>
    <mergeCell ref="M5:M6"/>
  </mergeCells>
  <printOptions horizontalCentered="1"/>
  <pageMargins left="0.75" right="0.75" top="0.7900000000000001" bottom="0.7900000000000001" header="0.39" footer="0.39"/>
  <pageSetup fitToHeight="1" fitToWidth="1" horizontalDpi="1200" verticalDpi="1200" orientation="landscape" paperSize="9" scale="65"/>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2018-04-04T08:51:43Z</cp:lastPrinted>
  <dcterms:created xsi:type="dcterms:W3CDTF">1996-12-17T01:32:42Z</dcterms:created>
  <dcterms:modified xsi:type="dcterms:W3CDTF">2021-01-18T01:32:27Z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31720898</vt:r8>
  </property>
  <property fmtid="{D5CDD505-2E9C-101B-9397-08002B2CF9AE}" pid="3" name="KSOProductBuildVer">
    <vt:lpwstr>2052-11.1.0.10132</vt:lpwstr>
  </property>
</Properties>
</file>