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67" windowHeight="8518" tabRatio="781"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'g05一般公共预算财政拨款支出决算表'!$A$1:$F$65</definedName>
    <definedName name="_xlnm.Print_Area" localSheetId="5">'g06一般公共预算财政拨款基本支出决算表'!$A$1:$I$36</definedName>
    <definedName name="_xlnm.Print_Area" localSheetId="7">'g08政府性基金预算财政拨款支出决算表'!$A$1:$I$18</definedName>
    <definedName name="_xlnm.Print_Area" localSheetId="6">'Z07“三公”经费公共预算财政拨款支出决算表'!$A$1:$L$9</definedName>
    <definedName name="_xlnm.Print_Titles" localSheetId="2">'g03支出决算表'!$1:$6</definedName>
    <definedName name="_xlnm.Print_Titles" localSheetId="4">'g05一般公共预算财政拨款支出决算表'!$1:$7</definedName>
  </definedNames>
  <calcPr fullCalcOnLoad="1"/>
</workbook>
</file>

<file path=xl/sharedStrings.xml><?xml version="1.0" encoding="utf-8"?>
<sst xmlns="http://schemas.openxmlformats.org/spreadsheetml/2006/main" count="773" uniqueCount="402">
  <si>
    <t>收入支出决算总表</t>
  </si>
  <si>
    <t>公开01表</t>
  </si>
  <si>
    <t>部门：岳阳县民政局汇总</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</si>
  <si>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</si>
  <si>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</si>
  <si>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</si>
  <si>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</si>
  <si>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</si>
  <si>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</si>
  <si>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</si>
  <si>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</si>
  <si>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</si>
  <si>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</si>
  <si>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</si>
  <si>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</si>
  <si>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</si>
  <si>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</si>
  <si>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</si>
  <si>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</si>
  <si>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</si>
  <si>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</si>
  <si>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</si>
  <si>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</si>
  <si>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</si>
  <si>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</si>
  <si>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</si>
  <si>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</si>
  <si>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</si>
  <si>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五、社会保障和就业支出</t>
  </si>
  <si>
    <t>18</t>
  </si>
  <si>
    <t>六、其他收入</t>
  </si>
  <si>
    <t>6</t>
  </si>
  <si>
    <t>六、医疗卫生与计划生育支出</t>
  </si>
  <si>
    <t>19</t>
  </si>
  <si>
    <t>7</t>
  </si>
  <si>
    <t>七、农林水支出</t>
  </si>
  <si>
    <t>20</t>
  </si>
  <si>
    <t>8</t>
  </si>
  <si>
    <t>八、其他支出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</si>
  <si>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</si>
  <si>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</si>
  <si>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</si>
  <si>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</si>
  <si>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</si>
  <si>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</si>
  <si>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</si>
  <si>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</si>
  <si>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</si>
  <si>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</si>
  <si>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</si>
  <si>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</si>
  <si>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</si>
  <si>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</si>
  <si>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</si>
  <si>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</si>
  <si>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</si>
  <si>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</si>
  <si>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</si>
  <si>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</si>
  <si>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</si>
  <si>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部门：</t>
  </si>
  <si>
    <t>岳阳县民政局汇总</t>
  </si>
  <si>
    <t>财政拨款收入</t>
  </si>
  <si>
    <t>上级补助收入</t>
  </si>
  <si>
    <t>事业收入</t>
  </si>
  <si>
    <t>经营收入</t>
  </si>
  <si>
    <t>附属单位上缴收入</t>
  </si>
  <si>
    <t>其他收入</t>
  </si>
  <si>
    <t>功能分类科目编码</t>
  </si>
  <si>
    <t>科目名称</t>
  </si>
  <si>
    <t>栏次</t>
  </si>
  <si>
    <t>合计</t>
  </si>
  <si>
    <t>社会保障和就业支出</t>
  </si>
  <si>
    <t xml:space="preserve">  民政管理事务</t>
  </si>
  <si>
    <t>2080201</t>
  </si>
  <si>
    <t xml:space="preserve">    行政运行</t>
  </si>
  <si>
    <t>2080202</t>
  </si>
  <si>
    <t xml:space="preserve">    一般行政管理事务</t>
  </si>
  <si>
    <t>2080204</t>
  </si>
  <si>
    <t xml:space="preserve">    拥军优属</t>
  </si>
  <si>
    <t>2080205</t>
  </si>
  <si>
    <t xml:space="preserve">    老龄事务</t>
  </si>
  <si>
    <t>2080206</t>
  </si>
  <si>
    <t xml:space="preserve">    民间组织管理</t>
  </si>
  <si>
    <t>2080207</t>
  </si>
  <si>
    <t xml:space="preserve">    行政区划和地名管理</t>
  </si>
  <si>
    <t>2080299</t>
  </si>
  <si>
    <t xml:space="preserve">    其他民政管理事务支出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</si>
  <si>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</si>
  <si>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</si>
  <si>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</si>
  <si>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</si>
  <si>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</si>
  <si>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</si>
  <si>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</si>
  <si>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</si>
  <si>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</si>
  <si>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</si>
  <si>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</si>
  <si>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</si>
  <si>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2080899</t>
  </si>
  <si>
    <t xml:space="preserve">    其他优抚支出</t>
  </si>
  <si>
    <t>20809</t>
  </si>
  <si>
    <t xml:space="preserve">  退役安置</t>
  </si>
  <si>
    <t>2080901</t>
  </si>
  <si>
    <t xml:space="preserve">    退役士兵安置</t>
  </si>
  <si>
    <t>2080902</t>
  </si>
  <si>
    <t xml:space="preserve">    军队移交政府的离退休人员安置</t>
  </si>
  <si>
    <t>2080904</t>
  </si>
  <si>
    <t xml:space="preserve">    退役士兵管理教育</t>
  </si>
  <si>
    <t>2080999</t>
  </si>
  <si>
    <t xml:space="preserve">    其他退役安置支出</t>
  </si>
  <si>
    <t>20810</t>
  </si>
  <si>
    <t xml:space="preserve">  社会福利</t>
  </si>
  <si>
    <t>2081001</t>
  </si>
  <si>
    <t xml:space="preserve">    儿童福利</t>
  </si>
  <si>
    <t>2081002</t>
  </si>
  <si>
    <t xml:space="preserve">    老年福利</t>
  </si>
  <si>
    <t>2081004</t>
  </si>
  <si>
    <t xml:space="preserve">    殡葬</t>
  </si>
  <si>
    <t>2081005</t>
  </si>
  <si>
    <t xml:space="preserve">    社会福利事业单位</t>
  </si>
  <si>
    <t>20811</t>
  </si>
  <si>
    <t xml:space="preserve">  残疾人事业</t>
  </si>
  <si>
    <t>2081199</t>
  </si>
  <si>
    <t xml:space="preserve">    其他残疾人事业支出</t>
  </si>
  <si>
    <t>20815</t>
  </si>
  <si>
    <t xml:space="preserve">  自然灾害生活补助</t>
  </si>
  <si>
    <t>2081501</t>
  </si>
  <si>
    <t xml:space="preserve">    中央自然灾害生活补助</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</si>
  <si>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</si>
  <si>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</si>
  <si>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</si>
  <si>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</si>
  <si>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</si>
  <si>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</si>
  <si>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</si>
  <si>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</si>
  <si>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</si>
  <si>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</si>
  <si>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</si>
  <si>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</si>
  <si>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</si>
  <si>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</si>
  <si>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</si>
  <si>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</si>
  <si>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</si>
  <si>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</si>
  <si>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20825</t>
  </si>
  <si>
    <t xml:space="preserve">  其他生活救助</t>
  </si>
  <si>
    <t>2082501</t>
  </si>
  <si>
    <t xml:space="preserve">    其他城市生活救助</t>
  </si>
  <si>
    <t>2082502</t>
  </si>
  <si>
    <t xml:space="preserve">    其他农村生活救助</t>
  </si>
  <si>
    <t>20899</t>
  </si>
  <si>
    <t xml:space="preserve">  其他社会保障和就业支出</t>
  </si>
  <si>
    <t>2089901</t>
  </si>
  <si>
    <t xml:space="preserve">    其他社会保障和就业支出</t>
  </si>
  <si>
    <t>210</t>
  </si>
  <si>
    <t>医疗卫生与计划生育支出</t>
  </si>
  <si>
    <t>21013</t>
  </si>
  <si>
    <t xml:space="preserve">  医疗救助</t>
  </si>
  <si>
    <t>2101301</t>
  </si>
  <si>
    <t xml:space="preserve">    城乡医疗救助</t>
  </si>
  <si>
    <t>21014</t>
  </si>
  <si>
    <t xml:space="preserve">    优抚对象医疗</t>
  </si>
  <si>
    <t>2101401</t>
  </si>
  <si>
    <t xml:space="preserve">    优抚对象医疗补助</t>
  </si>
  <si>
    <t>213</t>
  </si>
  <si>
    <t>农林水支出</t>
  </si>
  <si>
    <t>21399</t>
  </si>
  <si>
    <t xml:space="preserve">  其他农林水支出</t>
  </si>
  <si>
    <t>2139999</t>
  </si>
  <si>
    <t xml:space="preserve">     其他农林水支出</t>
  </si>
  <si>
    <t>229</t>
  </si>
  <si>
    <t>其他支出</t>
  </si>
  <si>
    <t>22908</t>
  </si>
  <si>
    <t xml:space="preserve">  彩票发行销售机构业务费安排支出</t>
  </si>
  <si>
    <t>2290802</t>
  </si>
  <si>
    <t xml:space="preserve">    用于社会福利的彩票公益金支出</t>
  </si>
  <si>
    <t>2290804</t>
  </si>
  <si>
    <t xml:space="preserve">    福利彩票销售机构的业务费支出</t>
  </si>
  <si>
    <t>2290808</t>
  </si>
  <si>
    <t xml:space="preserve">    彩票市场调控资金支出</t>
  </si>
  <si>
    <t>22999</t>
  </si>
  <si>
    <t>2299901</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</si>
  <si>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</si>
  <si>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</si>
  <si>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</si>
  <si>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</si>
  <si>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</si>
  <si>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</si>
  <si>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</si>
  <si>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</si>
  <si>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</si>
  <si>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</si>
  <si>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</si>
  <si>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</si>
  <si>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</si>
  <si>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</si>
  <si>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</si>
  <si>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</si>
  <si>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</si>
  <si>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</si>
  <si>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</si>
  <si>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</si>
  <si>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</si>
  <si>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</si>
  <si>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</si>
  <si>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</si>
  <si>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</si>
  <si>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</si>
  <si>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</si>
  <si>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</si>
  <si>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</si>
  <si>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</si>
  <si>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</si>
  <si>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</si>
  <si>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</si>
  <si>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</si>
  <si>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</si>
  <si>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</si>
  <si>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</si>
  <si>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</si>
  <si>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</si>
  <si>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</si>
  <si>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</si>
  <si>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</si>
  <si>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</si>
  <si>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</si>
  <si>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</si>
  <si>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</si>
  <si>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</si>
  <si>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</si>
  <si>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</si>
  <si>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</si>
  <si>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</si>
  <si>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</si>
  <si>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</si>
  <si>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</si>
  <si>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</si>
  <si>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</si>
  <si>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</si>
  <si>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</si>
  <si>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</si>
  <si>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</si>
  <si>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</si>
  <si>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</si>
  <si>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</si>
  <si>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</si>
  <si>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</si>
  <si>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</si>
  <si>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</si>
  <si>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</si>
  <si>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</si>
  <si>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</si>
  <si>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</si>
  <si>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</si>
  <si>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</si>
  <si>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</si>
  <si>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</si>
  <si>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</si>
  <si>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</si>
  <si>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</si>
  <si>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</si>
  <si>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</si>
  <si>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</si>
  <si>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</si>
  <si>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</si>
  <si>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</si>
  <si>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</si>
  <si>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</si>
  <si>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</si>
  <si>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</si>
  <si>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</si>
  <si>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</si>
  <si>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</si>
  <si>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</si>
  <si>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</si>
  <si>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</si>
  <si>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</si>
  <si>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</si>
  <si>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</si>
  <si>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</si>
  <si>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</si>
  <si>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</si>
  <si>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</si>
  <si>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</si>
  <si>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</si>
  <si>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</si>
  <si>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</si>
  <si>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</si>
  <si>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</si>
  <si>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</si>
  <si>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</si>
  <si>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</si>
  <si>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</si>
  <si>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</si>
  <si>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</si>
  <si>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</si>
  <si>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</si>
  <si>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</si>
  <si>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</si>
  <si>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</si>
  <si>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</si>
  <si>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</si>
  <si>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</si>
  <si>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</si>
  <si>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</si>
  <si>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</si>
  <si>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</si>
  <si>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</si>
  <si>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</si>
  <si>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</si>
  <si>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</si>
  <si>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</si>
  <si>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</si>
  <si>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</si>
  <si>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</si>
  <si>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</si>
  <si>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</si>
  <si>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</si>
  <si>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</si>
  <si>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</si>
  <si>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</si>
  <si>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</si>
  <si>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</si>
  <si>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</si>
  <si>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</si>
  <si>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</si>
  <si>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</si>
  <si>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</si>
  <si>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</si>
  <si>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</si>
  <si>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</si>
  <si>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</si>
  <si>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</si>
  <si>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</si>
  <si>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</si>
  <si>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</si>
  <si>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</si>
  <si>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</si>
  <si>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</si>
  <si>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</si>
  <si>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</si>
  <si>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</si>
  <si>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</si>
  <si>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</si>
  <si>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</si>
  <si>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</si>
  <si>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</si>
  <si>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</si>
  <si>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</si>
  <si>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</si>
  <si>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</si>
  <si>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</si>
  <si>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</si>
  <si>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</si>
  <si>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</si>
  <si>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</si>
  <si>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</si>
  <si>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</si>
  <si>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</si>
  <si>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</si>
  <si>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</si>
  <si>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</si>
  <si>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</si>
  <si>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</si>
  <si>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</si>
  <si>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</si>
  <si>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</si>
  <si>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</si>
  <si>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</si>
  <si>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</si>
  <si>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</si>
  <si>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</si>
  <si>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</si>
  <si>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</si>
  <si>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</si>
  <si>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</si>
  <si>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</si>
  <si>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</si>
  <si>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</si>
  <si>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</si>
  <si>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</si>
  <si>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</si>
  <si>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</si>
  <si>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</si>
  <si>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</si>
  <si>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</si>
  <si>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</si>
  <si>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</si>
  <si>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</si>
  <si>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</si>
  <si>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</si>
  <si>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</si>
  <si>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</si>
  <si>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</si>
  <si>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用于社会福利的彩票公益金支出</t>
  </si>
  <si>
    <t>福利彩票销售机构的业务费支出</t>
  </si>
  <si>
    <t>彩票市场调控资金支出</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</si>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</sst>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7">
    <font>
      <sz val="12"/>
      <name val="宋体"/>
      <family val="0"/>
    </font>
    <font>
      <sz val="16"/>
      <name val="宋体"/>
      <family val="0"/>
    </font>
    <font>
      <sz val="10"/>
      <name val="宋体"/>
      <family val="0"/>
    </font>
    <font>
      <b/>
      <sz val="12"/>
      <name val="宋体"/>
      <family val="0"/>
    </font>
    <font>
      <sz val="16"/>
      <name val="华文中宋"/>
      <family val="0"/>
    </font>
    <font>
      <sz val="10"/>
      <color indexed="8"/>
      <name val="宋体"/>
      <family val="0"/>
    </font>
    <font>
      <b/>
      <sz val="10"/>
      <name val="宋体"/>
      <family val="0"/>
    </font>
    <font>
      <b/>
      <sz val="10"/>
      <name val="Arial"/>
      <family val="2"/>
    </font>
    <font>
      <sz val="11"/>
      <name val="宋体"/>
      <family val="0"/>
    </font>
    <font>
      <sz val="12"/>
      <color indexed="8"/>
      <name val="Arial"/>
      <family val="2"/>
    </font>
    <font>
      <sz val="10"/>
      <color indexed="8"/>
      <name val="Arial"/>
      <family val="2"/>
    </font>
    <font>
      <sz val="16"/>
      <color indexed="8"/>
      <name val="华文中宋"/>
      <family val="0"/>
    </font>
    <font>
      <sz val="10"/>
      <name val="Arial"/>
      <family val="2"/>
    </font>
    <font>
      <sz val="12"/>
      <color indexed="8"/>
      <name val="宋体"/>
      <family val="0"/>
    </font>
    <font>
      <sz val="12"/>
      <name val="Arial"/>
      <family val="2"/>
    </font>
    <font>
      <sz val="12"/>
      <name val="黑体"/>
      <family val="3"/>
    </font>
    <font>
      <b/>
      <sz val="11"/>
      <name val="宋体"/>
      <family val="0"/>
    </font>
    <font>
      <sz val="11"/>
      <name val="Arial"/>
      <family val="2"/>
    </font>
    <font>
      <sz val="11"/>
      <color indexed="8"/>
      <name val="宋体"/>
      <family val="0"/>
    </font>
    <font>
      <sz val="11"/>
      <color indexed="20"/>
      <name val="宋体"/>
      <family val="0"/>
    </font>
    <font>
      <u val="single"/>
      <sz val="11"/>
      <color indexed="20"/>
      <name val="宋体"/>
      <family val="0"/>
    </font>
    <font>
      <sz val="11"/>
      <color indexed="17"/>
      <name val="宋体"/>
      <family val="0"/>
    </font>
    <font>
      <b/>
      <sz val="11"/>
      <color indexed="9"/>
      <name val="宋体"/>
      <family val="0"/>
    </font>
    <font>
      <sz val="11"/>
      <color indexed="16"/>
      <name val="宋体"/>
      <family val="0"/>
    </font>
    <font>
      <i/>
      <sz val="11"/>
      <color indexed="23"/>
      <name val="宋体"/>
      <family val="0"/>
    </font>
    <font>
      <sz val="11"/>
      <color indexed="62"/>
      <name val="宋体"/>
      <family val="0"/>
    </font>
    <font>
      <sz val="11"/>
      <color indexed="9"/>
      <name val="宋体"/>
      <family val="0"/>
    </font>
    <font>
      <b/>
      <sz val="11"/>
      <color indexed="53"/>
      <name val="宋体"/>
      <family val="0"/>
    </font>
    <font>
      <b/>
      <sz val="18"/>
      <color indexed="62"/>
      <name val="宋体"/>
      <family val="0"/>
    </font>
    <font>
      <sz val="11"/>
      <color indexed="53"/>
      <name val="宋体"/>
      <family val="0"/>
    </font>
    <font>
      <b/>
      <sz val="15"/>
      <color indexed="62"/>
      <name val="宋体"/>
      <family val="0"/>
    </font>
    <font>
      <sz val="11"/>
      <color indexed="19"/>
      <name val="宋体"/>
      <family val="0"/>
    </font>
    <font>
      <u val="single"/>
      <sz val="12"/>
      <color indexed="12"/>
      <name val="宋体"/>
      <family val="0"/>
    </font>
    <font>
      <b/>
      <sz val="11"/>
      <color indexed="62"/>
      <name val="宋体"/>
      <family val="0"/>
    </font>
    <font>
      <b/>
      <sz val="11"/>
      <color indexed="63"/>
      <name val="宋体"/>
      <family val="0"/>
    </font>
    <font>
      <sz val="11"/>
      <color indexed="10"/>
      <name val="宋体"/>
      <family val="0"/>
    </font>
    <font>
      <b/>
      <sz val="11"/>
      <color indexed="8"/>
      <name val="宋体"/>
      <family val="0"/>
    </font>
    <font>
      <b/>
      <sz val="13"/>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top style="thin"/>
      <bottom/>
    </border>
    <border>
      <left style="thin"/>
      <right/>
      <top style="thin"/>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color indexed="63"/>
      </left>
      <right style="medium"/>
      <top style="thin"/>
      <bottom/>
    </border>
    <border>
      <left style="thin"/>
      <right style="medium"/>
      <top/>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8"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18" fillId="0" borderId="0" applyFont="0" applyFill="0" applyBorder="0" applyAlignment="0" applyProtection="0"/>
    <xf numFmtId="0" fontId="19" fillId="4" borderId="0" applyNumberFormat="0" applyBorder="0" applyAlignment="0" applyProtection="0"/>
    <xf numFmtId="41" fontId="18" fillId="0" borderId="0" applyFont="0" applyFill="0" applyBorder="0" applyAlignment="0" applyProtection="0"/>
    <xf numFmtId="0" fontId="38" fillId="5" borderId="0" applyNumberFormat="0" applyBorder="0" applyAlignment="0" applyProtection="0"/>
    <xf numFmtId="0" fontId="40" fillId="6" borderId="0" applyNumberFormat="0" applyBorder="0" applyAlignment="0" applyProtection="0"/>
    <xf numFmtId="43" fontId="18" fillId="0" borderId="0" applyFont="0" applyFill="0" applyBorder="0" applyAlignment="0" applyProtection="0"/>
    <xf numFmtId="0" fontId="41" fillId="7" borderId="0" applyNumberFormat="0" applyBorder="0" applyAlignment="0" applyProtection="0"/>
    <xf numFmtId="0" fontId="32" fillId="0" borderId="0" applyNumberFormat="0" applyFill="0" applyBorder="0" applyAlignment="0" applyProtection="0"/>
    <xf numFmtId="0" fontId="19" fillId="4" borderId="0" applyNumberFormat="0" applyBorder="0" applyAlignment="0" applyProtection="0"/>
    <xf numFmtId="9" fontId="18" fillId="0" borderId="0" applyFont="0" applyFill="0" applyBorder="0" applyAlignment="0" applyProtection="0"/>
    <xf numFmtId="0" fontId="42" fillId="0" borderId="0" applyNumberFormat="0" applyFill="0" applyBorder="0" applyAlignment="0" applyProtection="0"/>
    <xf numFmtId="0" fontId="18" fillId="8" borderId="2" applyNumberFormat="0" applyFont="0" applyAlignment="0" applyProtection="0"/>
    <xf numFmtId="0" fontId="0" fillId="0" borderId="0">
      <alignment vertical="center"/>
      <protection/>
    </xf>
    <xf numFmtId="0" fontId="41" fillId="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0" borderId="0">
      <alignment/>
      <protection/>
    </xf>
    <xf numFmtId="0" fontId="46" fillId="0" borderId="0" applyNumberFormat="0" applyFill="0" applyBorder="0" applyAlignment="0" applyProtection="0"/>
    <xf numFmtId="0" fontId="0" fillId="0" borderId="0">
      <alignment/>
      <protection/>
    </xf>
    <xf numFmtId="0" fontId="47" fillId="0" borderId="3" applyNumberFormat="0" applyFill="0" applyAlignment="0" applyProtection="0"/>
    <xf numFmtId="0" fontId="10" fillId="0" borderId="0">
      <alignment/>
      <protection/>
    </xf>
    <xf numFmtId="0" fontId="48" fillId="0" borderId="4" applyNumberFormat="0" applyFill="0" applyAlignment="0" applyProtection="0"/>
    <xf numFmtId="0" fontId="41" fillId="10" borderId="0" applyNumberFormat="0" applyBorder="0" applyAlignment="0" applyProtection="0"/>
    <xf numFmtId="0" fontId="43" fillId="0" borderId="5" applyNumberFormat="0" applyFill="0" applyAlignment="0" applyProtection="0"/>
    <xf numFmtId="0" fontId="41" fillId="11" borderId="0" applyNumberFormat="0" applyBorder="0" applyAlignment="0" applyProtection="0"/>
    <xf numFmtId="0" fontId="49" fillId="12" borderId="6" applyNumberFormat="0" applyAlignment="0" applyProtection="0"/>
    <xf numFmtId="0" fontId="50" fillId="12" borderId="1" applyNumberFormat="0" applyAlignment="0" applyProtection="0"/>
    <xf numFmtId="0" fontId="19" fillId="4" borderId="0" applyNumberFormat="0" applyBorder="0" applyAlignment="0" applyProtection="0"/>
    <xf numFmtId="0" fontId="51" fillId="13" borderId="7" applyNumberFormat="0" applyAlignment="0" applyProtection="0"/>
    <xf numFmtId="0" fontId="38" fillId="14" borderId="0" applyNumberFormat="0" applyBorder="0" applyAlignment="0" applyProtection="0"/>
    <xf numFmtId="0" fontId="41" fillId="15"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6" borderId="0" applyNumberFormat="0" applyBorder="0" applyAlignment="0" applyProtection="0"/>
    <xf numFmtId="0" fontId="55" fillId="17" borderId="0" applyNumberFormat="0" applyBorder="0" applyAlignment="0" applyProtection="0"/>
    <xf numFmtId="0" fontId="38" fillId="18" borderId="0" applyNumberFormat="0" applyBorder="0" applyAlignment="0" applyProtection="0"/>
    <xf numFmtId="0" fontId="41"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1" fillId="28" borderId="0" applyNumberFormat="0" applyBorder="0" applyAlignment="0" applyProtection="0"/>
    <xf numFmtId="0" fontId="38"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38" fillId="32" borderId="0" applyNumberFormat="0" applyBorder="0" applyAlignment="0" applyProtection="0"/>
    <xf numFmtId="0" fontId="41" fillId="33" borderId="0" applyNumberFormat="0" applyBorder="0" applyAlignment="0" applyProtection="0"/>
    <xf numFmtId="0" fontId="19" fillId="4" borderId="0" applyNumberFormat="0" applyBorder="0" applyAlignment="0" applyProtection="0"/>
    <xf numFmtId="0" fontId="38" fillId="0" borderId="0">
      <alignment vertical="center"/>
      <protection/>
    </xf>
    <xf numFmtId="0" fontId="19" fillId="4" borderId="0" applyNumberFormat="0" applyBorder="0" applyAlignment="0" applyProtection="0"/>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2" fillId="0" borderId="0">
      <alignment/>
      <protection/>
    </xf>
    <xf numFmtId="0" fontId="0" fillId="0" borderId="0">
      <alignment vertical="center"/>
      <protection/>
    </xf>
  </cellStyleXfs>
  <cellXfs count="343">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3"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5" fillId="35" borderId="0" xfId="15" applyFont="1" applyFill="1" applyAlignment="1">
      <alignment horizontal="left" vertical="center"/>
      <protection/>
    </xf>
    <xf numFmtId="0" fontId="56" fillId="0" borderId="0" xfId="40" applyFont="1" applyAlignment="1">
      <alignment vertical="center"/>
      <protection/>
    </xf>
    <xf numFmtId="0" fontId="2" fillId="35" borderId="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1" xfId="80" applyFont="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3" fillId="0" borderId="26" xfId="80" applyFont="1" applyBorder="1" applyAlignment="1">
      <alignment horizontal="center" vertical="center" wrapText="1"/>
      <protection/>
    </xf>
    <xf numFmtId="0" fontId="3" fillId="0" borderId="27" xfId="80" applyFont="1" applyBorder="1" applyAlignment="1">
      <alignment horizontal="center" vertical="center" wrapText="1"/>
      <protection/>
    </xf>
    <xf numFmtId="0" fontId="3" fillId="0" borderId="28" xfId="80" applyFont="1" applyBorder="1" applyAlignment="1">
      <alignment horizontal="center" vertical="center" wrapText="1"/>
      <protection/>
    </xf>
    <xf numFmtId="4" fontId="3" fillId="0" borderId="17" xfId="80" applyNumberFormat="1" applyFont="1" applyFill="1" applyBorder="1" applyAlignment="1">
      <alignment horizontal="center" vertical="center" wrapText="1"/>
      <protection/>
    </xf>
    <xf numFmtId="4" fontId="3" fillId="0" borderId="25" xfId="80" applyNumberFormat="1" applyFont="1" applyFill="1" applyBorder="1" applyAlignment="1">
      <alignment horizontal="center" vertical="center" wrapText="1"/>
      <protection/>
    </xf>
    <xf numFmtId="49" fontId="6" fillId="35" borderId="22" xfId="0" applyNumberFormat="1" applyFont="1" applyFill="1" applyBorder="1" applyAlignment="1">
      <alignment horizontal="left" vertical="center"/>
    </xf>
    <xf numFmtId="49" fontId="6" fillId="35" borderId="24" xfId="0" applyNumberFormat="1" applyFont="1" applyFill="1" applyBorder="1" applyAlignment="1">
      <alignment horizontal="left" vertical="center"/>
    </xf>
    <xf numFmtId="0" fontId="6" fillId="35" borderId="17" xfId="0" applyNumberFormat="1" applyFont="1" applyFill="1" applyBorder="1" applyAlignment="1" applyProtection="1">
      <alignment horizontal="left" vertical="center" wrapText="1"/>
      <protection/>
    </xf>
    <xf numFmtId="4" fontId="6" fillId="0" borderId="17" xfId="80" applyNumberFormat="1" applyFont="1" applyFill="1" applyBorder="1" applyAlignment="1">
      <alignment horizontal="center" vertical="center" wrapText="1"/>
      <protection/>
    </xf>
    <xf numFmtId="4" fontId="7" fillId="0" borderId="25" xfId="80" applyNumberFormat="1" applyFont="1" applyFill="1" applyBorder="1" applyAlignment="1">
      <alignment horizontal="center" vertical="center" wrapText="1"/>
      <protection/>
    </xf>
    <xf numFmtId="4" fontId="7" fillId="0" borderId="17" xfId="80" applyNumberFormat="1" applyFont="1" applyFill="1" applyBorder="1" applyAlignment="1">
      <alignment horizontal="center" vertical="center" wrapText="1"/>
      <protection/>
    </xf>
    <xf numFmtId="49" fontId="2" fillId="35" borderId="22" xfId="0" applyNumberFormat="1" applyFont="1" applyFill="1" applyBorder="1" applyAlignment="1">
      <alignment horizontal="left" vertical="center"/>
    </xf>
    <xf numFmtId="49" fontId="2" fillId="35" borderId="23" xfId="0" applyNumberFormat="1" applyFont="1" applyFill="1" applyBorder="1" applyAlignment="1">
      <alignment horizontal="left" vertical="center"/>
    </xf>
    <xf numFmtId="0" fontId="2" fillId="0" borderId="17" xfId="72" applyFont="1" applyFill="1" applyBorder="1" applyAlignment="1">
      <alignment vertical="center" wrapText="1"/>
      <protection/>
    </xf>
    <xf numFmtId="0" fontId="2" fillId="0" borderId="17" xfId="80" applyFont="1" applyFill="1" applyBorder="1" applyAlignment="1">
      <alignment vertical="center" wrapText="1"/>
      <protection/>
    </xf>
    <xf numFmtId="4" fontId="2" fillId="0" borderId="25" xfId="80" applyNumberFormat="1" applyFont="1" applyFill="1" applyBorder="1" applyAlignment="1">
      <alignment horizontal="center" vertical="center" wrapText="1"/>
      <protection/>
    </xf>
    <xf numFmtId="4" fontId="2" fillId="0" borderId="17" xfId="80" applyNumberFormat="1" applyFont="1" applyFill="1" applyBorder="1" applyAlignment="1">
      <alignment horizontal="center" vertical="center" wrapText="1"/>
      <protection/>
    </xf>
    <xf numFmtId="0" fontId="2" fillId="35" borderId="17" xfId="0" applyNumberFormat="1" applyFont="1" applyFill="1" applyBorder="1" applyAlignment="1" applyProtection="1">
      <alignment horizontal="left" vertical="center" wrapText="1"/>
      <protection/>
    </xf>
    <xf numFmtId="0" fontId="2" fillId="0" borderId="17"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0" fillId="0" borderId="17" xfId="80" applyFont="1" applyBorder="1" applyAlignment="1">
      <alignment vertical="center" wrapText="1"/>
      <protection/>
    </xf>
    <xf numFmtId="0" fontId="0" fillId="0" borderId="17" xfId="80" applyFont="1" applyFill="1" applyBorder="1" applyAlignment="1">
      <alignment vertical="center" wrapText="1"/>
      <protection/>
    </xf>
    <xf numFmtId="0" fontId="0" fillId="0" borderId="25" xfId="80" applyFont="1" applyFill="1" applyBorder="1" applyAlignment="1">
      <alignment vertical="center" wrapText="1"/>
      <protection/>
    </xf>
    <xf numFmtId="0" fontId="0" fillId="0" borderId="29" xfId="80" applyFont="1" applyBorder="1" applyAlignment="1">
      <alignment horizontal="center" vertical="center" wrapText="1"/>
      <protection/>
    </xf>
    <xf numFmtId="0" fontId="0" fillId="0" borderId="30" xfId="80" applyFont="1" applyBorder="1" applyAlignment="1">
      <alignment horizontal="center" vertical="center" wrapText="1"/>
      <protection/>
    </xf>
    <xf numFmtId="0" fontId="0" fillId="0" borderId="30" xfId="80" applyFont="1" applyBorder="1" applyAlignment="1">
      <alignment vertical="center" wrapText="1"/>
      <protection/>
    </xf>
    <xf numFmtId="0" fontId="0" fillId="0" borderId="30" xfId="80" applyFont="1" applyFill="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Border="1" applyAlignment="1">
      <alignment horizontal="left" vertical="center" wrapText="1"/>
      <protection/>
    </xf>
    <xf numFmtId="0" fontId="0" fillId="0" borderId="32" xfId="80" applyFont="1" applyBorder="1" applyAlignment="1">
      <alignment horizontal="left" vertical="center"/>
      <protection/>
    </xf>
    <xf numFmtId="0" fontId="0" fillId="0" borderId="0" xfId="80" applyFont="1" applyAlignment="1">
      <alignment horizontal="left" vertical="center"/>
      <protection/>
    </xf>
    <xf numFmtId="0" fontId="5" fillId="35" borderId="0" xfId="15" applyFont="1" applyFill="1" applyAlignment="1">
      <alignment horizontal="right" vertical="center"/>
      <protection/>
    </xf>
    <xf numFmtId="0" fontId="0" fillId="0" borderId="33" xfId="80" applyFont="1" applyFill="1" applyBorder="1" applyAlignment="1">
      <alignment horizontal="center" vertical="center" wrapText="1"/>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Border="1" applyAlignment="1">
      <alignment horizontal="center" vertical="center" wrapText="1"/>
      <protection/>
    </xf>
    <xf numFmtId="4" fontId="3" fillId="0" borderId="36" xfId="80" applyNumberFormat="1" applyFont="1" applyFill="1" applyBorder="1" applyAlignment="1">
      <alignment horizontal="center" vertical="center" wrapText="1"/>
      <protection/>
    </xf>
    <xf numFmtId="4" fontId="7" fillId="0" borderId="36" xfId="80" applyNumberFormat="1" applyFont="1" applyFill="1" applyBorder="1" applyAlignment="1">
      <alignment horizontal="center" vertical="center" wrapText="1"/>
      <protection/>
    </xf>
    <xf numFmtId="0" fontId="2" fillId="0" borderId="36" xfId="80" applyFont="1" applyFill="1" applyBorder="1" applyAlignment="1">
      <alignment vertical="center" wrapText="1"/>
      <protection/>
    </xf>
    <xf numFmtId="0" fontId="0" fillId="0" borderId="36" xfId="80" applyFont="1" applyFill="1" applyBorder="1" applyAlignment="1">
      <alignment vertical="center" wrapText="1"/>
      <protection/>
    </xf>
    <xf numFmtId="0" fontId="0" fillId="0" borderId="37" xfId="80" applyFont="1" applyFill="1" applyBorder="1" applyAlignment="1">
      <alignment vertical="center" wrapText="1"/>
      <protection/>
    </xf>
    <xf numFmtId="0" fontId="2" fillId="35" borderId="38" xfId="80" applyFont="1" applyFill="1" applyBorder="1" applyAlignment="1">
      <alignment vertical="center" wrapText="1"/>
      <protection/>
    </xf>
    <xf numFmtId="0" fontId="2" fillId="35" borderId="38" xfId="80" applyFont="1" applyFill="1" applyBorder="1" applyAlignment="1">
      <alignment vertical="center" wrapText="1"/>
      <protection/>
    </xf>
    <xf numFmtId="0" fontId="8" fillId="0" borderId="39" xfId="80" applyFont="1" applyFill="1" applyBorder="1" applyAlignment="1">
      <alignment horizontal="center" vertical="center" wrapText="1"/>
      <protection/>
    </xf>
    <xf numFmtId="0" fontId="8" fillId="0" borderId="15" xfId="80" applyFont="1" applyFill="1" applyBorder="1" applyAlignment="1">
      <alignment horizontal="center" vertical="center" wrapText="1"/>
      <protection/>
    </xf>
    <xf numFmtId="0" fontId="8" fillId="0" borderId="40" xfId="80" applyFont="1" applyFill="1" applyBorder="1" applyAlignment="1">
      <alignment horizontal="center" vertical="center" wrapText="1"/>
      <protection/>
    </xf>
    <xf numFmtId="0" fontId="8" fillId="0" borderId="14" xfId="80" applyFont="1" applyFill="1" applyBorder="1" applyAlignment="1">
      <alignment horizontal="center" vertical="center" wrapText="1"/>
      <protection/>
    </xf>
    <xf numFmtId="0" fontId="8" fillId="0" borderId="41" xfId="80" applyFont="1" applyFill="1" applyBorder="1" applyAlignment="1">
      <alignment horizontal="center" vertical="center" wrapText="1"/>
      <protection/>
    </xf>
    <xf numFmtId="0" fontId="8" fillId="0" borderId="42" xfId="80" applyFont="1" applyFill="1" applyBorder="1" applyAlignment="1">
      <alignment horizontal="center" vertical="center" wrapText="1"/>
      <protection/>
    </xf>
    <xf numFmtId="0" fontId="8" fillId="0" borderId="25" xfId="80" applyFont="1" applyFill="1" applyBorder="1" applyAlignment="1">
      <alignment horizontal="center" vertical="center" wrapText="1"/>
      <protection/>
    </xf>
    <xf numFmtId="0" fontId="8" fillId="0" borderId="23" xfId="80" applyFont="1" applyFill="1" applyBorder="1" applyAlignment="1">
      <alignment horizontal="center" vertical="center" wrapText="1"/>
      <protection/>
    </xf>
    <xf numFmtId="0" fontId="8" fillId="0" borderId="24" xfId="80" applyFont="1" applyFill="1" applyBorder="1" applyAlignment="1">
      <alignment horizontal="center" vertical="center" wrapText="1"/>
      <protection/>
    </xf>
    <xf numFmtId="0" fontId="8" fillId="0" borderId="17" xfId="80" applyFont="1" applyFill="1" applyBorder="1" applyAlignment="1">
      <alignment horizontal="center" vertical="center" wrapText="1"/>
      <protection/>
    </xf>
    <xf numFmtId="0" fontId="8" fillId="0" borderId="43" xfId="80" applyFont="1" applyFill="1" applyBorder="1" applyAlignment="1">
      <alignment horizontal="center" vertical="center" wrapText="1"/>
      <protection/>
    </xf>
    <xf numFmtId="0" fontId="8" fillId="0" borderId="44" xfId="80" applyFont="1" applyFill="1" applyBorder="1" applyAlignment="1">
      <alignment horizontal="center" vertical="center" wrapText="1"/>
      <protection/>
    </xf>
    <xf numFmtId="0" fontId="8" fillId="0" borderId="21" xfId="80" applyFont="1" applyFill="1" applyBorder="1" applyAlignment="1">
      <alignment horizontal="center" vertical="center" wrapText="1"/>
      <protection/>
    </xf>
    <xf numFmtId="0" fontId="8" fillId="0" borderId="28" xfId="80" applyFont="1" applyFill="1" applyBorder="1" applyAlignment="1">
      <alignment horizontal="center" vertical="center" wrapText="1"/>
      <protection/>
    </xf>
    <xf numFmtId="0" fontId="8" fillId="0" borderId="16" xfId="80" applyFont="1" applyBorder="1" applyAlignment="1">
      <alignment horizontal="center" vertical="center" wrapText="1"/>
      <protection/>
    </xf>
    <xf numFmtId="0" fontId="8" fillId="0" borderId="17" xfId="80" applyFont="1" applyBorder="1" applyAlignment="1">
      <alignment horizontal="center" vertical="center" wrapText="1"/>
      <protection/>
    </xf>
    <xf numFmtId="0" fontId="8" fillId="0" borderId="29" xfId="80" applyFont="1" applyFill="1" applyBorder="1" applyAlignment="1">
      <alignment horizontal="center" vertical="center" wrapText="1"/>
      <protection/>
    </xf>
    <xf numFmtId="0" fontId="8" fillId="0" borderId="30" xfId="80" applyFont="1" applyFill="1" applyBorder="1" applyAlignment="1">
      <alignment horizontal="center" vertical="center" wrapText="1"/>
      <protection/>
    </xf>
    <xf numFmtId="0" fontId="8" fillId="0" borderId="45" xfId="80" applyFont="1" applyFill="1" applyBorder="1" applyAlignment="1">
      <alignment horizontal="center" vertical="center" wrapText="1"/>
      <protection/>
    </xf>
    <xf numFmtId="0" fontId="8" fillId="0" borderId="46" xfId="80" applyFont="1" applyFill="1" applyBorder="1" applyAlignment="1">
      <alignment horizontal="center" vertical="center" wrapText="1"/>
      <protection/>
    </xf>
    <xf numFmtId="0" fontId="8" fillId="0" borderId="35" xfId="80" applyFont="1" applyFill="1" applyBorder="1" applyAlignment="1">
      <alignment horizontal="center" vertical="center" wrapText="1"/>
      <protection/>
    </xf>
    <xf numFmtId="0" fontId="8" fillId="0" borderId="36" xfId="80" applyFont="1" applyBorder="1" applyAlignment="1">
      <alignment horizontal="center" vertical="center" wrapText="1"/>
      <protection/>
    </xf>
    <xf numFmtId="0" fontId="8" fillId="0" borderId="31" xfId="80" applyFont="1" applyFill="1" applyBorder="1" applyAlignment="1">
      <alignment horizontal="center" vertical="center" wrapText="1"/>
      <protection/>
    </xf>
    <xf numFmtId="0" fontId="8" fillId="0" borderId="37" xfId="80" applyFont="1" applyFill="1" applyBorder="1" applyAlignment="1">
      <alignment horizontal="center" vertical="center" wrapText="1"/>
      <protection/>
    </xf>
    <xf numFmtId="0" fontId="0" fillId="35" borderId="0" xfId="80" applyFont="1" applyFill="1" applyAlignment="1">
      <alignment vertical="center" wrapText="1"/>
      <protection/>
    </xf>
    <xf numFmtId="0" fontId="9" fillId="0" borderId="0" xfId="40" applyFont="1" applyAlignment="1">
      <alignment vertical="center"/>
      <protection/>
    </xf>
    <xf numFmtId="0" fontId="10" fillId="0" borderId="0" xfId="40" applyAlignment="1">
      <alignment vertical="center"/>
      <protection/>
    </xf>
    <xf numFmtId="0" fontId="10" fillId="0" borderId="0" xfId="40">
      <alignment/>
      <protection/>
    </xf>
    <xf numFmtId="0" fontId="11" fillId="0" borderId="0" xfId="40" applyFont="1" applyAlignment="1">
      <alignment horizontal="center" vertical="center"/>
      <protection/>
    </xf>
    <xf numFmtId="0" fontId="10" fillId="0" borderId="0" xfId="40" applyFont="1" applyAlignment="1">
      <alignment vertical="center"/>
      <protection/>
    </xf>
    <xf numFmtId="0" fontId="5" fillId="0" borderId="10" xfId="40" applyFont="1" applyFill="1" applyBorder="1" applyAlignment="1">
      <alignment horizontal="center" vertical="center" shrinkToFit="1"/>
      <protection/>
    </xf>
    <xf numFmtId="0" fontId="5" fillId="0" borderId="11" xfId="40" applyFont="1" applyFill="1" applyBorder="1" applyAlignment="1">
      <alignment horizontal="center" vertical="center" shrinkToFit="1"/>
      <protection/>
    </xf>
    <xf numFmtId="0" fontId="5" fillId="0" borderId="16" xfId="40" applyFont="1" applyFill="1" applyBorder="1" applyAlignment="1">
      <alignment horizontal="center" vertical="center" wrapText="1" shrinkToFit="1"/>
      <protection/>
    </xf>
    <xf numFmtId="0" fontId="5" fillId="0" borderId="17" xfId="40" applyFont="1" applyFill="1" applyBorder="1" applyAlignment="1">
      <alignment horizontal="center" vertical="center" wrapText="1" shrinkToFit="1"/>
      <protection/>
    </xf>
    <xf numFmtId="0" fontId="5" fillId="0" borderId="16" xfId="40" applyFont="1" applyFill="1" applyBorder="1" applyAlignment="1">
      <alignment horizontal="left" vertical="center" shrinkToFit="1"/>
      <protection/>
    </xf>
    <xf numFmtId="0" fontId="5" fillId="0" borderId="17" xfId="40" applyFont="1" applyFill="1" applyBorder="1" applyAlignment="1">
      <alignment horizontal="left" vertical="center" shrinkToFit="1"/>
      <protection/>
    </xf>
    <xf numFmtId="176" fontId="10" fillId="0" borderId="17" xfId="40" applyNumberFormat="1" applyFont="1" applyFill="1" applyBorder="1" applyAlignment="1">
      <alignment horizontal="right" vertical="center" shrinkToFit="1"/>
      <protection/>
    </xf>
    <xf numFmtId="0" fontId="12" fillId="0" borderId="17" xfId="72" applyNumberFormat="1" applyFont="1" applyFill="1" applyBorder="1" applyAlignment="1">
      <alignment horizontal="right" vertical="center" wrapText="1"/>
      <protection/>
    </xf>
    <xf numFmtId="177" fontId="12" fillId="0" borderId="17" xfId="88" applyNumberFormat="1" applyFont="1" applyFill="1" applyBorder="1" applyAlignment="1">
      <alignment horizontal="right" vertical="center" wrapText="1"/>
      <protection/>
    </xf>
    <xf numFmtId="177" fontId="10" fillId="0" borderId="17" xfId="40" applyNumberFormat="1" applyFont="1" applyFill="1" applyBorder="1" applyAlignment="1">
      <alignment horizontal="right" vertical="center" shrinkToFit="1"/>
      <protection/>
    </xf>
    <xf numFmtId="0" fontId="5" fillId="0" borderId="29" xfId="40" applyFont="1" applyFill="1" applyBorder="1" applyAlignment="1">
      <alignment horizontal="center" vertical="center" shrinkToFit="1"/>
      <protection/>
    </xf>
    <xf numFmtId="0" fontId="5" fillId="0" borderId="30" xfId="40" applyFont="1" applyFill="1" applyBorder="1" applyAlignment="1">
      <alignment horizontal="center" vertical="center" shrinkToFit="1"/>
      <protection/>
    </xf>
    <xf numFmtId="176" fontId="10" fillId="0" borderId="30" xfId="40" applyNumberFormat="1" applyFont="1" applyFill="1" applyBorder="1" applyAlignment="1">
      <alignment horizontal="right" vertical="center" shrinkToFit="1"/>
      <protection/>
    </xf>
    <xf numFmtId="0" fontId="13" fillId="0" borderId="0" xfId="40" applyFont="1" applyAlignment="1">
      <alignment horizontal="left" vertical="center"/>
      <protection/>
    </xf>
    <xf numFmtId="0" fontId="5" fillId="35" borderId="0" xfId="79" applyFont="1" applyFill="1" applyAlignment="1">
      <alignment horizontal="right" vertical="center"/>
      <protection/>
    </xf>
    <xf numFmtId="0" fontId="5" fillId="0" borderId="0" xfId="40" applyFont="1" applyAlignment="1">
      <alignment horizontal="right" vertical="center"/>
      <protection/>
    </xf>
    <xf numFmtId="0" fontId="5" fillId="0" borderId="47" xfId="40" applyFont="1" applyFill="1" applyBorder="1" applyAlignment="1">
      <alignment horizontal="center" vertical="center" shrinkToFit="1"/>
      <protection/>
    </xf>
    <xf numFmtId="0" fontId="5" fillId="0" borderId="36" xfId="40" applyFont="1" applyFill="1" applyBorder="1" applyAlignment="1">
      <alignment horizontal="center" vertical="center" wrapText="1" shrinkToFit="1"/>
      <protection/>
    </xf>
    <xf numFmtId="176" fontId="10" fillId="0" borderId="36" xfId="40" applyNumberFormat="1" applyFont="1" applyFill="1" applyBorder="1" applyAlignment="1">
      <alignment horizontal="right" vertical="center" shrinkToFit="1"/>
      <protection/>
    </xf>
    <xf numFmtId="176" fontId="10" fillId="0" borderId="37" xfId="40" applyNumberFormat="1" applyFont="1" applyFill="1" applyBorder="1" applyAlignment="1">
      <alignment horizontal="right" vertical="center" shrinkToFit="1"/>
      <protection/>
    </xf>
    <xf numFmtId="0" fontId="0" fillId="0" borderId="45" xfId="80" applyFont="1" applyFill="1" applyBorder="1" applyAlignment="1">
      <alignment horizontal="center" vertical="center" wrapText="1"/>
      <protection/>
    </xf>
    <xf numFmtId="177" fontId="14" fillId="0" borderId="17" xfId="80" applyNumberFormat="1" applyFont="1" applyFill="1" applyBorder="1" applyAlignment="1">
      <alignment horizontal="center" vertical="center" wrapText="1"/>
      <protection/>
    </xf>
    <xf numFmtId="177" fontId="14" fillId="0" borderId="36" xfId="80" applyNumberFormat="1" applyFont="1" applyFill="1" applyBorder="1" applyAlignment="1">
      <alignment horizontal="center" vertical="center" wrapText="1"/>
      <protection/>
    </xf>
    <xf numFmtId="0" fontId="6" fillId="35" borderId="22" xfId="0" applyNumberFormat="1" applyFont="1" applyFill="1" applyBorder="1" applyAlignment="1">
      <alignment horizontal="left" vertical="center"/>
    </xf>
    <xf numFmtId="0" fontId="6" fillId="35" borderId="24" xfId="0" applyNumberFormat="1" applyFont="1" applyFill="1" applyBorder="1" applyAlignment="1">
      <alignment horizontal="left" vertical="center"/>
    </xf>
    <xf numFmtId="177" fontId="6" fillId="35" borderId="17" xfId="0" applyNumberFormat="1" applyFont="1" applyFill="1" applyBorder="1" applyAlignment="1">
      <alignment horizontal="left" vertical="center"/>
    </xf>
    <xf numFmtId="177" fontId="12" fillId="0" borderId="17" xfId="80" applyNumberFormat="1" applyFont="1" applyFill="1" applyBorder="1" applyAlignment="1">
      <alignment horizontal="center" vertical="center" wrapText="1"/>
      <protection/>
    </xf>
    <xf numFmtId="177" fontId="12" fillId="0" borderId="36" xfId="80" applyNumberFormat="1" applyFont="1" applyFill="1" applyBorder="1" applyAlignment="1">
      <alignment horizontal="center" vertical="center" wrapText="1"/>
      <protection/>
    </xf>
    <xf numFmtId="177" fontId="7" fillId="0" borderId="17" xfId="0" applyNumberFormat="1" applyFont="1" applyFill="1" applyBorder="1" applyAlignment="1">
      <alignment horizontal="center" vertical="center"/>
    </xf>
    <xf numFmtId="177" fontId="7" fillId="0" borderId="36" xfId="0" applyNumberFormat="1" applyFont="1" applyFill="1" applyBorder="1" applyAlignment="1">
      <alignment horizontal="center" vertical="center"/>
    </xf>
    <xf numFmtId="49" fontId="2" fillId="35" borderId="22" xfId="0" applyNumberFormat="1" applyFont="1" applyFill="1" applyBorder="1" applyAlignment="1">
      <alignment horizontal="left" vertical="center"/>
    </xf>
    <xf numFmtId="49" fontId="2" fillId="35" borderId="23" xfId="0" applyNumberFormat="1" applyFont="1" applyFill="1" applyBorder="1" applyAlignment="1">
      <alignment horizontal="left" vertical="center"/>
    </xf>
    <xf numFmtId="0" fontId="2" fillId="35" borderId="17" xfId="0" applyNumberFormat="1" applyFont="1" applyFill="1" applyBorder="1" applyAlignment="1" applyProtection="1">
      <alignment horizontal="left" vertical="center"/>
      <protection/>
    </xf>
    <xf numFmtId="177" fontId="12" fillId="0" borderId="17" xfId="72" applyNumberFormat="1" applyFont="1" applyFill="1" applyBorder="1" applyAlignment="1">
      <alignment horizontal="center" vertical="center"/>
      <protection/>
    </xf>
    <xf numFmtId="177" fontId="12" fillId="0" borderId="36" xfId="0" applyNumberFormat="1" applyFont="1" applyFill="1" applyBorder="1" applyAlignment="1">
      <alignment horizontal="center" vertical="center"/>
    </xf>
    <xf numFmtId="177" fontId="12" fillId="0" borderId="17" xfId="0" applyNumberFormat="1" applyFont="1" applyFill="1" applyBorder="1" applyAlignment="1">
      <alignment horizontal="center" vertical="center"/>
    </xf>
    <xf numFmtId="177" fontId="12" fillId="0" borderId="36" xfId="72" applyNumberFormat="1" applyFont="1" applyFill="1" applyBorder="1" applyAlignment="1">
      <alignment horizontal="center" vertical="center"/>
      <protection/>
    </xf>
    <xf numFmtId="49" fontId="6" fillId="35" borderId="23" xfId="0" applyNumberFormat="1" applyFont="1" applyFill="1" applyBorder="1" applyAlignment="1">
      <alignment horizontal="left" vertical="center"/>
    </xf>
    <xf numFmtId="177" fontId="7" fillId="0" borderId="17" xfId="72" applyNumberFormat="1" applyFont="1" applyFill="1" applyBorder="1" applyAlignment="1">
      <alignment horizontal="center" vertical="center"/>
      <protection/>
    </xf>
    <xf numFmtId="177" fontId="7" fillId="0" borderId="36" xfId="72" applyNumberFormat="1" applyFont="1" applyFill="1" applyBorder="1" applyAlignment="1">
      <alignment horizontal="center" vertical="center"/>
      <protection/>
    </xf>
    <xf numFmtId="0" fontId="6" fillId="35" borderId="17" xfId="0" applyNumberFormat="1" applyFont="1" applyFill="1" applyBorder="1" applyAlignment="1" applyProtection="1">
      <alignment horizontal="left" vertical="center"/>
      <protection/>
    </xf>
    <xf numFmtId="49" fontId="6" fillId="35" borderId="23" xfId="0" applyNumberFormat="1" applyFont="1" applyFill="1" applyBorder="1" applyAlignment="1">
      <alignment horizontal="left" vertical="center"/>
    </xf>
    <xf numFmtId="49" fontId="2" fillId="35" borderId="16" xfId="0" applyNumberFormat="1" applyFont="1" applyFill="1" applyBorder="1" applyAlignment="1">
      <alignment horizontal="left" vertical="center"/>
    </xf>
    <xf numFmtId="49" fontId="2" fillId="35" borderId="17" xfId="0" applyNumberFormat="1" applyFont="1" applyFill="1" applyBorder="1" applyAlignment="1">
      <alignment horizontal="left" vertical="center"/>
    </xf>
    <xf numFmtId="49" fontId="6" fillId="35" borderId="48" xfId="0" applyNumberFormat="1" applyFont="1" applyFill="1" applyBorder="1" applyAlignment="1">
      <alignment horizontal="left" vertical="center"/>
    </xf>
    <xf numFmtId="49" fontId="6" fillId="35" borderId="49" xfId="0" applyNumberFormat="1" applyFont="1" applyFill="1" applyBorder="1" applyAlignment="1">
      <alignment horizontal="left" vertical="center"/>
    </xf>
    <xf numFmtId="0" fontId="6" fillId="35" borderId="42" xfId="0" applyNumberFormat="1" applyFont="1" applyFill="1" applyBorder="1" applyAlignment="1" applyProtection="1">
      <alignment horizontal="left" vertical="center" wrapText="1"/>
      <protection/>
    </xf>
    <xf numFmtId="177" fontId="7" fillId="0" borderId="42" xfId="72" applyNumberFormat="1" applyFont="1" applyFill="1" applyBorder="1" applyAlignment="1">
      <alignment horizontal="center" vertical="center"/>
      <protection/>
    </xf>
    <xf numFmtId="177" fontId="7" fillId="0" borderId="46" xfId="72" applyNumberFormat="1" applyFont="1" applyFill="1" applyBorder="1" applyAlignment="1">
      <alignment horizontal="center" vertical="center"/>
      <protection/>
    </xf>
    <xf numFmtId="49" fontId="2" fillId="35" borderId="50" xfId="0" applyNumberFormat="1" applyFont="1" applyFill="1" applyBorder="1" applyAlignment="1">
      <alignment horizontal="left" vertical="center"/>
    </xf>
    <xf numFmtId="49" fontId="2" fillId="35" borderId="51" xfId="0" applyNumberFormat="1" applyFont="1" applyFill="1" applyBorder="1" applyAlignment="1">
      <alignment horizontal="left" vertical="center"/>
    </xf>
    <xf numFmtId="0" fontId="2" fillId="0" borderId="30" xfId="72" applyFont="1" applyFill="1" applyBorder="1" applyAlignment="1">
      <alignment vertical="center" wrapText="1"/>
      <protection/>
    </xf>
    <xf numFmtId="177" fontId="12" fillId="0" borderId="30" xfId="80" applyNumberFormat="1" applyFont="1" applyFill="1" applyBorder="1" applyAlignment="1">
      <alignment horizontal="center" vertical="center" wrapText="1"/>
      <protection/>
    </xf>
    <xf numFmtId="177" fontId="12" fillId="0" borderId="30" xfId="0" applyNumberFormat="1" applyFont="1" applyFill="1" applyBorder="1" applyAlignment="1">
      <alignment horizontal="center" vertical="center"/>
    </xf>
    <xf numFmtId="177" fontId="12" fillId="0" borderId="37" xfId="72" applyNumberFormat="1" applyFont="1" applyFill="1" applyBorder="1" applyAlignment="1">
      <alignment horizontal="center"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5" fillId="0" borderId="0" xfId="15" applyFont="1" applyAlignment="1">
      <alignment horizontal="left" vertical="center"/>
      <protection/>
    </xf>
    <xf numFmtId="0" fontId="11"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0" xfId="15" applyNumberFormat="1" applyFont="1" applyFill="1" applyBorder="1" applyAlignment="1">
      <alignment horizontal="center" vertical="center"/>
      <protection/>
    </xf>
    <xf numFmtId="177" fontId="0" fillId="35" borderId="11" xfId="15" applyNumberFormat="1" applyFont="1" applyFill="1" applyBorder="1" applyAlignment="1">
      <alignment horizontal="center" vertical="center"/>
      <protection/>
    </xf>
    <xf numFmtId="177" fontId="0" fillId="35" borderId="14" xfId="15" applyNumberFormat="1" applyFont="1" applyFill="1" applyBorder="1" applyAlignment="1">
      <alignment horizontal="center" vertical="center"/>
      <protection/>
    </xf>
    <xf numFmtId="177" fontId="0" fillId="35" borderId="47" xfId="15" applyNumberFormat="1" applyFont="1" applyFill="1" applyBorder="1" applyAlignment="1">
      <alignment horizontal="center" vertical="center"/>
      <protection/>
    </xf>
    <xf numFmtId="177" fontId="0" fillId="35" borderId="16" xfId="15" applyNumberFormat="1" applyFont="1" applyFill="1" applyBorder="1" applyAlignment="1">
      <alignment horizontal="center" vertical="center"/>
      <protection/>
    </xf>
    <xf numFmtId="177" fontId="2" fillId="35" borderId="1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36" xfId="15" applyNumberFormat="1" applyFont="1" applyFill="1" applyBorder="1" applyAlignment="1">
      <alignment horizontal="center" vertical="center" wrapText="1"/>
      <protection/>
    </xf>
    <xf numFmtId="49" fontId="0" fillId="35" borderId="17" xfId="15" applyNumberFormat="1" applyFont="1" applyFill="1" applyBorder="1" applyAlignment="1">
      <alignment horizontal="center" vertical="center"/>
      <protection/>
    </xf>
    <xf numFmtId="49" fontId="0" fillId="35" borderId="36" xfId="15" applyNumberFormat="1" applyFont="1" applyFill="1" applyBorder="1" applyAlignment="1">
      <alignment horizontal="center" vertical="center"/>
      <protection/>
    </xf>
    <xf numFmtId="177" fontId="8" fillId="0" borderId="16" xfId="15" applyNumberFormat="1" applyFont="1" applyFill="1" applyBorder="1" applyAlignment="1">
      <alignment horizontal="left" vertical="center"/>
      <protection/>
    </xf>
    <xf numFmtId="177" fontId="8" fillId="35" borderId="17" xfId="15" applyNumberFormat="1" applyFont="1" applyFill="1" applyBorder="1" applyAlignment="1">
      <alignment horizontal="center" vertical="center"/>
      <protection/>
    </xf>
    <xf numFmtId="177" fontId="12" fillId="0" borderId="17" xfId="15" applyNumberFormat="1" applyFont="1" applyFill="1" applyBorder="1" applyAlignment="1">
      <alignment horizontal="center" vertical="center"/>
      <protection/>
    </xf>
    <xf numFmtId="177" fontId="8" fillId="35" borderId="17" xfId="15" applyNumberFormat="1" applyFont="1" applyFill="1" applyBorder="1" applyAlignment="1">
      <alignment horizontal="left" vertical="center"/>
      <protection/>
    </xf>
    <xf numFmtId="0" fontId="8" fillId="35" borderId="17" xfId="15" applyNumberFormat="1" applyFont="1" applyFill="1" applyBorder="1" applyAlignment="1">
      <alignment horizontal="center" vertical="center"/>
      <protection/>
    </xf>
    <xf numFmtId="0" fontId="8" fillId="35" borderId="25" xfId="15" applyNumberFormat="1" applyFont="1" applyFill="1" applyBorder="1" applyAlignment="1">
      <alignment horizontal="center" vertical="center"/>
      <protection/>
    </xf>
    <xf numFmtId="177" fontId="8" fillId="0" borderId="36" xfId="15" applyNumberFormat="1" applyFont="1" applyFill="1" applyBorder="1" applyAlignment="1">
      <alignment horizontal="center" vertical="center"/>
      <protection/>
    </xf>
    <xf numFmtId="177" fontId="8" fillId="35" borderId="16" xfId="15" applyNumberFormat="1" applyFont="1" applyFill="1" applyBorder="1" applyAlignment="1">
      <alignment horizontal="left" vertical="center"/>
      <protection/>
    </xf>
    <xf numFmtId="177" fontId="12" fillId="0" borderId="36" xfId="15" applyNumberFormat="1" applyFont="1" applyFill="1" applyBorder="1" applyAlignment="1">
      <alignment horizontal="center" vertical="center"/>
      <protection/>
    </xf>
    <xf numFmtId="177" fontId="12" fillId="0" borderId="52" xfId="15" applyNumberFormat="1" applyFont="1" applyFill="1" applyBorder="1" applyAlignment="1">
      <alignment horizontal="center" vertical="center"/>
      <protection/>
    </xf>
    <xf numFmtId="0" fontId="8" fillId="0" borderId="17" xfId="0" applyFont="1" applyFill="1" applyBorder="1" applyAlignment="1">
      <alignment vertical="center" wrapText="1"/>
    </xf>
    <xf numFmtId="0" fontId="12" fillId="0" borderId="53" xfId="15" applyFont="1" applyBorder="1" applyAlignment="1">
      <alignment horizontal="center" vertical="center"/>
      <protection/>
    </xf>
    <xf numFmtId="0" fontId="12" fillId="0" borderId="17" xfId="15" applyFont="1" applyBorder="1" applyAlignment="1">
      <alignment horizontal="center" vertical="center"/>
      <protection/>
    </xf>
    <xf numFmtId="0" fontId="12" fillId="0" borderId="36" xfId="15" applyFont="1" applyBorder="1" applyAlignment="1">
      <alignment horizontal="center" vertical="center"/>
      <protection/>
    </xf>
    <xf numFmtId="177" fontId="16" fillId="0" borderId="16" xfId="15" applyNumberFormat="1" applyFont="1" applyFill="1" applyBorder="1" applyAlignment="1">
      <alignment horizontal="center" vertical="center"/>
      <protection/>
    </xf>
    <xf numFmtId="177" fontId="16" fillId="0" borderId="25" xfId="15" applyNumberFormat="1" applyFont="1" applyFill="1" applyBorder="1" applyAlignment="1">
      <alignment horizontal="center" vertical="center"/>
      <protection/>
    </xf>
    <xf numFmtId="0" fontId="12" fillId="35" borderId="23" xfId="15" applyNumberFormat="1" applyFont="1" applyFill="1" applyBorder="1" applyAlignment="1">
      <alignment horizontal="center" vertical="center"/>
      <protection/>
    </xf>
    <xf numFmtId="0" fontId="12" fillId="35" borderId="17" xfId="15" applyNumberFormat="1" applyFont="1" applyFill="1" applyBorder="1" applyAlignment="1">
      <alignment horizontal="center" vertical="center"/>
      <protection/>
    </xf>
    <xf numFmtId="177" fontId="12" fillId="0" borderId="54" xfId="15" applyNumberFormat="1" applyFont="1" applyFill="1" applyBorder="1" applyAlignment="1">
      <alignment horizontal="center" vertical="center"/>
      <protection/>
    </xf>
    <xf numFmtId="177" fontId="8" fillId="0" borderId="16" xfId="15" applyNumberFormat="1" applyFont="1" applyFill="1" applyBorder="1" applyAlignment="1">
      <alignment horizontal="center" vertical="center"/>
      <protection/>
    </xf>
    <xf numFmtId="177" fontId="8" fillId="0" borderId="25" xfId="15" applyNumberFormat="1" applyFont="1" applyFill="1" applyBorder="1" applyAlignment="1">
      <alignment horizontal="center" vertical="center"/>
      <protection/>
    </xf>
    <xf numFmtId="177" fontId="8" fillId="0" borderId="25" xfId="15" applyNumberFormat="1" applyFont="1" applyFill="1" applyBorder="1" applyAlignment="1">
      <alignment horizontal="left" vertical="center"/>
      <protection/>
    </xf>
    <xf numFmtId="177" fontId="8" fillId="0" borderId="48" xfId="15" applyNumberFormat="1" applyFont="1" applyFill="1" applyBorder="1" applyAlignment="1">
      <alignment horizontal="center" vertical="center"/>
      <protection/>
    </xf>
    <xf numFmtId="177" fontId="12" fillId="0" borderId="42" xfId="15" applyNumberFormat="1" applyFont="1" applyFill="1" applyBorder="1" applyAlignment="1">
      <alignment horizontal="center" vertical="center"/>
      <protection/>
    </xf>
    <xf numFmtId="177" fontId="8" fillId="0" borderId="55" xfId="15" applyNumberFormat="1" applyFont="1" applyFill="1" applyBorder="1" applyAlignment="1">
      <alignment horizontal="left" vertical="center"/>
      <protection/>
    </xf>
    <xf numFmtId="0" fontId="12" fillId="35" borderId="49" xfId="15" applyNumberFormat="1" applyFont="1" applyFill="1" applyBorder="1" applyAlignment="1">
      <alignment horizontal="center" vertical="center"/>
      <protection/>
    </xf>
    <xf numFmtId="177" fontId="12" fillId="0" borderId="56" xfId="15" applyNumberFormat="1" applyFont="1" applyFill="1" applyBorder="1" applyAlignment="1">
      <alignment horizontal="center" vertical="center"/>
      <protection/>
    </xf>
    <xf numFmtId="177" fontId="16" fillId="35" borderId="50" xfId="15" applyNumberFormat="1" applyFont="1" applyFill="1" applyBorder="1" applyAlignment="1">
      <alignment horizontal="center" vertical="center"/>
      <protection/>
    </xf>
    <xf numFmtId="177" fontId="16" fillId="35" borderId="31" xfId="15" applyNumberFormat="1" applyFont="1" applyFill="1" applyBorder="1" applyAlignment="1">
      <alignment horizontal="center" vertical="center"/>
      <protection/>
    </xf>
    <xf numFmtId="0" fontId="12" fillId="35" borderId="30" xfId="15" applyNumberFormat="1" applyFont="1" applyFill="1" applyBorder="1" applyAlignment="1">
      <alignment horizontal="center" vertical="center"/>
      <protection/>
    </xf>
    <xf numFmtId="177" fontId="12" fillId="0" borderId="57" xfId="15" applyNumberFormat="1" applyFont="1" applyFill="1" applyBorder="1" applyAlignment="1">
      <alignment horizontal="center" vertical="center"/>
      <protection/>
    </xf>
    <xf numFmtId="0" fontId="0" fillId="0" borderId="32" xfId="15" applyFont="1" applyBorder="1" applyAlignment="1">
      <alignment horizontal="left" vertical="center" wrapText="1"/>
      <protection/>
    </xf>
    <xf numFmtId="0" fontId="0" fillId="0" borderId="32"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xf>
    <xf numFmtId="0" fontId="0" fillId="0" borderId="0" xfId="0" applyAlignment="1">
      <alignment horizontal="right" vertical="center"/>
    </xf>
    <xf numFmtId="0" fontId="11" fillId="0" borderId="0" xfId="0" applyFont="1" applyFill="1" applyAlignment="1">
      <alignment horizontal="center" vertical="center"/>
    </xf>
    <xf numFmtId="0" fontId="0" fillId="35" borderId="0" xfId="0" applyFill="1" applyAlignment="1">
      <alignment horizontal="right" vertical="center"/>
    </xf>
    <xf numFmtId="0" fontId="2" fillId="35" borderId="0" xfId="0" applyFont="1" applyFill="1" applyAlignment="1">
      <alignment horizontal="left" vertical="center"/>
    </xf>
    <xf numFmtId="0" fontId="5" fillId="35" borderId="0" xfId="0" applyFont="1" applyFill="1" applyAlignment="1">
      <alignment horizontal="center" vertical="center"/>
    </xf>
    <xf numFmtId="177" fontId="0" fillId="35" borderId="39" xfId="0" applyNumberFormat="1" applyFill="1" applyBorder="1" applyAlignment="1">
      <alignment horizontal="center" vertical="center" wrapText="1"/>
    </xf>
    <xf numFmtId="177" fontId="0" fillId="35" borderId="15" xfId="0" applyNumberFormat="1" applyFill="1" applyBorder="1" applyAlignment="1">
      <alignment horizontal="center" vertical="center" wrapText="1"/>
    </xf>
    <xf numFmtId="177" fontId="0" fillId="35" borderId="13" xfId="0" applyNumberFormat="1" applyFill="1" applyBorder="1" applyAlignment="1">
      <alignment horizontal="center" vertical="center" wrapText="1"/>
    </xf>
    <xf numFmtId="177" fontId="0" fillId="35" borderId="13" xfId="0" applyNumberFormat="1" applyFont="1" applyFill="1" applyBorder="1" applyAlignment="1">
      <alignment horizontal="center" vertical="center" wrapText="1"/>
    </xf>
    <xf numFmtId="177" fontId="0" fillId="35" borderId="48" xfId="0" applyNumberFormat="1" applyFont="1" applyFill="1" applyBorder="1" applyAlignment="1">
      <alignment horizontal="center" vertical="center" wrapText="1"/>
    </xf>
    <xf numFmtId="177" fontId="0" fillId="35" borderId="49"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19" xfId="0" applyNumberFormat="1" applyFill="1" applyBorder="1" applyAlignment="1">
      <alignment horizontal="center" vertical="center" wrapText="1"/>
    </xf>
    <xf numFmtId="177" fontId="0" fillId="35" borderId="19" xfId="0" applyNumberFormat="1" applyFont="1" applyFill="1" applyBorder="1" applyAlignment="1">
      <alignment horizontal="center" vertical="center" wrapText="1"/>
    </xf>
    <xf numFmtId="177" fontId="0" fillId="35" borderId="26" xfId="0" applyNumberForma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1" xfId="0" applyNumberFormat="1" applyFill="1" applyBorder="1" applyAlignment="1">
      <alignment horizontal="center" vertical="center" wrapText="1"/>
    </xf>
    <xf numFmtId="177" fontId="0" fillId="35" borderId="21" xfId="0" applyNumberFormat="1" applyFont="1" applyFill="1" applyBorder="1" applyAlignment="1">
      <alignment horizontal="center" vertical="center" wrapText="1"/>
    </xf>
    <xf numFmtId="49" fontId="0" fillId="35" borderId="22" xfId="0" applyNumberFormat="1" applyFill="1" applyBorder="1" applyAlignment="1">
      <alignment horizontal="center" vertical="center"/>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7" fontId="2" fillId="35" borderId="26" xfId="0" applyNumberFormat="1" applyFont="1" applyFill="1" applyBorder="1" applyAlignment="1">
      <alignment horizontal="center" vertical="center"/>
    </xf>
    <xf numFmtId="177" fontId="2" fillId="35" borderId="27" xfId="0" applyNumberFormat="1" applyFont="1" applyFill="1" applyBorder="1" applyAlignment="1">
      <alignment horizontal="center" vertical="center"/>
    </xf>
    <xf numFmtId="177" fontId="2" fillId="35" borderId="28" xfId="0" applyNumberFormat="1" applyFont="1" applyFill="1" applyBorder="1" applyAlignment="1">
      <alignment horizontal="center" vertical="center"/>
    </xf>
    <xf numFmtId="177" fontId="12" fillId="0" borderId="17" xfId="0" applyNumberFormat="1" applyFont="1" applyFill="1" applyBorder="1" applyAlignment="1">
      <alignment horizontal="right" vertical="center"/>
    </xf>
    <xf numFmtId="177" fontId="2" fillId="0" borderId="17"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6" fillId="0" borderId="17" xfId="0" applyNumberFormat="1" applyFont="1" applyFill="1" applyBorder="1" applyAlignment="1">
      <alignment horizontal="right" vertical="center"/>
    </xf>
    <xf numFmtId="177" fontId="12" fillId="0" borderId="17" xfId="72" applyNumberFormat="1" applyFont="1" applyFill="1" applyBorder="1" applyAlignment="1">
      <alignment horizontal="right" vertical="center"/>
      <protection/>
    </xf>
    <xf numFmtId="177" fontId="7" fillId="0" borderId="17" xfId="72" applyNumberFormat="1" applyFont="1" applyFill="1" applyBorder="1" applyAlignment="1">
      <alignment horizontal="right" vertical="center"/>
      <protection/>
    </xf>
    <xf numFmtId="177" fontId="6" fillId="0" borderId="17" xfId="0" applyNumberFormat="1" applyFont="1" applyFill="1" applyBorder="1" applyAlignment="1">
      <alignment horizontal="right" vertical="center"/>
    </xf>
    <xf numFmtId="177" fontId="0" fillId="35" borderId="33"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4" xfId="0" applyNumberFormat="1" applyFont="1" applyFill="1" applyBorder="1" applyAlignment="1">
      <alignment horizontal="center" vertical="center" wrapText="1"/>
    </xf>
    <xf numFmtId="177" fontId="0" fillId="35" borderId="35" xfId="0" applyNumberFormat="1" applyFont="1" applyFill="1" applyBorder="1" applyAlignment="1">
      <alignment horizontal="center" vertical="center" wrapText="1"/>
    </xf>
    <xf numFmtId="49" fontId="0" fillId="35" borderId="36"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2" fillId="0" borderId="36" xfId="0" applyNumberFormat="1" applyFont="1" applyFill="1" applyBorder="1" applyAlignment="1">
      <alignment horizontal="right" vertical="center"/>
    </xf>
    <xf numFmtId="0" fontId="0" fillId="0" borderId="0" xfId="0" applyBorder="1" applyAlignment="1">
      <alignment horizontal="right" vertical="center"/>
    </xf>
    <xf numFmtId="177" fontId="6" fillId="0" borderId="36" xfId="0" applyNumberFormat="1" applyFont="1" applyFill="1" applyBorder="1" applyAlignment="1">
      <alignment horizontal="right" vertical="center"/>
    </xf>
    <xf numFmtId="0" fontId="3" fillId="0" borderId="0" xfId="0" applyFont="1" applyBorder="1" applyAlignment="1">
      <alignment horizontal="right" vertical="center"/>
    </xf>
    <xf numFmtId="177" fontId="6" fillId="0" borderId="36" xfId="0" applyNumberFormat="1" applyFont="1" applyFill="1" applyBorder="1" applyAlignment="1">
      <alignment horizontal="right" vertical="center"/>
    </xf>
    <xf numFmtId="0" fontId="3" fillId="0" borderId="0" xfId="0" applyFont="1" applyBorder="1" applyAlignment="1">
      <alignment horizontal="right" vertical="center"/>
    </xf>
    <xf numFmtId="177" fontId="2" fillId="0" borderId="42" xfId="0" applyNumberFormat="1" applyFont="1" applyFill="1" applyBorder="1" applyAlignment="1">
      <alignment horizontal="right" vertical="center"/>
    </xf>
    <xf numFmtId="177" fontId="7" fillId="0" borderId="42" xfId="72" applyNumberFormat="1" applyFont="1" applyFill="1" applyBorder="1" applyAlignment="1">
      <alignment horizontal="right" vertical="center"/>
      <protection/>
    </xf>
    <xf numFmtId="177" fontId="6" fillId="0" borderId="42" xfId="0" applyNumberFormat="1" applyFont="1" applyFill="1" applyBorder="1" applyAlignment="1">
      <alignment horizontal="right" vertical="center"/>
    </xf>
    <xf numFmtId="177" fontId="12" fillId="0" borderId="30" xfId="0" applyNumberFormat="1" applyFont="1" applyFill="1" applyBorder="1" applyAlignment="1">
      <alignment horizontal="right" vertical="center"/>
    </xf>
    <xf numFmtId="177" fontId="12" fillId="0" borderId="30" xfId="72" applyNumberFormat="1" applyFont="1" applyFill="1" applyBorder="1" applyAlignment="1">
      <alignment horizontal="right" vertical="center"/>
      <protection/>
    </xf>
    <xf numFmtId="177" fontId="2" fillId="0" borderId="30" xfId="0" applyNumberFormat="1" applyFont="1" applyFill="1" applyBorder="1" applyAlignment="1">
      <alignment horizontal="right" vertical="center"/>
    </xf>
    <xf numFmtId="0" fontId="0" fillId="0" borderId="32" xfId="0" applyBorder="1" applyAlignment="1">
      <alignment horizontal="left" vertical="center" wrapText="1"/>
    </xf>
    <xf numFmtId="0" fontId="0" fillId="0" borderId="32"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2" fillId="0" borderId="46" xfId="0" applyNumberFormat="1" applyFont="1" applyFill="1" applyBorder="1" applyAlignment="1">
      <alignment horizontal="right" vertical="center"/>
    </xf>
    <xf numFmtId="177" fontId="6" fillId="0" borderId="46" xfId="0" applyNumberFormat="1" applyFont="1" applyFill="1" applyBorder="1" applyAlignment="1">
      <alignment horizontal="right" vertical="center"/>
    </xf>
    <xf numFmtId="177" fontId="2" fillId="0" borderId="37" xfId="0" applyNumberFormat="1" applyFont="1" applyFill="1" applyBorder="1" applyAlignment="1">
      <alignment horizontal="right" vertical="center"/>
    </xf>
    <xf numFmtId="0" fontId="2" fillId="35" borderId="0" xfId="0" applyFont="1" applyFill="1" applyAlignment="1">
      <alignment vertical="center"/>
    </xf>
    <xf numFmtId="0" fontId="2" fillId="35" borderId="0" xfId="0" applyFont="1" applyFill="1" applyAlignment="1">
      <alignment vertical="center"/>
    </xf>
    <xf numFmtId="0" fontId="0" fillId="35" borderId="0" xfId="0" applyFill="1" applyAlignment="1">
      <alignment vertical="center"/>
    </xf>
    <xf numFmtId="177" fontId="0" fillId="0" borderId="13" xfId="0" applyNumberFormat="1" applyFill="1" applyBorder="1" applyAlignment="1">
      <alignment horizontal="center" vertical="center" wrapText="1"/>
    </xf>
    <xf numFmtId="177" fontId="0" fillId="0" borderId="19" xfId="0" applyNumberFormat="1" applyFill="1" applyBorder="1" applyAlignment="1">
      <alignment horizontal="center" vertical="center" wrapText="1"/>
    </xf>
    <xf numFmtId="177" fontId="0" fillId="0" borderId="21" xfId="0" applyNumberFormat="1" applyFill="1" applyBorder="1" applyAlignment="1">
      <alignment horizontal="center" vertical="center" wrapText="1"/>
    </xf>
    <xf numFmtId="177" fontId="0" fillId="35" borderId="22" xfId="0" applyNumberFormat="1" applyFill="1" applyBorder="1" applyAlignment="1">
      <alignment horizontal="center" vertical="center"/>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17" xfId="0" applyNumberFormat="1" applyFill="1" applyBorder="1" applyAlignment="1">
      <alignment horizontal="center" vertical="center"/>
    </xf>
    <xf numFmtId="177" fontId="0" fillId="35" borderId="26" xfId="0" applyNumberForma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0" borderId="17" xfId="15" applyNumberFormat="1" applyFont="1" applyFill="1" applyBorder="1" applyAlignment="1">
      <alignment horizontal="right" vertical="center"/>
      <protection/>
    </xf>
    <xf numFmtId="177" fontId="0" fillId="0" borderId="17" xfId="0" applyNumberFormat="1" applyFill="1" applyBorder="1" applyAlignment="1">
      <alignment horizontal="right" vertical="center"/>
    </xf>
    <xf numFmtId="49" fontId="2" fillId="35" borderId="22" xfId="0" applyNumberFormat="1" applyFont="1" applyFill="1" applyBorder="1" applyAlignment="1">
      <alignment horizontal="left" vertical="center"/>
    </xf>
    <xf numFmtId="49" fontId="2" fillId="35" borderId="22" xfId="0" applyNumberFormat="1" applyFont="1" applyFill="1" applyBorder="1" applyAlignment="1">
      <alignment horizontal="left" vertical="center"/>
    </xf>
    <xf numFmtId="49" fontId="2" fillId="35" borderId="16" xfId="0" applyNumberFormat="1" applyFont="1" applyFill="1" applyBorder="1" applyAlignment="1">
      <alignment horizontal="left" vertical="center"/>
    </xf>
    <xf numFmtId="177" fontId="0" fillId="35" borderId="33" xfId="0" applyNumberFormat="1" applyFill="1" applyBorder="1" applyAlignment="1">
      <alignment horizontal="center" vertical="center" wrapText="1"/>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49" fontId="0" fillId="35" borderId="36" xfId="0" applyNumberFormat="1" applyFill="1" applyBorder="1" applyAlignment="1">
      <alignment horizontal="center" vertical="center"/>
    </xf>
    <xf numFmtId="177" fontId="0" fillId="0" borderId="36" xfId="0" applyNumberFormat="1" applyFill="1" applyBorder="1" applyAlignment="1">
      <alignment horizontal="right" vertical="center"/>
    </xf>
    <xf numFmtId="49" fontId="2" fillId="35" borderId="50" xfId="0" applyNumberFormat="1" applyFont="1" applyFill="1" applyBorder="1" applyAlignment="1">
      <alignment horizontal="left" vertical="center"/>
    </xf>
    <xf numFmtId="0" fontId="0" fillId="0" borderId="0" xfId="0" applyAlignment="1">
      <alignment vertical="center"/>
    </xf>
    <xf numFmtId="177" fontId="0" fillId="35" borderId="36" xfId="15" applyNumberFormat="1" applyFont="1" applyFill="1" applyBorder="1" applyAlignment="1">
      <alignment horizontal="center" vertical="center"/>
      <protection/>
    </xf>
    <xf numFmtId="177" fontId="17" fillId="0" borderId="17" xfId="15" applyNumberFormat="1" applyFont="1" applyFill="1" applyBorder="1" applyAlignment="1">
      <alignment horizontal="right" vertical="center"/>
      <protection/>
    </xf>
    <xf numFmtId="177" fontId="17" fillId="0" borderId="36" xfId="15" applyNumberFormat="1" applyFont="1" applyFill="1" applyBorder="1" applyAlignment="1">
      <alignment horizontal="right" vertical="center"/>
      <protection/>
    </xf>
    <xf numFmtId="177" fontId="17" fillId="0" borderId="58" xfId="15" applyNumberFormat="1" applyFont="1" applyFill="1" applyBorder="1" applyAlignment="1">
      <alignment horizontal="right" vertical="center"/>
      <protection/>
    </xf>
    <xf numFmtId="177" fontId="8" fillId="35" borderId="53" xfId="15" applyNumberFormat="1" applyFont="1" applyFill="1" applyBorder="1" applyAlignment="1">
      <alignment horizontal="center" vertical="center"/>
      <protection/>
    </xf>
    <xf numFmtId="0" fontId="17" fillId="0" borderId="36" xfId="15" applyFont="1" applyBorder="1" applyAlignment="1">
      <alignment horizontal="right" vertical="center"/>
      <protection/>
    </xf>
    <xf numFmtId="177" fontId="17" fillId="0" borderId="17" xfId="15" applyNumberFormat="1" applyFont="1" applyFill="1" applyBorder="1" applyAlignment="1">
      <alignment horizontal="left" vertical="center"/>
      <protection/>
    </xf>
    <xf numFmtId="177" fontId="17" fillId="0" borderId="59" xfId="15" applyNumberFormat="1" applyFont="1" applyFill="1" applyBorder="1" applyAlignment="1">
      <alignment horizontal="right" vertical="center"/>
      <protection/>
    </xf>
    <xf numFmtId="177" fontId="17" fillId="0" borderId="54" xfId="15" applyNumberFormat="1" applyFont="1" applyFill="1" applyBorder="1" applyAlignment="1">
      <alignment vertical="center"/>
      <protection/>
    </xf>
    <xf numFmtId="177" fontId="8" fillId="0" borderId="48" xfId="15" applyNumberFormat="1" applyFont="1" applyFill="1" applyBorder="1" applyAlignment="1">
      <alignment horizontal="left" vertical="center"/>
      <protection/>
    </xf>
    <xf numFmtId="177" fontId="17" fillId="0" borderId="42" xfId="15" applyNumberFormat="1" applyFont="1" applyFill="1" applyBorder="1" applyAlignment="1">
      <alignment horizontal="right" vertical="center"/>
      <protection/>
    </xf>
    <xf numFmtId="177" fontId="17" fillId="0" borderId="56" xfId="15" applyNumberFormat="1" applyFont="1" applyFill="1" applyBorder="1" applyAlignment="1">
      <alignment vertical="center"/>
      <protection/>
    </xf>
    <xf numFmtId="177" fontId="8" fillId="35" borderId="30" xfId="15" applyNumberFormat="1" applyFont="1" applyFill="1" applyBorder="1" applyAlignment="1">
      <alignment horizontal="center" vertical="center"/>
      <protection/>
    </xf>
    <xf numFmtId="177" fontId="17" fillId="0" borderId="30" xfId="15" applyNumberFormat="1" applyFont="1" applyFill="1" applyBorder="1" applyAlignment="1">
      <alignment horizontal="right" vertical="center"/>
      <protection/>
    </xf>
    <xf numFmtId="177" fontId="17" fillId="0" borderId="37" xfId="15" applyNumberFormat="1" applyFont="1" applyFill="1" applyBorder="1" applyAlignment="1">
      <alignment horizontal="right" vertical="center"/>
      <protection/>
    </xf>
    <xf numFmtId="177" fontId="0" fillId="35" borderId="10" xfId="15" applyNumberFormat="1" applyFont="1" applyFill="1" applyBorder="1" applyAlignment="1" quotePrefix="1">
      <alignment horizontal="center" vertical="center"/>
      <protection/>
    </xf>
    <xf numFmtId="177" fontId="0" fillId="35" borderId="11" xfId="15" applyNumberFormat="1" applyFont="1" applyFill="1" applyBorder="1" applyAlignment="1" quotePrefix="1">
      <alignment horizontal="center" vertical="center"/>
      <protection/>
    </xf>
    <xf numFmtId="177" fontId="0" fillId="35" borderId="16" xfId="15" applyNumberFormat="1" applyFont="1" applyFill="1" applyBorder="1" applyAlignment="1" quotePrefix="1">
      <alignment horizontal="center" vertical="center"/>
      <protection/>
    </xf>
    <xf numFmtId="177" fontId="2" fillId="35" borderId="17"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0" fillId="35" borderId="36" xfId="15" applyNumberFormat="1" applyFont="1" applyFill="1" applyBorder="1" applyAlignment="1" quotePrefix="1">
      <alignment horizontal="center" vertical="center"/>
      <protection/>
    </xf>
    <xf numFmtId="177" fontId="8" fillId="0" borderId="16" xfId="15" applyNumberFormat="1" applyFont="1" applyFill="1" applyBorder="1" applyAlignment="1" quotePrefix="1">
      <alignment horizontal="left" vertical="center"/>
      <protection/>
    </xf>
    <xf numFmtId="177" fontId="8" fillId="35" borderId="17" xfId="15" applyNumberFormat="1" applyFont="1" applyFill="1" applyBorder="1" applyAlignment="1" quotePrefix="1">
      <alignment horizontal="center" vertical="center"/>
      <protection/>
    </xf>
    <xf numFmtId="177" fontId="8" fillId="35" borderId="17" xfId="15" applyNumberFormat="1" applyFont="1" applyFill="1" applyBorder="1" applyAlignment="1" quotePrefix="1">
      <alignment horizontal="left" vertical="center"/>
      <protection/>
    </xf>
    <xf numFmtId="177" fontId="8" fillId="35" borderId="53" xfId="15" applyNumberFormat="1" applyFont="1" applyFill="1" applyBorder="1" applyAlignment="1" quotePrefix="1">
      <alignment horizontal="center" vertical="center"/>
      <protection/>
    </xf>
    <xf numFmtId="177" fontId="16" fillId="0" borderId="16" xfId="15" applyNumberFormat="1" applyFont="1" applyFill="1" applyBorder="1" applyAlignment="1" quotePrefix="1">
      <alignment horizontal="center" vertical="center"/>
      <protection/>
    </xf>
    <xf numFmtId="177" fontId="16" fillId="0" borderId="25" xfId="15" applyNumberFormat="1" applyFont="1" applyFill="1" applyBorder="1" applyAlignment="1" quotePrefix="1">
      <alignment horizontal="center" vertical="center"/>
      <protection/>
    </xf>
    <xf numFmtId="177" fontId="16" fillId="35" borderId="50" xfId="15" applyNumberFormat="1" applyFont="1" applyFill="1" applyBorder="1" applyAlignment="1" quotePrefix="1">
      <alignment horizontal="center" vertical="center"/>
      <protection/>
    </xf>
    <xf numFmtId="177" fontId="8" fillId="35" borderId="30" xfId="15" applyNumberFormat="1" applyFont="1" applyFill="1" applyBorder="1" applyAlignment="1" quotePrefix="1">
      <alignment horizontal="center" vertical="center"/>
      <protection/>
    </xf>
    <xf numFmtId="177" fontId="16" fillId="35" borderId="31"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3" xfId="0" applyNumberFormat="1" applyFill="1" applyBorder="1" applyAlignment="1" quotePrefix="1">
      <alignment horizontal="center" vertical="center" wrapText="1"/>
    </xf>
    <xf numFmtId="177" fontId="0" fillId="0" borderId="13" xfId="0" applyNumberFormat="1" applyFill="1" applyBorder="1" applyAlignment="1" quotePrefix="1">
      <alignment horizontal="center" vertical="center" wrapText="1"/>
    </xf>
    <xf numFmtId="177" fontId="0" fillId="35" borderId="33"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2" xfId="0" applyNumberFormat="1" applyFill="1" applyBorder="1" applyAlignment="1" quotePrefix="1">
      <alignment horizontal="center" vertical="center"/>
    </xf>
    <xf numFmtId="177" fontId="0" fillId="35" borderId="17" xfId="0" applyNumberFormat="1" applyFill="1" applyBorder="1" applyAlignment="1" quotePrefix="1">
      <alignment horizontal="center" vertical="center"/>
    </xf>
    <xf numFmtId="177" fontId="0" fillId="35" borderId="26" xfId="0" applyNumberFormat="1" applyFill="1" applyBorder="1" applyAlignment="1" quotePrefix="1">
      <alignment horizontal="center" vertical="center"/>
    </xf>
    <xf numFmtId="177" fontId="0" fillId="35" borderId="13" xfId="0" applyNumberFormat="1" applyFont="1" applyFill="1" applyBorder="1" applyAlignment="1" quotePrefix="1">
      <alignment horizontal="center" vertical="center" wrapText="1"/>
    </xf>
    <xf numFmtId="177" fontId="0" fillId="35" borderId="33" xfId="0" applyNumberFormat="1" applyFont="1" applyFill="1" applyBorder="1" applyAlignment="1" quotePrefix="1">
      <alignment horizontal="center" vertical="center" wrapText="1"/>
    </xf>
    <xf numFmtId="49" fontId="0" fillId="35" borderId="22"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7" fontId="2" fillId="35" borderId="26" xfId="0" applyNumberFormat="1" applyFont="1" applyFill="1" applyBorder="1" applyAlignment="1" quotePrefix="1">
      <alignment horizontal="center" vertical="center"/>
    </xf>
  </cellXfs>
  <cellStyles count="75">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 name="常规 4 2"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D12" sqref="D12"/>
    </sheetView>
  </sheetViews>
  <sheetFormatPr defaultColWidth="8.75390625" defaultRowHeight="14.25"/>
  <cols>
    <col min="1" max="1" width="50.625" style="161" customWidth="1"/>
    <col min="2" max="2" width="4.00390625" style="161" customWidth="1"/>
    <col min="3" max="3" width="15.625" style="161" customWidth="1"/>
    <col min="4" max="4" width="50.625" style="161" customWidth="1"/>
    <col min="5" max="5" width="3.50390625" style="161" customWidth="1"/>
    <col min="6" max="6" width="15.625" style="161" customWidth="1"/>
    <col min="7" max="8" width="9.00390625" style="162" bestFit="1" customWidth="1"/>
    <col min="9" max="32" width="9.00390625" style="161" bestFit="1" customWidth="1"/>
    <col min="33" max="16384" width="8.75390625" style="161" customWidth="1"/>
  </cols>
  <sheetData>
    <row r="1" ht="15">
      <c r="A1" s="163"/>
    </row>
    <row r="2" spans="1:8" s="159" customFormat="1" ht="18" customHeight="1">
      <c r="A2" s="164" t="s">
        <v>0</v>
      </c>
      <c r="B2" s="164"/>
      <c r="C2" s="164"/>
      <c r="D2" s="164"/>
      <c r="E2" s="164"/>
      <c r="F2" s="164"/>
      <c r="G2" s="211"/>
      <c r="H2" s="211"/>
    </row>
    <row r="3" spans="1:6" ht="9.75" customHeight="1">
      <c r="A3" s="165"/>
      <c r="B3" s="165"/>
      <c r="C3" s="165"/>
      <c r="D3" s="165"/>
      <c r="E3" s="165"/>
      <c r="F3" s="60" t="s">
        <v>1</v>
      </c>
    </row>
    <row r="4" spans="1:6" ht="15" customHeight="1">
      <c r="A4" s="9" t="s">
        <v>2</v>
      </c>
      <c r="B4" s="165"/>
      <c r="C4" s="165"/>
      <c r="D4" s="165"/>
      <c r="E4" s="165"/>
      <c r="F4" s="60" t="s">
        <v>3</v>
      </c>
    </row>
    <row r="5" spans="1:8" s="160" customFormat="1" ht="21.75" customHeight="1">
      <c r="A5" s="315" t="s">
        <v>4</v>
      </c>
      <c r="B5" s="167"/>
      <c r="C5" s="167"/>
      <c r="D5" s="316" t="s">
        <v>5</v>
      </c>
      <c r="E5" s="167"/>
      <c r="F5" s="169"/>
      <c r="G5" s="212"/>
      <c r="H5" s="212"/>
    </row>
    <row r="6" spans="1:8" s="160" customFormat="1" ht="21.75" customHeight="1">
      <c r="A6" s="317" t="s">
        <v>6</v>
      </c>
      <c r="B6" s="318" t="s">
        <v>7</v>
      </c>
      <c r="C6" s="172" t="s">
        <v>8</v>
      </c>
      <c r="D6" s="319" t="s">
        <v>6</v>
      </c>
      <c r="E6" s="318" t="s">
        <v>7</v>
      </c>
      <c r="F6" s="300" t="s">
        <v>8</v>
      </c>
      <c r="G6" s="212"/>
      <c r="H6" s="212"/>
    </row>
    <row r="7" spans="1:8" s="160" customFormat="1" ht="21.75" customHeight="1">
      <c r="A7" s="317" t="s">
        <v>9</v>
      </c>
      <c r="B7" s="172"/>
      <c r="C7" s="319" t="s">
        <v>10</v>
      </c>
      <c r="D7" s="319" t="s">
        <v>9</v>
      </c>
      <c r="E7" s="172"/>
      <c r="F7" s="320" t="s">
        <v>11</v>
      </c>
      <c r="G7" s="212"/>
      <c r="H7" s="212"/>
    </row>
    <row r="8" spans="1:8" s="160" customFormat="1" ht="21.75" customHeight="1">
      <c r="A8" s="321" t="s">
        <v>12</v>
      </c>
      <c r="B8" s="322" t="s">
        <v>10</v>
      </c>
      <c r="C8" s="301">
        <v>20249.95</v>
      </c>
      <c r="D8" s="323" t="s">
        <v>13</v>
      </c>
      <c r="E8" s="322" t="s">
        <v>14</v>
      </c>
      <c r="F8" s="302"/>
      <c r="G8" s="212"/>
      <c r="H8" s="212"/>
    </row>
    <row r="9" spans="1:8" s="160" customFormat="1" ht="21.75" customHeight="1">
      <c r="A9" s="184" t="s">
        <v>15</v>
      </c>
      <c r="B9" s="322" t="s">
        <v>11</v>
      </c>
      <c r="C9" s="301"/>
      <c r="D9" s="323" t="s">
        <v>16</v>
      </c>
      <c r="E9" s="322" t="s">
        <v>17</v>
      </c>
      <c r="F9" s="302"/>
      <c r="G9" s="212"/>
      <c r="H9" s="212"/>
    </row>
    <row r="10" spans="1:8" s="160" customFormat="1" ht="21.75" customHeight="1">
      <c r="A10" s="184" t="s">
        <v>18</v>
      </c>
      <c r="B10" s="322" t="s">
        <v>19</v>
      </c>
      <c r="C10" s="301"/>
      <c r="D10" s="323" t="s">
        <v>20</v>
      </c>
      <c r="E10" s="322" t="s">
        <v>21</v>
      </c>
      <c r="F10" s="302"/>
      <c r="G10" s="212"/>
      <c r="H10" s="212"/>
    </row>
    <row r="11" spans="1:8" s="160" customFormat="1" ht="21.75" customHeight="1">
      <c r="A11" s="184" t="s">
        <v>22</v>
      </c>
      <c r="B11" s="322" t="s">
        <v>23</v>
      </c>
      <c r="C11" s="301"/>
      <c r="D11" s="323" t="s">
        <v>24</v>
      </c>
      <c r="E11" s="322" t="s">
        <v>25</v>
      </c>
      <c r="F11" s="302"/>
      <c r="G11" s="212"/>
      <c r="H11" s="212"/>
    </row>
    <row r="12" spans="1:8" s="160" customFormat="1" ht="21.75" customHeight="1">
      <c r="A12" s="184" t="s">
        <v>26</v>
      </c>
      <c r="B12" s="322" t="s">
        <v>27</v>
      </c>
      <c r="C12" s="301"/>
      <c r="D12" s="323" t="s">
        <v>28</v>
      </c>
      <c r="E12" s="322" t="s">
        <v>29</v>
      </c>
      <c r="F12" s="302">
        <v>18188.23</v>
      </c>
      <c r="G12" s="212"/>
      <c r="H12" s="212"/>
    </row>
    <row r="13" spans="1:8" s="160" customFormat="1" ht="21.75" customHeight="1">
      <c r="A13" s="184" t="s">
        <v>30</v>
      </c>
      <c r="B13" s="322" t="s">
        <v>31</v>
      </c>
      <c r="C13" s="301"/>
      <c r="D13" s="323" t="s">
        <v>32</v>
      </c>
      <c r="E13" s="322" t="s">
        <v>33</v>
      </c>
      <c r="F13" s="303">
        <v>1767.1</v>
      </c>
      <c r="G13" s="212"/>
      <c r="H13" s="212"/>
    </row>
    <row r="14" spans="1:8" s="160" customFormat="1" ht="21.75" customHeight="1">
      <c r="A14" s="184"/>
      <c r="B14" s="322" t="s">
        <v>34</v>
      </c>
      <c r="C14" s="301"/>
      <c r="D14" s="187" t="s">
        <v>35</v>
      </c>
      <c r="E14" s="324" t="s">
        <v>36</v>
      </c>
      <c r="F14" s="305">
        <v>6</v>
      </c>
      <c r="G14" s="212"/>
      <c r="H14" s="212"/>
    </row>
    <row r="15" spans="1:8" s="160" customFormat="1" ht="21.75" customHeight="1">
      <c r="A15" s="177"/>
      <c r="B15" s="322" t="s">
        <v>37</v>
      </c>
      <c r="C15" s="306"/>
      <c r="D15" s="187" t="s">
        <v>38</v>
      </c>
      <c r="E15" s="324" t="s">
        <v>39</v>
      </c>
      <c r="F15" s="305">
        <v>288.62</v>
      </c>
      <c r="G15" s="212"/>
      <c r="H15" s="212"/>
    </row>
    <row r="16" spans="1:8" s="160" customFormat="1" ht="21.75" customHeight="1">
      <c r="A16" s="325" t="s">
        <v>40</v>
      </c>
      <c r="B16" s="322" t="s">
        <v>41</v>
      </c>
      <c r="C16" s="301">
        <f>SUM(C8:C15)</f>
        <v>20249.95</v>
      </c>
      <c r="D16" s="326" t="s">
        <v>42</v>
      </c>
      <c r="E16" s="322" t="s">
        <v>43</v>
      </c>
      <c r="F16" s="307">
        <f>SUM(F12:F15)</f>
        <v>20249.949999999997</v>
      </c>
      <c r="G16" s="212"/>
      <c r="H16" s="212"/>
    </row>
    <row r="17" spans="1:8" s="160" customFormat="1" ht="21.75" customHeight="1">
      <c r="A17" s="177" t="s">
        <v>44</v>
      </c>
      <c r="B17" s="322" t="s">
        <v>45</v>
      </c>
      <c r="C17" s="301"/>
      <c r="D17" s="198" t="s">
        <v>46</v>
      </c>
      <c r="E17" s="322" t="s">
        <v>47</v>
      </c>
      <c r="F17" s="308"/>
      <c r="G17" s="212"/>
      <c r="H17" s="212"/>
    </row>
    <row r="18" spans="1:8" s="160" customFormat="1" ht="21.75" customHeight="1">
      <c r="A18" s="177" t="s">
        <v>48</v>
      </c>
      <c r="B18" s="322" t="s">
        <v>49</v>
      </c>
      <c r="C18" s="301"/>
      <c r="D18" s="198" t="s">
        <v>50</v>
      </c>
      <c r="E18" s="322" t="s">
        <v>51</v>
      </c>
      <c r="F18" s="308"/>
      <c r="G18" s="212"/>
      <c r="H18" s="212"/>
    </row>
    <row r="19" spans="1:8" s="160" customFormat="1" ht="21.75" customHeight="1">
      <c r="A19" s="309"/>
      <c r="B19" s="322" t="s">
        <v>52</v>
      </c>
      <c r="C19" s="310"/>
      <c r="D19" s="201"/>
      <c r="E19" s="322" t="s">
        <v>53</v>
      </c>
      <c r="F19" s="311"/>
      <c r="G19" s="212"/>
      <c r="H19" s="212"/>
    </row>
    <row r="20" spans="1:6" ht="21.75" customHeight="1">
      <c r="A20" s="327" t="s">
        <v>54</v>
      </c>
      <c r="B20" s="328" t="s">
        <v>55</v>
      </c>
      <c r="C20" s="313">
        <v>20249.95</v>
      </c>
      <c r="D20" s="329" t="s">
        <v>54</v>
      </c>
      <c r="E20" s="328" t="s">
        <v>56</v>
      </c>
      <c r="F20" s="314">
        <v>20249.95</v>
      </c>
    </row>
    <row r="21" spans="1:6" ht="29.25" customHeight="1">
      <c r="A21" s="208" t="s">
        <v>57</v>
      </c>
      <c r="B21" s="209"/>
      <c r="C21" s="209"/>
      <c r="D21" s="209"/>
      <c r="E21" s="209"/>
      <c r="F21" s="209"/>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70"/>
  <sheetViews>
    <sheetView zoomScaleSheetLayoutView="160" workbookViewId="0" topLeftCell="A8">
      <selection activeCell="C18" sqref="C18"/>
    </sheetView>
  </sheetViews>
  <sheetFormatPr defaultColWidth="8.75390625" defaultRowHeight="14.25"/>
  <cols>
    <col min="1" max="1" width="4.625" style="218" customWidth="1"/>
    <col min="2" max="2" width="4.00390625" style="218" customWidth="1"/>
    <col min="3" max="3" width="26.625" style="218" customWidth="1"/>
    <col min="4" max="4" width="13.625" style="218" customWidth="1"/>
    <col min="5" max="5" width="13.00390625" style="218" customWidth="1"/>
    <col min="6" max="6" width="13.375" style="218" customWidth="1"/>
    <col min="7" max="7" width="10.75390625" style="218" customWidth="1"/>
    <col min="8" max="8" width="11.125" style="218" customWidth="1"/>
    <col min="9" max="9" width="11.75390625" style="218" customWidth="1"/>
    <col min="10" max="10" width="9.50390625" style="218" customWidth="1"/>
    <col min="11" max="32" width="9.00390625" style="218" bestFit="1" customWidth="1"/>
    <col min="33" max="16384" width="8.75390625" style="218" customWidth="1"/>
  </cols>
  <sheetData>
    <row r="1" spans="1:10" s="213" customFormat="1" ht="22.5">
      <c r="A1" s="219" t="s">
        <v>58</v>
      </c>
      <c r="B1" s="219"/>
      <c r="C1" s="219"/>
      <c r="D1" s="219"/>
      <c r="E1" s="219"/>
      <c r="F1" s="219"/>
      <c r="G1" s="219"/>
      <c r="H1" s="219"/>
      <c r="I1" s="219"/>
      <c r="J1" s="219"/>
    </row>
    <row r="2" spans="1:10" ht="15">
      <c r="A2" s="220"/>
      <c r="B2" s="220"/>
      <c r="C2" s="220"/>
      <c r="D2" s="220"/>
      <c r="E2" s="220"/>
      <c r="F2" s="220"/>
      <c r="G2" s="220"/>
      <c r="H2" s="220"/>
      <c r="I2" s="220"/>
      <c r="J2" s="60" t="s">
        <v>59</v>
      </c>
    </row>
    <row r="3" spans="1:10" ht="15.75">
      <c r="A3" s="9" t="s">
        <v>60</v>
      </c>
      <c r="B3" s="275" t="s">
        <v>61</v>
      </c>
      <c r="C3" s="276"/>
      <c r="D3" s="277"/>
      <c r="E3" s="220"/>
      <c r="F3" s="222"/>
      <c r="G3" s="220"/>
      <c r="H3" s="220"/>
      <c r="I3" s="220"/>
      <c r="J3" s="60" t="s">
        <v>3</v>
      </c>
    </row>
    <row r="4" spans="1:11" s="214" customFormat="1" ht="22.5" customHeight="1">
      <c r="A4" s="330" t="s">
        <v>6</v>
      </c>
      <c r="B4" s="224"/>
      <c r="C4" s="224"/>
      <c r="D4" s="331" t="s">
        <v>40</v>
      </c>
      <c r="E4" s="332" t="s">
        <v>62</v>
      </c>
      <c r="F4" s="331" t="s">
        <v>63</v>
      </c>
      <c r="G4" s="331" t="s">
        <v>64</v>
      </c>
      <c r="H4" s="331" t="s">
        <v>65</v>
      </c>
      <c r="I4" s="331" t="s">
        <v>66</v>
      </c>
      <c r="J4" s="333" t="s">
        <v>67</v>
      </c>
      <c r="K4" s="251"/>
    </row>
    <row r="5" spans="1:11" s="214" customFormat="1" ht="22.5" customHeight="1">
      <c r="A5" s="227" t="s">
        <v>68</v>
      </c>
      <c r="B5" s="228"/>
      <c r="C5" s="334" t="s">
        <v>69</v>
      </c>
      <c r="D5" s="230"/>
      <c r="E5" s="279"/>
      <c r="F5" s="230"/>
      <c r="G5" s="230"/>
      <c r="H5" s="230"/>
      <c r="I5" s="230"/>
      <c r="J5" s="294"/>
      <c r="K5" s="251"/>
    </row>
    <row r="6" spans="1:11" s="214" customFormat="1" ht="22.5" customHeight="1">
      <c r="A6" s="232"/>
      <c r="B6" s="233"/>
      <c r="C6" s="234"/>
      <c r="D6" s="234"/>
      <c r="E6" s="280"/>
      <c r="F6" s="234"/>
      <c r="G6" s="234"/>
      <c r="H6" s="234"/>
      <c r="I6" s="234"/>
      <c r="J6" s="295"/>
      <c r="K6" s="251"/>
    </row>
    <row r="7" spans="1:11" ht="22.5" customHeight="1">
      <c r="A7" s="335" t="s">
        <v>70</v>
      </c>
      <c r="B7" s="282"/>
      <c r="C7" s="283"/>
      <c r="D7" s="336" t="s">
        <v>10</v>
      </c>
      <c r="E7" s="336" t="s">
        <v>11</v>
      </c>
      <c r="F7" s="336" t="s">
        <v>19</v>
      </c>
      <c r="G7" s="336" t="s">
        <v>23</v>
      </c>
      <c r="H7" s="336" t="s">
        <v>27</v>
      </c>
      <c r="I7" s="336" t="s">
        <v>31</v>
      </c>
      <c r="J7" s="296" t="s">
        <v>34</v>
      </c>
      <c r="K7" s="257"/>
    </row>
    <row r="8" spans="1:11" ht="22.5" customHeight="1">
      <c r="A8" s="337" t="s">
        <v>71</v>
      </c>
      <c r="B8" s="286"/>
      <c r="C8" s="287"/>
      <c r="D8" s="288">
        <v>20249.95</v>
      </c>
      <c r="E8" s="288">
        <v>20249.95</v>
      </c>
      <c r="F8" s="289"/>
      <c r="G8" s="289"/>
      <c r="H8" s="289"/>
      <c r="I8" s="289"/>
      <c r="J8" s="297"/>
      <c r="K8" s="257"/>
    </row>
    <row r="9" spans="1:11" ht="22.5" customHeight="1">
      <c r="A9" s="125">
        <v>208</v>
      </c>
      <c r="B9" s="126"/>
      <c r="C9" s="127" t="s">
        <v>72</v>
      </c>
      <c r="D9" s="245">
        <f>D10+D18+D25+D30+D35+D37+D39+D42+D45+D48+D51</f>
        <v>18188.2268</v>
      </c>
      <c r="E9" s="245">
        <f>E10+E18+E25+E30+E35+E37+E39+E42+E45+E48+E51</f>
        <v>18188.2268</v>
      </c>
      <c r="F9" s="244"/>
      <c r="G9" s="244"/>
      <c r="H9" s="244"/>
      <c r="I9" s="244"/>
      <c r="J9" s="256"/>
      <c r="K9" s="257"/>
    </row>
    <row r="10" spans="1:11" ht="22.5" customHeight="1">
      <c r="A10" s="125">
        <v>20802</v>
      </c>
      <c r="B10" s="126"/>
      <c r="C10" s="127" t="s">
        <v>73</v>
      </c>
      <c r="D10" s="245">
        <f>SUM(D11:D17)</f>
        <v>1501.4041000000002</v>
      </c>
      <c r="E10" s="245">
        <f>SUM(E11:E17)</f>
        <v>1501.4041000000002</v>
      </c>
      <c r="F10" s="244"/>
      <c r="G10" s="244"/>
      <c r="H10" s="244"/>
      <c r="I10" s="244"/>
      <c r="J10" s="256"/>
      <c r="K10" s="257"/>
    </row>
    <row r="11" spans="1:11" ht="22.5" customHeight="1">
      <c r="A11" s="290" t="s">
        <v>74</v>
      </c>
      <c r="B11" s="133"/>
      <c r="C11" s="134" t="s">
        <v>75</v>
      </c>
      <c r="D11" s="247">
        <v>721.0293</v>
      </c>
      <c r="E11" s="247">
        <v>721.0293</v>
      </c>
      <c r="F11" s="244"/>
      <c r="G11" s="244"/>
      <c r="H11" s="244"/>
      <c r="I11" s="244"/>
      <c r="J11" s="256"/>
      <c r="K11" s="257"/>
    </row>
    <row r="12" spans="1:11" ht="22.5" customHeight="1">
      <c r="A12" s="290" t="s">
        <v>76</v>
      </c>
      <c r="B12" s="133"/>
      <c r="C12" s="134" t="s">
        <v>77</v>
      </c>
      <c r="D12" s="247">
        <v>39.2748</v>
      </c>
      <c r="E12" s="247">
        <v>39.2748</v>
      </c>
      <c r="F12" s="244"/>
      <c r="G12" s="244"/>
      <c r="H12" s="244"/>
      <c r="I12" s="244"/>
      <c r="J12" s="256"/>
      <c r="K12" s="257"/>
    </row>
    <row r="13" spans="1:11" ht="22.5" customHeight="1">
      <c r="A13" s="290" t="s">
        <v>78</v>
      </c>
      <c r="B13" s="133"/>
      <c r="C13" s="134" t="s">
        <v>79</v>
      </c>
      <c r="D13" s="243">
        <v>17.85</v>
      </c>
      <c r="E13" s="243">
        <v>17.85</v>
      </c>
      <c r="F13" s="244"/>
      <c r="G13" s="244"/>
      <c r="H13" s="244"/>
      <c r="I13" s="244"/>
      <c r="J13" s="256"/>
      <c r="K13" s="257"/>
    </row>
    <row r="14" spans="1:11" ht="22.5" customHeight="1">
      <c r="A14" s="290" t="s">
        <v>80</v>
      </c>
      <c r="B14" s="133"/>
      <c r="C14" s="134" t="s">
        <v>81</v>
      </c>
      <c r="D14" s="247">
        <v>10</v>
      </c>
      <c r="E14" s="247">
        <v>10</v>
      </c>
      <c r="F14" s="262"/>
      <c r="G14" s="262"/>
      <c r="H14" s="262"/>
      <c r="I14" s="262"/>
      <c r="J14" s="272"/>
      <c r="K14" s="257"/>
    </row>
    <row r="15" spans="1:11" ht="22.5" customHeight="1">
      <c r="A15" s="290" t="s">
        <v>82</v>
      </c>
      <c r="B15" s="133"/>
      <c r="C15" s="134" t="s">
        <v>83</v>
      </c>
      <c r="D15" s="247">
        <v>20.45</v>
      </c>
      <c r="E15" s="247">
        <v>20.45</v>
      </c>
      <c r="F15" s="262"/>
      <c r="G15" s="262"/>
      <c r="H15" s="262"/>
      <c r="I15" s="262"/>
      <c r="J15" s="272"/>
      <c r="K15" s="257"/>
    </row>
    <row r="16" spans="1:11" ht="22.5" customHeight="1">
      <c r="A16" s="290" t="s">
        <v>84</v>
      </c>
      <c r="B16" s="133"/>
      <c r="C16" s="46" t="s">
        <v>85</v>
      </c>
      <c r="D16" s="247">
        <v>15</v>
      </c>
      <c r="E16" s="247">
        <v>15</v>
      </c>
      <c r="F16" s="262"/>
      <c r="G16" s="262"/>
      <c r="H16" s="262"/>
      <c r="I16" s="262"/>
      <c r="J16" s="272"/>
      <c r="K16" s="257"/>
    </row>
    <row r="17" spans="1:11" ht="22.5" customHeight="1">
      <c r="A17" s="291" t="s">
        <v>86</v>
      </c>
      <c r="B17" s="41"/>
      <c r="C17" s="46" t="s">
        <v>87</v>
      </c>
      <c r="D17" s="247">
        <v>677.8</v>
      </c>
      <c r="E17" s="247">
        <v>677.8</v>
      </c>
      <c r="F17" s="262"/>
      <c r="G17" s="262"/>
      <c r="H17" s="262"/>
      <c r="I17" s="262"/>
      <c r="J17" s="272"/>
      <c r="K17" s="257"/>
    </row>
    <row r="18" spans="1:11" ht="22.5" customHeight="1">
      <c r="A18" s="34" t="s">
        <v>88</v>
      </c>
      <c r="B18" s="139"/>
      <c r="C18" s="36" t="s">
        <v>89</v>
      </c>
      <c r="D18" s="248">
        <f>SUM(D19:D24)</f>
        <v>6814.235299999999</v>
      </c>
      <c r="E18" s="248">
        <f>SUM(E19:E24)</f>
        <v>6814.235299999999</v>
      </c>
      <c r="F18" s="262"/>
      <c r="G18" s="262"/>
      <c r="H18" s="262"/>
      <c r="I18" s="262"/>
      <c r="J18" s="272"/>
      <c r="K18" s="257"/>
    </row>
    <row r="19" spans="1:11" ht="22.5" customHeight="1">
      <c r="A19" s="291" t="s">
        <v>90</v>
      </c>
      <c r="B19" s="41"/>
      <c r="C19" s="46" t="s">
        <v>91</v>
      </c>
      <c r="D19" s="247">
        <v>0.717</v>
      </c>
      <c r="E19" s="247">
        <v>0.717</v>
      </c>
      <c r="F19" s="262"/>
      <c r="G19" s="262"/>
      <c r="H19" s="262"/>
      <c r="I19" s="262"/>
      <c r="J19" s="272"/>
      <c r="K19" s="257"/>
    </row>
    <row r="20" spans="1:11" ht="22.5" customHeight="1">
      <c r="A20" s="291" t="s">
        <v>92</v>
      </c>
      <c r="B20" s="41"/>
      <c r="C20" s="46" t="s">
        <v>93</v>
      </c>
      <c r="D20" s="247">
        <v>67.2609</v>
      </c>
      <c r="E20" s="247">
        <v>67.2609</v>
      </c>
      <c r="F20" s="262"/>
      <c r="G20" s="262"/>
      <c r="H20" s="262"/>
      <c r="I20" s="262"/>
      <c r="J20" s="272"/>
      <c r="K20" s="257"/>
    </row>
    <row r="21" spans="1:11" ht="22.5" customHeight="1">
      <c r="A21" s="291" t="s">
        <v>94</v>
      </c>
      <c r="B21" s="41"/>
      <c r="C21" s="46" t="s">
        <v>95</v>
      </c>
      <c r="D21" s="247">
        <v>4003.8999</v>
      </c>
      <c r="E21" s="247">
        <v>4003.8999</v>
      </c>
      <c r="F21" s="262"/>
      <c r="G21" s="262"/>
      <c r="H21" s="262"/>
      <c r="I21" s="262"/>
      <c r="J21" s="272"/>
      <c r="K21" s="257"/>
    </row>
    <row r="22" spans="1:11" ht="22.5" customHeight="1">
      <c r="A22" s="291" t="s">
        <v>96</v>
      </c>
      <c r="B22" s="41"/>
      <c r="C22" s="46" t="s">
        <v>97</v>
      </c>
      <c r="D22" s="247">
        <v>137.4</v>
      </c>
      <c r="E22" s="247">
        <v>137.4</v>
      </c>
      <c r="F22" s="262"/>
      <c r="G22" s="262"/>
      <c r="H22" s="262"/>
      <c r="I22" s="262"/>
      <c r="J22" s="272"/>
      <c r="K22" s="257"/>
    </row>
    <row r="23" spans="1:11" ht="22.5" customHeight="1">
      <c r="A23" s="291" t="s">
        <v>98</v>
      </c>
      <c r="B23" s="41"/>
      <c r="C23" s="46" t="s">
        <v>99</v>
      </c>
      <c r="D23" s="247">
        <v>1163.9</v>
      </c>
      <c r="E23" s="247">
        <v>1163.9</v>
      </c>
      <c r="F23" s="262"/>
      <c r="G23" s="262"/>
      <c r="H23" s="262"/>
      <c r="I23" s="262"/>
      <c r="J23" s="272"/>
      <c r="K23" s="257"/>
    </row>
    <row r="24" spans="1:11" ht="22.5" customHeight="1">
      <c r="A24" s="291" t="s">
        <v>100</v>
      </c>
      <c r="B24" s="41"/>
      <c r="C24" s="46" t="s">
        <v>101</v>
      </c>
      <c r="D24" s="247">
        <v>1441.0575</v>
      </c>
      <c r="E24" s="247">
        <v>1441.0575</v>
      </c>
      <c r="F24" s="262"/>
      <c r="G24" s="262"/>
      <c r="H24" s="262"/>
      <c r="I24" s="262"/>
      <c r="J24" s="272"/>
      <c r="K24" s="257"/>
    </row>
    <row r="25" spans="1:11" ht="22.5" customHeight="1">
      <c r="A25" s="34" t="s">
        <v>102</v>
      </c>
      <c r="B25" s="139"/>
      <c r="C25" s="36" t="s">
        <v>103</v>
      </c>
      <c r="D25" s="248">
        <f>SUM(D26:D29)</f>
        <v>283.932</v>
      </c>
      <c r="E25" s="248">
        <f>SUM(E26:E29)</f>
        <v>283.932</v>
      </c>
      <c r="F25" s="262"/>
      <c r="G25" s="262"/>
      <c r="H25" s="262"/>
      <c r="I25" s="262"/>
      <c r="J25" s="272"/>
      <c r="K25" s="257"/>
    </row>
    <row r="26" spans="1:11" ht="22.5" customHeight="1">
      <c r="A26" s="291" t="s">
        <v>104</v>
      </c>
      <c r="B26" s="41"/>
      <c r="C26" s="46" t="s">
        <v>105</v>
      </c>
      <c r="D26" s="247">
        <v>188.6</v>
      </c>
      <c r="E26" s="247">
        <v>188.6</v>
      </c>
      <c r="F26" s="262"/>
      <c r="G26" s="262"/>
      <c r="H26" s="262"/>
      <c r="I26" s="262"/>
      <c r="J26" s="272"/>
      <c r="K26" s="257"/>
    </row>
    <row r="27" spans="1:11" ht="22.5" customHeight="1">
      <c r="A27" s="291" t="s">
        <v>106</v>
      </c>
      <c r="B27" s="41"/>
      <c r="C27" s="46" t="s">
        <v>107</v>
      </c>
      <c r="D27" s="247">
        <v>12</v>
      </c>
      <c r="E27" s="247">
        <v>12</v>
      </c>
      <c r="F27" s="262"/>
      <c r="G27" s="262"/>
      <c r="H27" s="262"/>
      <c r="I27" s="262"/>
      <c r="J27" s="272"/>
      <c r="K27" s="257"/>
    </row>
    <row r="28" spans="1:11" ht="22.5" customHeight="1">
      <c r="A28" s="291" t="s">
        <v>108</v>
      </c>
      <c r="B28" s="41"/>
      <c r="C28" s="46" t="s">
        <v>109</v>
      </c>
      <c r="D28" s="247">
        <v>75.022</v>
      </c>
      <c r="E28" s="247">
        <v>75.022</v>
      </c>
      <c r="F28" s="262"/>
      <c r="G28" s="262"/>
      <c r="H28" s="262"/>
      <c r="I28" s="262"/>
      <c r="J28" s="272"/>
      <c r="K28" s="257"/>
    </row>
    <row r="29" spans="1:11" ht="22.5" customHeight="1">
      <c r="A29" s="291" t="s">
        <v>110</v>
      </c>
      <c r="B29" s="41"/>
      <c r="C29" s="46" t="s">
        <v>111</v>
      </c>
      <c r="D29" s="247">
        <v>8.31</v>
      </c>
      <c r="E29" s="247">
        <v>8.31</v>
      </c>
      <c r="F29" s="262"/>
      <c r="G29" s="262"/>
      <c r="H29" s="262"/>
      <c r="I29" s="262"/>
      <c r="J29" s="272"/>
      <c r="K29" s="257"/>
    </row>
    <row r="30" spans="1:11" ht="22.5" customHeight="1">
      <c r="A30" s="34" t="s">
        <v>112</v>
      </c>
      <c r="B30" s="139"/>
      <c r="C30" s="36" t="s">
        <v>113</v>
      </c>
      <c r="D30" s="248">
        <f>SUM(D31:D34)</f>
        <v>776.8900000000001</v>
      </c>
      <c r="E30" s="248">
        <f>SUM(E31:E34)</f>
        <v>776.8900000000001</v>
      </c>
      <c r="F30" s="262"/>
      <c r="G30" s="262"/>
      <c r="H30" s="262"/>
      <c r="I30" s="262"/>
      <c r="J30" s="272"/>
      <c r="K30" s="257"/>
    </row>
    <row r="31" spans="1:11" ht="22.5" customHeight="1">
      <c r="A31" s="291" t="s">
        <v>114</v>
      </c>
      <c r="B31" s="41"/>
      <c r="C31" s="134" t="s">
        <v>115</v>
      </c>
      <c r="D31" s="247">
        <v>143</v>
      </c>
      <c r="E31" s="247">
        <v>143</v>
      </c>
      <c r="F31" s="262"/>
      <c r="G31" s="262"/>
      <c r="H31" s="262"/>
      <c r="I31" s="262"/>
      <c r="J31" s="272"/>
      <c r="K31" s="257"/>
    </row>
    <row r="32" spans="1:11" ht="22.5" customHeight="1">
      <c r="A32" s="291" t="s">
        <v>116</v>
      </c>
      <c r="B32" s="41"/>
      <c r="C32" s="134" t="s">
        <v>117</v>
      </c>
      <c r="D32" s="247">
        <v>24.61</v>
      </c>
      <c r="E32" s="247">
        <v>24.61</v>
      </c>
      <c r="F32" s="262"/>
      <c r="G32" s="262"/>
      <c r="H32" s="262"/>
      <c r="I32" s="262"/>
      <c r="J32" s="272"/>
      <c r="K32" s="257"/>
    </row>
    <row r="33" spans="1:11" ht="22.5" customHeight="1">
      <c r="A33" s="291" t="s">
        <v>118</v>
      </c>
      <c r="B33" s="41"/>
      <c r="C33" s="134" t="s">
        <v>119</v>
      </c>
      <c r="D33" s="247">
        <v>140.35</v>
      </c>
      <c r="E33" s="247">
        <v>140.35</v>
      </c>
      <c r="F33" s="262"/>
      <c r="G33" s="262"/>
      <c r="H33" s="262"/>
      <c r="I33" s="262"/>
      <c r="J33" s="272"/>
      <c r="K33" s="257"/>
    </row>
    <row r="34" spans="1:11" ht="22.5" customHeight="1">
      <c r="A34" s="291" t="s">
        <v>120</v>
      </c>
      <c r="B34" s="41"/>
      <c r="C34" s="134" t="s">
        <v>121</v>
      </c>
      <c r="D34" s="247">
        <v>468.93</v>
      </c>
      <c r="E34" s="247">
        <v>468.93</v>
      </c>
      <c r="F34" s="262"/>
      <c r="G34" s="262"/>
      <c r="H34" s="262"/>
      <c r="I34" s="262"/>
      <c r="J34" s="272"/>
      <c r="K34" s="257"/>
    </row>
    <row r="35" spans="1:11" ht="22.5" customHeight="1">
      <c r="A35" s="34" t="s">
        <v>122</v>
      </c>
      <c r="B35" s="139"/>
      <c r="C35" s="142" t="s">
        <v>123</v>
      </c>
      <c r="D35" s="248">
        <f>D36</f>
        <v>2</v>
      </c>
      <c r="E35" s="248">
        <f>E36</f>
        <v>2</v>
      </c>
      <c r="F35" s="262"/>
      <c r="G35" s="262"/>
      <c r="H35" s="262"/>
      <c r="I35" s="262"/>
      <c r="J35" s="272"/>
      <c r="K35" s="257"/>
    </row>
    <row r="36" spans="1:11" ht="22.5" customHeight="1">
      <c r="A36" s="291" t="s">
        <v>124</v>
      </c>
      <c r="B36" s="41"/>
      <c r="C36" s="134" t="s">
        <v>125</v>
      </c>
      <c r="D36" s="247">
        <v>2</v>
      </c>
      <c r="E36" s="247">
        <v>2</v>
      </c>
      <c r="F36" s="262"/>
      <c r="G36" s="262"/>
      <c r="H36" s="262"/>
      <c r="I36" s="262"/>
      <c r="J36" s="272"/>
      <c r="K36" s="257"/>
    </row>
    <row r="37" spans="1:11" ht="22.5" customHeight="1">
      <c r="A37" s="34" t="s">
        <v>126</v>
      </c>
      <c r="B37" s="143"/>
      <c r="C37" s="142" t="s">
        <v>127</v>
      </c>
      <c r="D37" s="248">
        <f>SUM(D38)</f>
        <v>550</v>
      </c>
      <c r="E37" s="248">
        <f>SUM(E38)</f>
        <v>550</v>
      </c>
      <c r="F37" s="262"/>
      <c r="G37" s="262"/>
      <c r="H37" s="262"/>
      <c r="I37" s="262"/>
      <c r="J37" s="272"/>
      <c r="K37" s="257"/>
    </row>
    <row r="38" spans="1:11" ht="22.5" customHeight="1">
      <c r="A38" s="291" t="s">
        <v>128</v>
      </c>
      <c r="B38" s="41"/>
      <c r="C38" s="46" t="s">
        <v>129</v>
      </c>
      <c r="D38" s="247">
        <v>550</v>
      </c>
      <c r="E38" s="247">
        <v>550</v>
      </c>
      <c r="F38" s="262"/>
      <c r="G38" s="262"/>
      <c r="H38" s="262"/>
      <c r="I38" s="262"/>
      <c r="J38" s="272"/>
      <c r="K38" s="257"/>
    </row>
    <row r="39" spans="1:11" ht="22.5" customHeight="1">
      <c r="A39" s="34" t="s">
        <v>130</v>
      </c>
      <c r="B39" s="139"/>
      <c r="C39" s="36" t="s">
        <v>131</v>
      </c>
      <c r="D39" s="248">
        <f>SUM(D40:D41)</f>
        <v>4540.0855</v>
      </c>
      <c r="E39" s="248">
        <f>SUM(E40:E41)</f>
        <v>4540.0855</v>
      </c>
      <c r="F39" s="262"/>
      <c r="G39" s="262"/>
      <c r="H39" s="262"/>
      <c r="I39" s="262"/>
      <c r="J39" s="272"/>
      <c r="K39" s="257"/>
    </row>
    <row r="40" spans="1:11" ht="22.5" customHeight="1">
      <c r="A40" s="291" t="s">
        <v>132</v>
      </c>
      <c r="B40" s="41"/>
      <c r="C40" s="46" t="s">
        <v>133</v>
      </c>
      <c r="D40" s="247">
        <v>2578.8935</v>
      </c>
      <c r="E40" s="247">
        <v>2578.8935</v>
      </c>
      <c r="F40" s="262"/>
      <c r="G40" s="262"/>
      <c r="H40" s="262"/>
      <c r="I40" s="262"/>
      <c r="J40" s="272"/>
      <c r="K40" s="257"/>
    </row>
    <row r="41" spans="1:11" ht="22.5" customHeight="1">
      <c r="A41" s="291" t="s">
        <v>134</v>
      </c>
      <c r="B41" s="41"/>
      <c r="C41" s="46" t="s">
        <v>135</v>
      </c>
      <c r="D41" s="247">
        <v>1961.192</v>
      </c>
      <c r="E41" s="247">
        <v>1961.192</v>
      </c>
      <c r="F41" s="262"/>
      <c r="G41" s="262"/>
      <c r="H41" s="262"/>
      <c r="I41" s="262"/>
      <c r="J41" s="272"/>
      <c r="K41" s="257"/>
    </row>
    <row r="42" spans="1:11" ht="22.5" customHeight="1">
      <c r="A42" s="34" t="s">
        <v>136</v>
      </c>
      <c r="B42" s="139"/>
      <c r="C42" s="36" t="s">
        <v>137</v>
      </c>
      <c r="D42" s="248">
        <f>SUM(D43:D44)</f>
        <v>646.149</v>
      </c>
      <c r="E42" s="248">
        <f>SUM(E43:E44)</f>
        <v>646.149</v>
      </c>
      <c r="F42" s="262"/>
      <c r="G42" s="262"/>
      <c r="H42" s="262"/>
      <c r="I42" s="262"/>
      <c r="J42" s="272"/>
      <c r="K42" s="257"/>
    </row>
    <row r="43" spans="1:11" ht="22.5" customHeight="1">
      <c r="A43" s="291" t="s">
        <v>138</v>
      </c>
      <c r="B43" s="41"/>
      <c r="C43" s="46" t="s">
        <v>139</v>
      </c>
      <c r="D43" s="247">
        <v>473.149</v>
      </c>
      <c r="E43" s="247">
        <v>473.149</v>
      </c>
      <c r="F43" s="262"/>
      <c r="G43" s="262"/>
      <c r="H43" s="262"/>
      <c r="I43" s="262"/>
      <c r="J43" s="272"/>
      <c r="K43" s="257"/>
    </row>
    <row r="44" spans="1:11" ht="22.5" customHeight="1">
      <c r="A44" s="291" t="s">
        <v>140</v>
      </c>
      <c r="B44" s="41"/>
      <c r="C44" s="46" t="s">
        <v>141</v>
      </c>
      <c r="D44" s="247">
        <v>173</v>
      </c>
      <c r="E44" s="247">
        <v>173</v>
      </c>
      <c r="F44" s="262"/>
      <c r="G44" s="262"/>
      <c r="H44" s="262"/>
      <c r="I44" s="262"/>
      <c r="J44" s="272"/>
      <c r="K44" s="257"/>
    </row>
    <row r="45" spans="1:11" ht="22.5" customHeight="1">
      <c r="A45" s="34" t="s">
        <v>142</v>
      </c>
      <c r="B45" s="139"/>
      <c r="C45" s="36" t="s">
        <v>143</v>
      </c>
      <c r="D45" s="248">
        <f>SUM(D46:D47)</f>
        <v>2983.6567</v>
      </c>
      <c r="E45" s="248">
        <f>SUM(E46:E47)</f>
        <v>2983.6567</v>
      </c>
      <c r="F45" s="262"/>
      <c r="G45" s="262"/>
      <c r="H45" s="262"/>
      <c r="I45" s="262"/>
      <c r="J45" s="272"/>
      <c r="K45" s="257"/>
    </row>
    <row r="46" spans="1:11" ht="22.5" customHeight="1">
      <c r="A46" s="291" t="s">
        <v>144</v>
      </c>
      <c r="B46" s="41"/>
      <c r="C46" s="46" t="s">
        <v>145</v>
      </c>
      <c r="D46" s="247">
        <v>1171.5155</v>
      </c>
      <c r="E46" s="247">
        <v>1171.5155</v>
      </c>
      <c r="F46" s="262"/>
      <c r="G46" s="262"/>
      <c r="H46" s="262"/>
      <c r="I46" s="262"/>
      <c r="J46" s="272"/>
      <c r="K46" s="257"/>
    </row>
    <row r="47" spans="1:11" ht="22.5" customHeight="1">
      <c r="A47" s="291" t="s">
        <v>146</v>
      </c>
      <c r="B47" s="41"/>
      <c r="C47" s="46" t="s">
        <v>147</v>
      </c>
      <c r="D47" s="247">
        <v>1812.1412</v>
      </c>
      <c r="E47" s="247">
        <v>1812.1412</v>
      </c>
      <c r="F47" s="262"/>
      <c r="G47" s="262"/>
      <c r="H47" s="262"/>
      <c r="I47" s="262"/>
      <c r="J47" s="272"/>
      <c r="K47" s="257"/>
    </row>
    <row r="48" spans="1:11" ht="22.5" customHeight="1">
      <c r="A48" s="34" t="s">
        <v>148</v>
      </c>
      <c r="B48" s="139"/>
      <c r="C48" s="36" t="s">
        <v>149</v>
      </c>
      <c r="D48" s="248">
        <f>SUM(D49:D50)</f>
        <v>62.7842</v>
      </c>
      <c r="E48" s="248">
        <f>SUM(E49:E50)</f>
        <v>62.7842</v>
      </c>
      <c r="F48" s="262"/>
      <c r="G48" s="262"/>
      <c r="H48" s="262"/>
      <c r="I48" s="262"/>
      <c r="J48" s="272"/>
      <c r="K48" s="257"/>
    </row>
    <row r="49" spans="1:11" ht="22.5" customHeight="1">
      <c r="A49" s="291" t="s">
        <v>150</v>
      </c>
      <c r="B49" s="41"/>
      <c r="C49" s="46" t="s">
        <v>151</v>
      </c>
      <c r="D49" s="247">
        <v>37.33</v>
      </c>
      <c r="E49" s="247">
        <v>37.33</v>
      </c>
      <c r="F49" s="262"/>
      <c r="G49" s="262"/>
      <c r="H49" s="262"/>
      <c r="I49" s="262"/>
      <c r="J49" s="272"/>
      <c r="K49" s="257"/>
    </row>
    <row r="50" spans="1:11" ht="22.5" customHeight="1">
      <c r="A50" s="291" t="s">
        <v>152</v>
      </c>
      <c r="B50" s="41"/>
      <c r="C50" s="46" t="s">
        <v>153</v>
      </c>
      <c r="D50" s="247">
        <v>25.4542</v>
      </c>
      <c r="E50" s="247">
        <v>25.4542</v>
      </c>
      <c r="F50" s="262"/>
      <c r="G50" s="262"/>
      <c r="H50" s="262"/>
      <c r="I50" s="262"/>
      <c r="J50" s="272"/>
      <c r="K50" s="257"/>
    </row>
    <row r="51" spans="1:11" ht="22.5" customHeight="1">
      <c r="A51" s="34" t="s">
        <v>154</v>
      </c>
      <c r="B51" s="139"/>
      <c r="C51" s="36" t="s">
        <v>155</v>
      </c>
      <c r="D51" s="248">
        <f>D52</f>
        <v>27.09</v>
      </c>
      <c r="E51" s="248">
        <f>E52</f>
        <v>27.09</v>
      </c>
      <c r="F51" s="262"/>
      <c r="G51" s="262"/>
      <c r="H51" s="262"/>
      <c r="I51" s="262"/>
      <c r="J51" s="272"/>
      <c r="K51" s="257"/>
    </row>
    <row r="52" spans="1:11" ht="22.5" customHeight="1">
      <c r="A52" s="291" t="s">
        <v>156</v>
      </c>
      <c r="B52" s="41"/>
      <c r="C52" s="46" t="s">
        <v>157</v>
      </c>
      <c r="D52" s="247">
        <v>27.09</v>
      </c>
      <c r="E52" s="247">
        <v>27.09</v>
      </c>
      <c r="F52" s="262"/>
      <c r="G52" s="262"/>
      <c r="H52" s="262"/>
      <c r="I52" s="262"/>
      <c r="J52" s="272"/>
      <c r="K52" s="257"/>
    </row>
    <row r="53" spans="1:11" ht="22.5" customHeight="1">
      <c r="A53" s="34" t="s">
        <v>158</v>
      </c>
      <c r="B53" s="139"/>
      <c r="C53" s="36" t="s">
        <v>159</v>
      </c>
      <c r="D53" s="248">
        <f>D54+D56</f>
        <v>1767.1052000000002</v>
      </c>
      <c r="E53" s="248">
        <f>E54+E56</f>
        <v>1767.1052000000002</v>
      </c>
      <c r="F53" s="262"/>
      <c r="G53" s="262"/>
      <c r="H53" s="262"/>
      <c r="I53" s="262"/>
      <c r="J53" s="272"/>
      <c r="K53" s="257"/>
    </row>
    <row r="54" spans="1:11" ht="22.5" customHeight="1">
      <c r="A54" s="34" t="s">
        <v>160</v>
      </c>
      <c r="B54" s="139"/>
      <c r="C54" s="36" t="s">
        <v>161</v>
      </c>
      <c r="D54" s="248">
        <f>SUM(D55)</f>
        <v>1665.89</v>
      </c>
      <c r="E54" s="248">
        <f>SUM(E55)</f>
        <v>1665.89</v>
      </c>
      <c r="F54" s="262"/>
      <c r="G54" s="262"/>
      <c r="H54" s="262"/>
      <c r="I54" s="262"/>
      <c r="J54" s="272"/>
      <c r="K54" s="257"/>
    </row>
    <row r="55" spans="1:11" ht="22.5" customHeight="1">
      <c r="A55" s="291" t="s">
        <v>162</v>
      </c>
      <c r="B55" s="41"/>
      <c r="C55" s="134" t="s">
        <v>163</v>
      </c>
      <c r="D55" s="247">
        <v>1665.89</v>
      </c>
      <c r="E55" s="247">
        <v>1665.89</v>
      </c>
      <c r="F55" s="262"/>
      <c r="G55" s="262"/>
      <c r="H55" s="262"/>
      <c r="I55" s="262"/>
      <c r="J55" s="272"/>
      <c r="K55" s="257"/>
    </row>
    <row r="56" spans="1:11" ht="22.5" customHeight="1">
      <c r="A56" s="34" t="s">
        <v>164</v>
      </c>
      <c r="B56" s="139"/>
      <c r="C56" s="142" t="s">
        <v>165</v>
      </c>
      <c r="D56" s="248">
        <f aca="true" t="shared" si="0" ref="D56:D59">D57</f>
        <v>101.2152</v>
      </c>
      <c r="E56" s="248">
        <f aca="true" t="shared" si="1" ref="E56:E59">E57</f>
        <v>101.2152</v>
      </c>
      <c r="F56" s="262"/>
      <c r="G56" s="262"/>
      <c r="H56" s="262"/>
      <c r="I56" s="262"/>
      <c r="J56" s="272"/>
      <c r="K56" s="257"/>
    </row>
    <row r="57" spans="1:11" ht="22.5" customHeight="1">
      <c r="A57" s="292" t="s">
        <v>166</v>
      </c>
      <c r="B57" s="145"/>
      <c r="C57" s="46" t="s">
        <v>167</v>
      </c>
      <c r="D57" s="247">
        <v>101.2152</v>
      </c>
      <c r="E57" s="247">
        <v>101.2152</v>
      </c>
      <c r="F57" s="262"/>
      <c r="G57" s="262"/>
      <c r="H57" s="262"/>
      <c r="I57" s="262"/>
      <c r="J57" s="272"/>
      <c r="K57" s="257"/>
    </row>
    <row r="58" spans="1:11" ht="22.5" customHeight="1">
      <c r="A58" s="34" t="s">
        <v>168</v>
      </c>
      <c r="B58" s="35"/>
      <c r="C58" s="36" t="s">
        <v>169</v>
      </c>
      <c r="D58" s="248">
        <f t="shared" si="0"/>
        <v>6</v>
      </c>
      <c r="E58" s="248">
        <f t="shared" si="1"/>
        <v>6</v>
      </c>
      <c r="F58" s="262"/>
      <c r="G58" s="262"/>
      <c r="H58" s="262"/>
      <c r="I58" s="262"/>
      <c r="J58" s="272"/>
      <c r="K58" s="257"/>
    </row>
    <row r="59" spans="1:11" ht="22.5" customHeight="1">
      <c r="A59" s="34" t="s">
        <v>170</v>
      </c>
      <c r="B59" s="35"/>
      <c r="C59" s="36" t="s">
        <v>171</v>
      </c>
      <c r="D59" s="248">
        <f t="shared" si="0"/>
        <v>6</v>
      </c>
      <c r="E59" s="248">
        <f t="shared" si="1"/>
        <v>6</v>
      </c>
      <c r="F59" s="262"/>
      <c r="G59" s="262"/>
      <c r="H59" s="262"/>
      <c r="I59" s="262"/>
      <c r="J59" s="272"/>
      <c r="K59" s="257"/>
    </row>
    <row r="60" spans="1:11" ht="22.5" customHeight="1">
      <c r="A60" s="292" t="s">
        <v>172</v>
      </c>
      <c r="B60" s="145"/>
      <c r="C60" s="46" t="s">
        <v>173</v>
      </c>
      <c r="D60" s="247">
        <v>6</v>
      </c>
      <c r="E60" s="247">
        <v>6</v>
      </c>
      <c r="F60" s="262"/>
      <c r="G60" s="262"/>
      <c r="H60" s="262"/>
      <c r="I60" s="262"/>
      <c r="J60" s="272"/>
      <c r="K60" s="257"/>
    </row>
    <row r="61" spans="1:11" ht="22.5" customHeight="1">
      <c r="A61" s="34" t="s">
        <v>174</v>
      </c>
      <c r="B61" s="35"/>
      <c r="C61" s="36" t="s">
        <v>175</v>
      </c>
      <c r="D61" s="248">
        <f>D62+D66</f>
        <v>288.62</v>
      </c>
      <c r="E61" s="248">
        <f>E62+E66</f>
        <v>288.62</v>
      </c>
      <c r="F61" s="262"/>
      <c r="G61" s="262"/>
      <c r="H61" s="262"/>
      <c r="I61" s="262"/>
      <c r="J61" s="272"/>
      <c r="K61" s="257"/>
    </row>
    <row r="62" spans="1:11" ht="28.5" customHeight="1">
      <c r="A62" s="34" t="s">
        <v>176</v>
      </c>
      <c r="B62" s="35"/>
      <c r="C62" s="36" t="s">
        <v>177</v>
      </c>
      <c r="D62" s="248">
        <f>SUM(D63:D65)</f>
        <v>190.07</v>
      </c>
      <c r="E62" s="248">
        <f>SUM(E63:E65)</f>
        <v>190.07</v>
      </c>
      <c r="F62" s="262"/>
      <c r="G62" s="262"/>
      <c r="H62" s="262"/>
      <c r="I62" s="262"/>
      <c r="J62" s="272"/>
      <c r="K62" s="257"/>
    </row>
    <row r="63" spans="1:11" ht="27" customHeight="1">
      <c r="A63" s="292" t="s">
        <v>178</v>
      </c>
      <c r="B63" s="145"/>
      <c r="C63" s="42" t="s">
        <v>179</v>
      </c>
      <c r="D63" s="247">
        <v>170</v>
      </c>
      <c r="E63" s="247">
        <v>170</v>
      </c>
      <c r="F63" s="262"/>
      <c r="G63" s="262"/>
      <c r="H63" s="262"/>
      <c r="I63" s="262"/>
      <c r="J63" s="272"/>
      <c r="K63" s="257"/>
    </row>
    <row r="64" spans="1:11" ht="22.5" customHeight="1">
      <c r="A64" s="292" t="s">
        <v>180</v>
      </c>
      <c r="B64" s="145"/>
      <c r="C64" s="46" t="s">
        <v>181</v>
      </c>
      <c r="D64" s="247">
        <v>14.07</v>
      </c>
      <c r="E64" s="247">
        <v>14.07</v>
      </c>
      <c r="F64" s="262"/>
      <c r="G64" s="262"/>
      <c r="H64" s="262"/>
      <c r="I64" s="262"/>
      <c r="J64" s="272"/>
      <c r="K64" s="257"/>
    </row>
    <row r="65" spans="1:11" ht="22.5" customHeight="1">
      <c r="A65" s="291" t="s">
        <v>182</v>
      </c>
      <c r="B65" s="41"/>
      <c r="C65" s="46" t="s">
        <v>183</v>
      </c>
      <c r="D65" s="247">
        <v>6</v>
      </c>
      <c r="E65" s="247">
        <v>6</v>
      </c>
      <c r="F65" s="262"/>
      <c r="G65" s="262"/>
      <c r="H65" s="262"/>
      <c r="I65" s="262"/>
      <c r="J65" s="272"/>
      <c r="K65" s="257"/>
    </row>
    <row r="66" spans="1:11" ht="22.5" customHeight="1">
      <c r="A66" s="146" t="s">
        <v>184</v>
      </c>
      <c r="B66" s="147"/>
      <c r="C66" s="148" t="s">
        <v>175</v>
      </c>
      <c r="D66" s="263">
        <f>D67</f>
        <v>98.55</v>
      </c>
      <c r="E66" s="263">
        <f>E67</f>
        <v>98.55</v>
      </c>
      <c r="F66" s="262"/>
      <c r="G66" s="262"/>
      <c r="H66" s="262"/>
      <c r="I66" s="262"/>
      <c r="J66" s="272"/>
      <c r="K66" s="257"/>
    </row>
    <row r="67" spans="1:11" ht="22.5" customHeight="1">
      <c r="A67" s="298" t="s">
        <v>185</v>
      </c>
      <c r="B67" s="152"/>
      <c r="C67" s="153" t="s">
        <v>175</v>
      </c>
      <c r="D67" s="265">
        <v>98.55</v>
      </c>
      <c r="E67" s="265">
        <v>98.55</v>
      </c>
      <c r="F67" s="267"/>
      <c r="G67" s="267"/>
      <c r="H67" s="267"/>
      <c r="I67" s="267"/>
      <c r="J67" s="274"/>
      <c r="K67" s="257"/>
    </row>
    <row r="68" spans="1:10" ht="30.75" customHeight="1">
      <c r="A68" s="268" t="s">
        <v>186</v>
      </c>
      <c r="B68" s="269"/>
      <c r="C68" s="269"/>
      <c r="D68" s="269"/>
      <c r="E68" s="269"/>
      <c r="F68" s="269"/>
      <c r="G68" s="269"/>
      <c r="H68" s="269"/>
      <c r="I68" s="269"/>
      <c r="J68" s="269"/>
    </row>
    <row r="69" ht="15">
      <c r="A69" s="299"/>
    </row>
    <row r="70" ht="15">
      <c r="A70" s="299"/>
    </row>
  </sheetData>
  <sheetProtection/>
  <mergeCells count="70">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3:B43"/>
    <mergeCell ref="A44:B44"/>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3:B63"/>
    <mergeCell ref="A64:B64"/>
    <mergeCell ref="A65:B65"/>
    <mergeCell ref="A66:B66"/>
    <mergeCell ref="A67:B67"/>
    <mergeCell ref="A68:J6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71"/>
  <sheetViews>
    <sheetView workbookViewId="0" topLeftCell="A53">
      <selection activeCell="A9" sqref="A9:C67"/>
    </sheetView>
  </sheetViews>
  <sheetFormatPr defaultColWidth="8.75390625" defaultRowHeight="14.25"/>
  <cols>
    <col min="1" max="1" width="5.625" style="218" customWidth="1"/>
    <col min="2" max="2" width="4.75390625" style="218" customWidth="1"/>
    <col min="3" max="3" width="27.375" style="218" customWidth="1"/>
    <col min="4" max="4" width="14.375" style="218" customWidth="1"/>
    <col min="5" max="9" width="14.625" style="218" customWidth="1"/>
    <col min="10" max="10" width="9.00390625" style="218" bestFit="1" customWidth="1"/>
    <col min="11" max="11" width="12.625" style="218" customWidth="1"/>
    <col min="12" max="32" width="9.00390625" style="218" bestFit="1" customWidth="1"/>
    <col min="33" max="16384" width="8.75390625" style="218" customWidth="1"/>
  </cols>
  <sheetData>
    <row r="1" spans="1:9" s="213" customFormat="1" ht="22.5">
      <c r="A1" s="219" t="s">
        <v>187</v>
      </c>
      <c r="B1" s="219"/>
      <c r="C1" s="219"/>
      <c r="D1" s="219"/>
      <c r="E1" s="219"/>
      <c r="F1" s="219"/>
      <c r="G1" s="219"/>
      <c r="H1" s="219"/>
      <c r="I1" s="219"/>
    </row>
    <row r="2" spans="1:9" ht="15">
      <c r="A2" s="220"/>
      <c r="B2" s="220"/>
      <c r="C2" s="220"/>
      <c r="D2" s="220"/>
      <c r="E2" s="220"/>
      <c r="F2" s="220"/>
      <c r="G2" s="220"/>
      <c r="H2" s="220"/>
      <c r="I2" s="60" t="s">
        <v>188</v>
      </c>
    </row>
    <row r="3" spans="1:9" ht="15.75">
      <c r="A3" s="9" t="s">
        <v>60</v>
      </c>
      <c r="B3" s="221" t="s">
        <v>61</v>
      </c>
      <c r="C3" s="221"/>
      <c r="D3" s="221"/>
      <c r="E3" s="220"/>
      <c r="F3" s="222"/>
      <c r="G3" s="220"/>
      <c r="H3" s="220"/>
      <c r="I3" s="60" t="s">
        <v>3</v>
      </c>
    </row>
    <row r="4" spans="1:10" s="214" customFormat="1" ht="22.5" customHeight="1">
      <c r="A4" s="330" t="s">
        <v>6</v>
      </c>
      <c r="B4" s="224"/>
      <c r="C4" s="224"/>
      <c r="D4" s="331" t="s">
        <v>42</v>
      </c>
      <c r="E4" s="331" t="s">
        <v>189</v>
      </c>
      <c r="F4" s="338" t="s">
        <v>190</v>
      </c>
      <c r="G4" s="338" t="s">
        <v>191</v>
      </c>
      <c r="H4" s="226" t="s">
        <v>192</v>
      </c>
      <c r="I4" s="339" t="s">
        <v>193</v>
      </c>
      <c r="J4" s="251"/>
    </row>
    <row r="5" spans="1:10" s="214" customFormat="1" ht="22.5" customHeight="1">
      <c r="A5" s="227" t="s">
        <v>68</v>
      </c>
      <c r="B5" s="228"/>
      <c r="C5" s="334" t="s">
        <v>69</v>
      </c>
      <c r="D5" s="230"/>
      <c r="E5" s="230"/>
      <c r="F5" s="231"/>
      <c r="G5" s="231"/>
      <c r="H5" s="231"/>
      <c r="I5" s="252"/>
      <c r="J5" s="251"/>
    </row>
    <row r="6" spans="1:10" s="214" customFormat="1" ht="22.5" customHeight="1">
      <c r="A6" s="232"/>
      <c r="B6" s="233"/>
      <c r="C6" s="234"/>
      <c r="D6" s="234"/>
      <c r="E6" s="234"/>
      <c r="F6" s="235"/>
      <c r="G6" s="235"/>
      <c r="H6" s="235"/>
      <c r="I6" s="253"/>
      <c r="J6" s="251"/>
    </row>
    <row r="7" spans="1:10" s="215" customFormat="1" ht="22.5" customHeight="1">
      <c r="A7" s="340" t="s">
        <v>70</v>
      </c>
      <c r="B7" s="237"/>
      <c r="C7" s="238"/>
      <c r="D7" s="341" t="s">
        <v>10</v>
      </c>
      <c r="E7" s="341" t="s">
        <v>11</v>
      </c>
      <c r="F7" s="341" t="s">
        <v>19</v>
      </c>
      <c r="G7" s="239" t="s">
        <v>23</v>
      </c>
      <c r="H7" s="239" t="s">
        <v>27</v>
      </c>
      <c r="I7" s="254" t="s">
        <v>31</v>
      </c>
      <c r="J7" s="255"/>
    </row>
    <row r="8" spans="1:10" ht="22.5" customHeight="1">
      <c r="A8" s="342" t="s">
        <v>71</v>
      </c>
      <c r="B8" s="241"/>
      <c r="C8" s="242"/>
      <c r="D8" s="243">
        <f>D9+D53+D58+D61</f>
        <v>20249.952</v>
      </c>
      <c r="E8" s="243">
        <f>E9+E53+E58+E61</f>
        <v>1688.08</v>
      </c>
      <c r="F8" s="243">
        <f>F9+F53+F58+F61</f>
        <v>18561.87</v>
      </c>
      <c r="G8" s="244"/>
      <c r="H8" s="244"/>
      <c r="I8" s="256"/>
      <c r="J8" s="257"/>
    </row>
    <row r="9" spans="1:10" s="216" customFormat="1" ht="22.5" customHeight="1">
      <c r="A9" s="125">
        <v>208</v>
      </c>
      <c r="B9" s="126"/>
      <c r="C9" s="127" t="s">
        <v>72</v>
      </c>
      <c r="D9" s="245">
        <f>D10+D18+D25+D30+D35+D37+D39+D42+D45+D48+D51</f>
        <v>18188.2268</v>
      </c>
      <c r="E9" s="245">
        <f>E10+E18+E25+E30+E35+E37+E39+E42+E45+E48+E51</f>
        <v>1538.82</v>
      </c>
      <c r="F9" s="245">
        <f>F10+F18+F25+F30+F35+F37+F39+F42+F45+F48+F51</f>
        <v>16649.399999999998</v>
      </c>
      <c r="G9" s="246"/>
      <c r="H9" s="246"/>
      <c r="I9" s="258"/>
      <c r="J9" s="259"/>
    </row>
    <row r="10" spans="1:10" s="216" customFormat="1" ht="22.5" customHeight="1">
      <c r="A10" s="125">
        <v>20802</v>
      </c>
      <c r="B10" s="126"/>
      <c r="C10" s="127" t="s">
        <v>73</v>
      </c>
      <c r="D10" s="245">
        <f>SUM(D11:D17)</f>
        <v>1501.4041000000002</v>
      </c>
      <c r="E10" s="245">
        <f>SUM(E11:E17)</f>
        <v>1089.33</v>
      </c>
      <c r="F10" s="245">
        <f>SUM(F11:F17)</f>
        <v>412.07000000000005</v>
      </c>
      <c r="G10" s="246"/>
      <c r="H10" s="246"/>
      <c r="I10" s="258"/>
      <c r="J10" s="259"/>
    </row>
    <row r="11" spans="1:10" ht="22.5" customHeight="1">
      <c r="A11" s="132" t="s">
        <v>74</v>
      </c>
      <c r="B11" s="133"/>
      <c r="C11" s="134" t="s">
        <v>75</v>
      </c>
      <c r="D11" s="247">
        <v>721.0293</v>
      </c>
      <c r="E11" s="247">
        <v>721.03</v>
      </c>
      <c r="F11" s="243"/>
      <c r="G11" s="244"/>
      <c r="H11" s="244"/>
      <c r="I11" s="256"/>
      <c r="J11" s="257"/>
    </row>
    <row r="12" spans="1:10" ht="22.5" customHeight="1">
      <c r="A12" s="132" t="s">
        <v>76</v>
      </c>
      <c r="B12" s="133"/>
      <c r="C12" s="134" t="s">
        <v>77</v>
      </c>
      <c r="D12" s="247">
        <v>39.2748</v>
      </c>
      <c r="E12" s="243"/>
      <c r="F12" s="247">
        <v>39.27</v>
      </c>
      <c r="G12" s="244"/>
      <c r="H12" s="244"/>
      <c r="I12" s="256"/>
      <c r="J12" s="257"/>
    </row>
    <row r="13" spans="1:10" ht="22.5" customHeight="1">
      <c r="A13" s="132" t="s">
        <v>78</v>
      </c>
      <c r="B13" s="133"/>
      <c r="C13" s="134" t="s">
        <v>79</v>
      </c>
      <c r="D13" s="243">
        <v>17.85</v>
      </c>
      <c r="E13" s="243">
        <v>17.85</v>
      </c>
      <c r="F13" s="247"/>
      <c r="G13" s="244"/>
      <c r="H13" s="244"/>
      <c r="I13" s="256"/>
      <c r="J13" s="257"/>
    </row>
    <row r="14" spans="1:10" ht="22.5" customHeight="1">
      <c r="A14" s="132" t="s">
        <v>80</v>
      </c>
      <c r="B14" s="133"/>
      <c r="C14" s="134" t="s">
        <v>81</v>
      </c>
      <c r="D14" s="247">
        <v>10</v>
      </c>
      <c r="E14" s="243"/>
      <c r="F14" s="247">
        <v>10</v>
      </c>
      <c r="G14" s="244"/>
      <c r="H14" s="244"/>
      <c r="I14" s="256"/>
      <c r="J14" s="257"/>
    </row>
    <row r="15" spans="1:10" ht="22.5" customHeight="1">
      <c r="A15" s="132" t="s">
        <v>82</v>
      </c>
      <c r="B15" s="133"/>
      <c r="C15" s="134" t="s">
        <v>83</v>
      </c>
      <c r="D15" s="247">
        <v>20.45</v>
      </c>
      <c r="E15" s="243"/>
      <c r="F15" s="247">
        <v>20.45</v>
      </c>
      <c r="G15" s="244"/>
      <c r="H15" s="244"/>
      <c r="I15" s="256"/>
      <c r="J15" s="257"/>
    </row>
    <row r="16" spans="1:10" ht="22.5" customHeight="1">
      <c r="A16" s="132" t="s">
        <v>84</v>
      </c>
      <c r="B16" s="133"/>
      <c r="C16" s="46" t="s">
        <v>85</v>
      </c>
      <c r="D16" s="247">
        <v>15</v>
      </c>
      <c r="E16" s="243"/>
      <c r="F16" s="247">
        <v>15</v>
      </c>
      <c r="G16" s="244"/>
      <c r="H16" s="244"/>
      <c r="I16" s="256"/>
      <c r="J16" s="257"/>
    </row>
    <row r="17" spans="1:10" ht="22.5" customHeight="1">
      <c r="A17" s="40" t="s">
        <v>86</v>
      </c>
      <c r="B17" s="41"/>
      <c r="C17" s="46" t="s">
        <v>87</v>
      </c>
      <c r="D17" s="247">
        <v>677.8</v>
      </c>
      <c r="E17" s="243">
        <v>350.45</v>
      </c>
      <c r="F17" s="247">
        <v>327.35</v>
      </c>
      <c r="G17" s="244"/>
      <c r="H17" s="244"/>
      <c r="I17" s="256"/>
      <c r="J17" s="257"/>
    </row>
    <row r="18" spans="1:10" s="216" customFormat="1" ht="22.5" customHeight="1">
      <c r="A18" s="34" t="s">
        <v>88</v>
      </c>
      <c r="B18" s="139"/>
      <c r="C18" s="36" t="s">
        <v>89</v>
      </c>
      <c r="D18" s="248">
        <f>SUM(D19:D24)</f>
        <v>6814.235299999999</v>
      </c>
      <c r="E18" s="248"/>
      <c r="F18" s="248">
        <f>SUM(F19:F24)</f>
        <v>6814.24</v>
      </c>
      <c r="G18" s="246"/>
      <c r="H18" s="246"/>
      <c r="I18" s="258"/>
      <c r="J18" s="259"/>
    </row>
    <row r="19" spans="1:10" ht="22.5" customHeight="1">
      <c r="A19" s="40" t="s">
        <v>90</v>
      </c>
      <c r="B19" s="41"/>
      <c r="C19" s="46" t="s">
        <v>91</v>
      </c>
      <c r="D19" s="247">
        <v>0.717</v>
      </c>
      <c r="E19" s="243"/>
      <c r="F19" s="247">
        <v>0.72</v>
      </c>
      <c r="G19" s="244"/>
      <c r="H19" s="244"/>
      <c r="I19" s="256"/>
      <c r="J19" s="257"/>
    </row>
    <row r="20" spans="1:10" ht="22.5" customHeight="1">
      <c r="A20" s="40" t="s">
        <v>92</v>
      </c>
      <c r="B20" s="41"/>
      <c r="C20" s="46" t="s">
        <v>93</v>
      </c>
      <c r="D20" s="247">
        <v>67.2609</v>
      </c>
      <c r="E20" s="243"/>
      <c r="F20" s="247">
        <v>67.26</v>
      </c>
      <c r="G20" s="244"/>
      <c r="H20" s="244"/>
      <c r="I20" s="256"/>
      <c r="J20" s="257"/>
    </row>
    <row r="21" spans="1:10" ht="22.5" customHeight="1">
      <c r="A21" s="40" t="s">
        <v>94</v>
      </c>
      <c r="B21" s="41"/>
      <c r="C21" s="46" t="s">
        <v>95</v>
      </c>
      <c r="D21" s="247">
        <v>4003.8999</v>
      </c>
      <c r="E21" s="243"/>
      <c r="F21" s="247">
        <v>4003.9</v>
      </c>
      <c r="G21" s="244"/>
      <c r="H21" s="244"/>
      <c r="I21" s="256"/>
      <c r="J21" s="257"/>
    </row>
    <row r="22" spans="1:10" ht="22.5" customHeight="1">
      <c r="A22" s="40" t="s">
        <v>96</v>
      </c>
      <c r="B22" s="41"/>
      <c r="C22" s="46" t="s">
        <v>97</v>
      </c>
      <c r="D22" s="247">
        <v>137.4</v>
      </c>
      <c r="E22" s="243"/>
      <c r="F22" s="247">
        <v>137.4</v>
      </c>
      <c r="G22" s="244"/>
      <c r="H22" s="244"/>
      <c r="I22" s="256"/>
      <c r="J22" s="257"/>
    </row>
    <row r="23" spans="1:10" ht="22.5" customHeight="1">
      <c r="A23" s="40" t="s">
        <v>98</v>
      </c>
      <c r="B23" s="41"/>
      <c r="C23" s="46" t="s">
        <v>99</v>
      </c>
      <c r="D23" s="247">
        <v>1163.9</v>
      </c>
      <c r="E23" s="243"/>
      <c r="F23" s="247">
        <v>1163.9</v>
      </c>
      <c r="G23" s="244"/>
      <c r="H23" s="244"/>
      <c r="I23" s="256"/>
      <c r="J23" s="257"/>
    </row>
    <row r="24" spans="1:10" ht="22.5" customHeight="1">
      <c r="A24" s="40" t="s">
        <v>100</v>
      </c>
      <c r="B24" s="41"/>
      <c r="C24" s="46" t="s">
        <v>101</v>
      </c>
      <c r="D24" s="247">
        <v>1441.0575</v>
      </c>
      <c r="E24" s="243"/>
      <c r="F24" s="247">
        <v>1441.06</v>
      </c>
      <c r="G24" s="244"/>
      <c r="H24" s="244"/>
      <c r="I24" s="256"/>
      <c r="J24" s="257"/>
    </row>
    <row r="25" spans="1:10" s="216" customFormat="1" ht="22.5" customHeight="1">
      <c r="A25" s="34" t="s">
        <v>102</v>
      </c>
      <c r="B25" s="139"/>
      <c r="C25" s="36" t="s">
        <v>103</v>
      </c>
      <c r="D25" s="248">
        <f>SUM(D26:D29)</f>
        <v>283.932</v>
      </c>
      <c r="E25" s="248"/>
      <c r="F25" s="248">
        <f>SUM(F26:F29)</f>
        <v>283.93</v>
      </c>
      <c r="G25" s="246"/>
      <c r="H25" s="246"/>
      <c r="I25" s="258"/>
      <c r="J25" s="259"/>
    </row>
    <row r="26" spans="1:10" ht="22.5" customHeight="1">
      <c r="A26" s="40" t="s">
        <v>104</v>
      </c>
      <c r="B26" s="41"/>
      <c r="C26" s="46" t="s">
        <v>105</v>
      </c>
      <c r="D26" s="247">
        <v>188.6</v>
      </c>
      <c r="E26" s="243"/>
      <c r="F26" s="247">
        <v>188.6</v>
      </c>
      <c r="G26" s="244"/>
      <c r="H26" s="244"/>
      <c r="I26" s="256"/>
      <c r="J26" s="257"/>
    </row>
    <row r="27" spans="1:10" ht="24" customHeight="1">
      <c r="A27" s="40" t="s">
        <v>106</v>
      </c>
      <c r="B27" s="41"/>
      <c r="C27" s="46" t="s">
        <v>107</v>
      </c>
      <c r="D27" s="247">
        <v>12</v>
      </c>
      <c r="E27" s="243"/>
      <c r="F27" s="247">
        <v>12</v>
      </c>
      <c r="G27" s="244"/>
      <c r="H27" s="244"/>
      <c r="I27" s="256"/>
      <c r="J27" s="257"/>
    </row>
    <row r="28" spans="1:10" ht="22.5" customHeight="1">
      <c r="A28" s="40" t="s">
        <v>108</v>
      </c>
      <c r="B28" s="41"/>
      <c r="C28" s="46" t="s">
        <v>109</v>
      </c>
      <c r="D28" s="247">
        <v>75.022</v>
      </c>
      <c r="E28" s="243"/>
      <c r="F28" s="247">
        <v>75.02</v>
      </c>
      <c r="G28" s="244"/>
      <c r="H28" s="244"/>
      <c r="I28" s="256"/>
      <c r="J28" s="257"/>
    </row>
    <row r="29" spans="1:10" ht="22.5" customHeight="1">
      <c r="A29" s="40" t="s">
        <v>110</v>
      </c>
      <c r="B29" s="41"/>
      <c r="C29" s="46" t="s">
        <v>111</v>
      </c>
      <c r="D29" s="247">
        <v>8.31</v>
      </c>
      <c r="E29" s="243"/>
      <c r="F29" s="247">
        <v>8.31</v>
      </c>
      <c r="G29" s="244"/>
      <c r="H29" s="244"/>
      <c r="I29" s="256"/>
      <c r="J29" s="257"/>
    </row>
    <row r="30" spans="1:10" s="216" customFormat="1" ht="22.5" customHeight="1">
      <c r="A30" s="34" t="s">
        <v>112</v>
      </c>
      <c r="B30" s="139"/>
      <c r="C30" s="36" t="s">
        <v>113</v>
      </c>
      <c r="D30" s="248">
        <f>SUM(D31:D34)</f>
        <v>776.8900000000001</v>
      </c>
      <c r="E30" s="248">
        <f>SUM(E31:E34)</f>
        <v>449.49</v>
      </c>
      <c r="F30" s="248">
        <f>SUM(F31:F34)</f>
        <v>327.4</v>
      </c>
      <c r="G30" s="246"/>
      <c r="H30" s="246"/>
      <c r="I30" s="258"/>
      <c r="J30" s="259"/>
    </row>
    <row r="31" spans="1:10" ht="22.5" customHeight="1">
      <c r="A31" s="40" t="s">
        <v>114</v>
      </c>
      <c r="B31" s="41"/>
      <c r="C31" s="134" t="s">
        <v>115</v>
      </c>
      <c r="D31" s="247">
        <v>143</v>
      </c>
      <c r="E31" s="243"/>
      <c r="F31" s="247">
        <v>143</v>
      </c>
      <c r="G31" s="244"/>
      <c r="H31" s="244"/>
      <c r="I31" s="256"/>
      <c r="J31" s="257"/>
    </row>
    <row r="32" spans="1:10" ht="22.5" customHeight="1">
      <c r="A32" s="40" t="s">
        <v>116</v>
      </c>
      <c r="B32" s="41"/>
      <c r="C32" s="134" t="s">
        <v>117</v>
      </c>
      <c r="D32" s="247">
        <v>24.61</v>
      </c>
      <c r="E32" s="243">
        <v>11.01</v>
      </c>
      <c r="F32" s="247">
        <v>13.6</v>
      </c>
      <c r="G32" s="244"/>
      <c r="H32" s="244"/>
      <c r="I32" s="256"/>
      <c r="J32" s="257"/>
    </row>
    <row r="33" spans="1:10" ht="22.5" customHeight="1">
      <c r="A33" s="40" t="s">
        <v>118</v>
      </c>
      <c r="B33" s="41"/>
      <c r="C33" s="134" t="s">
        <v>119</v>
      </c>
      <c r="D33" s="247">
        <v>140.35</v>
      </c>
      <c r="E33" s="243">
        <v>140.35</v>
      </c>
      <c r="F33" s="247"/>
      <c r="G33" s="244"/>
      <c r="H33" s="244"/>
      <c r="I33" s="256"/>
      <c r="J33" s="257"/>
    </row>
    <row r="34" spans="1:10" ht="22.5" customHeight="1">
      <c r="A34" s="40" t="s">
        <v>120</v>
      </c>
      <c r="B34" s="41"/>
      <c r="C34" s="134" t="s">
        <v>121</v>
      </c>
      <c r="D34" s="247">
        <v>468.93</v>
      </c>
      <c r="E34" s="243">
        <v>298.13</v>
      </c>
      <c r="F34" s="247">
        <v>170.8</v>
      </c>
      <c r="G34" s="244"/>
      <c r="H34" s="244"/>
      <c r="I34" s="256"/>
      <c r="J34" s="257"/>
    </row>
    <row r="35" spans="1:10" s="216" customFormat="1" ht="22.5" customHeight="1">
      <c r="A35" s="34" t="s">
        <v>122</v>
      </c>
      <c r="B35" s="139"/>
      <c r="C35" s="142" t="s">
        <v>123</v>
      </c>
      <c r="D35" s="248">
        <f>D36</f>
        <v>2</v>
      </c>
      <c r="E35" s="248"/>
      <c r="F35" s="248">
        <f>F36</f>
        <v>2</v>
      </c>
      <c r="G35" s="246"/>
      <c r="H35" s="246"/>
      <c r="I35" s="258"/>
      <c r="J35" s="259"/>
    </row>
    <row r="36" spans="1:10" ht="22.5" customHeight="1">
      <c r="A36" s="40" t="s">
        <v>124</v>
      </c>
      <c r="B36" s="41"/>
      <c r="C36" s="134" t="s">
        <v>125</v>
      </c>
      <c r="D36" s="247">
        <v>2</v>
      </c>
      <c r="E36" s="243"/>
      <c r="F36" s="247">
        <v>2</v>
      </c>
      <c r="G36" s="244"/>
      <c r="H36" s="244"/>
      <c r="I36" s="256"/>
      <c r="J36" s="257"/>
    </row>
    <row r="37" spans="1:10" s="217" customFormat="1" ht="22.5" customHeight="1">
      <c r="A37" s="34" t="s">
        <v>126</v>
      </c>
      <c r="B37" s="143"/>
      <c r="C37" s="142" t="s">
        <v>127</v>
      </c>
      <c r="D37" s="248">
        <f>SUM(D38)</f>
        <v>550</v>
      </c>
      <c r="E37" s="248"/>
      <c r="F37" s="248">
        <f>F38</f>
        <v>550</v>
      </c>
      <c r="G37" s="249"/>
      <c r="H37" s="249"/>
      <c r="I37" s="260"/>
      <c r="J37" s="261"/>
    </row>
    <row r="38" spans="1:10" ht="22.5" customHeight="1">
      <c r="A38" s="40" t="s">
        <v>128</v>
      </c>
      <c r="B38" s="41"/>
      <c r="C38" s="46" t="s">
        <v>129</v>
      </c>
      <c r="D38" s="247">
        <v>550</v>
      </c>
      <c r="E38" s="243"/>
      <c r="F38" s="247">
        <v>550</v>
      </c>
      <c r="G38" s="244"/>
      <c r="H38" s="244"/>
      <c r="I38" s="256"/>
      <c r="J38" s="257"/>
    </row>
    <row r="39" spans="1:10" s="216" customFormat="1" ht="22.5" customHeight="1">
      <c r="A39" s="34" t="s">
        <v>130</v>
      </c>
      <c r="B39" s="139"/>
      <c r="C39" s="36" t="s">
        <v>131</v>
      </c>
      <c r="D39" s="248">
        <f>SUM(D40:D41)</f>
        <v>4540.0855</v>
      </c>
      <c r="E39" s="248"/>
      <c r="F39" s="248">
        <f>SUM(F40:F41)</f>
        <v>4540.08</v>
      </c>
      <c r="G39" s="246"/>
      <c r="H39" s="246"/>
      <c r="I39" s="258"/>
      <c r="J39" s="259"/>
    </row>
    <row r="40" spans="1:10" ht="22.5" customHeight="1">
      <c r="A40" s="40" t="s">
        <v>132</v>
      </c>
      <c r="B40" s="41"/>
      <c r="C40" s="46" t="s">
        <v>133</v>
      </c>
      <c r="D40" s="247">
        <v>2578.8935</v>
      </c>
      <c r="E40" s="243"/>
      <c r="F40" s="247">
        <v>2578.89</v>
      </c>
      <c r="G40" s="244"/>
      <c r="H40" s="244"/>
      <c r="I40" s="256"/>
      <c r="J40" s="257"/>
    </row>
    <row r="41" spans="1:10" ht="22.5" customHeight="1">
      <c r="A41" s="40" t="s">
        <v>134</v>
      </c>
      <c r="B41" s="41"/>
      <c r="C41" s="46" t="s">
        <v>135</v>
      </c>
      <c r="D41" s="247">
        <v>1961.192</v>
      </c>
      <c r="E41" s="243"/>
      <c r="F41" s="247">
        <v>1961.19</v>
      </c>
      <c r="G41" s="244"/>
      <c r="H41" s="244"/>
      <c r="I41" s="256"/>
      <c r="J41" s="257"/>
    </row>
    <row r="42" spans="1:10" s="216" customFormat="1" ht="22.5" customHeight="1">
      <c r="A42" s="34" t="s">
        <v>136</v>
      </c>
      <c r="B42" s="139"/>
      <c r="C42" s="36" t="s">
        <v>137</v>
      </c>
      <c r="D42" s="248">
        <f>SUM(D43:D44)</f>
        <v>646.149</v>
      </c>
      <c r="E42" s="248"/>
      <c r="F42" s="248">
        <f>SUM(F43:F44)</f>
        <v>646.15</v>
      </c>
      <c r="G42" s="246"/>
      <c r="H42" s="246"/>
      <c r="I42" s="258"/>
      <c r="J42" s="259"/>
    </row>
    <row r="43" spans="1:10" ht="22.5" customHeight="1">
      <c r="A43" s="40" t="s">
        <v>138</v>
      </c>
      <c r="B43" s="41"/>
      <c r="C43" s="46" t="s">
        <v>139</v>
      </c>
      <c r="D43" s="247">
        <v>473.149</v>
      </c>
      <c r="E43" s="243"/>
      <c r="F43" s="247">
        <v>473.15</v>
      </c>
      <c r="G43" s="244"/>
      <c r="H43" s="244"/>
      <c r="I43" s="256"/>
      <c r="J43" s="257"/>
    </row>
    <row r="44" spans="1:10" ht="22.5" customHeight="1">
      <c r="A44" s="40" t="s">
        <v>140</v>
      </c>
      <c r="B44" s="41"/>
      <c r="C44" s="46" t="s">
        <v>141</v>
      </c>
      <c r="D44" s="247">
        <v>173</v>
      </c>
      <c r="E44" s="243"/>
      <c r="F44" s="247">
        <v>173</v>
      </c>
      <c r="G44" s="244"/>
      <c r="H44" s="244"/>
      <c r="I44" s="256"/>
      <c r="J44" s="257"/>
    </row>
    <row r="45" spans="1:10" s="216" customFormat="1" ht="22.5" customHeight="1">
      <c r="A45" s="34" t="s">
        <v>142</v>
      </c>
      <c r="B45" s="139"/>
      <c r="C45" s="36" t="s">
        <v>143</v>
      </c>
      <c r="D45" s="248">
        <f>SUM(D46:D47)</f>
        <v>2983.6567</v>
      </c>
      <c r="E45" s="248"/>
      <c r="F45" s="248">
        <f>SUM(F46:F47)</f>
        <v>2983.66</v>
      </c>
      <c r="G45" s="246"/>
      <c r="H45" s="246"/>
      <c r="I45" s="258"/>
      <c r="J45" s="259"/>
    </row>
    <row r="46" spans="1:10" ht="22.5" customHeight="1">
      <c r="A46" s="40" t="s">
        <v>144</v>
      </c>
      <c r="B46" s="41"/>
      <c r="C46" s="46" t="s">
        <v>145</v>
      </c>
      <c r="D46" s="247">
        <v>1171.5155</v>
      </c>
      <c r="E46" s="243"/>
      <c r="F46" s="247">
        <v>1171.52</v>
      </c>
      <c r="G46" s="244"/>
      <c r="H46" s="244"/>
      <c r="I46" s="256"/>
      <c r="J46" s="257"/>
    </row>
    <row r="47" spans="1:10" ht="22.5" customHeight="1">
      <c r="A47" s="40" t="s">
        <v>146</v>
      </c>
      <c r="B47" s="41"/>
      <c r="C47" s="46" t="s">
        <v>147</v>
      </c>
      <c r="D47" s="247">
        <v>1812.1412</v>
      </c>
      <c r="E47" s="243"/>
      <c r="F47" s="247">
        <v>1812.14</v>
      </c>
      <c r="G47" s="244"/>
      <c r="H47" s="244"/>
      <c r="I47" s="256"/>
      <c r="J47" s="257"/>
    </row>
    <row r="48" spans="1:10" s="216" customFormat="1" ht="22.5" customHeight="1">
      <c r="A48" s="34" t="s">
        <v>148</v>
      </c>
      <c r="B48" s="139"/>
      <c r="C48" s="36" t="s">
        <v>149</v>
      </c>
      <c r="D48" s="248">
        <f>SUM(D49:D50)</f>
        <v>62.7842</v>
      </c>
      <c r="E48" s="248"/>
      <c r="F48" s="248">
        <f>SUM(F49:F50)</f>
        <v>62.78</v>
      </c>
      <c r="G48" s="246"/>
      <c r="H48" s="246"/>
      <c r="I48" s="258"/>
      <c r="J48" s="259"/>
    </row>
    <row r="49" spans="1:10" ht="22.5" customHeight="1">
      <c r="A49" s="40" t="s">
        <v>150</v>
      </c>
      <c r="B49" s="41"/>
      <c r="C49" s="46" t="s">
        <v>151</v>
      </c>
      <c r="D49" s="247">
        <v>37.33</v>
      </c>
      <c r="E49" s="243"/>
      <c r="F49" s="247">
        <v>37.33</v>
      </c>
      <c r="G49" s="244"/>
      <c r="H49" s="244"/>
      <c r="I49" s="256"/>
      <c r="J49" s="257"/>
    </row>
    <row r="50" spans="1:10" ht="22.5" customHeight="1">
      <c r="A50" s="40" t="s">
        <v>152</v>
      </c>
      <c r="B50" s="41"/>
      <c r="C50" s="46" t="s">
        <v>153</v>
      </c>
      <c r="D50" s="247">
        <v>25.4542</v>
      </c>
      <c r="E50" s="243"/>
      <c r="F50" s="247">
        <v>25.45</v>
      </c>
      <c r="G50" s="244"/>
      <c r="H50" s="244"/>
      <c r="I50" s="256"/>
      <c r="J50" s="257"/>
    </row>
    <row r="51" spans="1:10" s="216" customFormat="1" ht="22.5" customHeight="1">
      <c r="A51" s="34" t="s">
        <v>154</v>
      </c>
      <c r="B51" s="139"/>
      <c r="C51" s="36" t="s">
        <v>155</v>
      </c>
      <c r="D51" s="248">
        <f>D52</f>
        <v>27.09</v>
      </c>
      <c r="E51" s="248"/>
      <c r="F51" s="248">
        <f>F52</f>
        <v>27.09</v>
      </c>
      <c r="G51" s="246"/>
      <c r="H51" s="246"/>
      <c r="I51" s="258"/>
      <c r="J51" s="259"/>
    </row>
    <row r="52" spans="1:10" ht="22.5" customHeight="1">
      <c r="A52" s="40" t="s">
        <v>156</v>
      </c>
      <c r="B52" s="41"/>
      <c r="C52" s="46" t="s">
        <v>157</v>
      </c>
      <c r="D52" s="247">
        <v>27.09</v>
      </c>
      <c r="E52" s="243"/>
      <c r="F52" s="247">
        <v>27.09</v>
      </c>
      <c r="G52" s="244"/>
      <c r="H52" s="244"/>
      <c r="I52" s="256"/>
      <c r="J52" s="257"/>
    </row>
    <row r="53" spans="1:10" s="216" customFormat="1" ht="22.5" customHeight="1">
      <c r="A53" s="34" t="s">
        <v>158</v>
      </c>
      <c r="B53" s="139"/>
      <c r="C53" s="36" t="s">
        <v>159</v>
      </c>
      <c r="D53" s="248">
        <f>D54+D56</f>
        <v>1767.1052000000002</v>
      </c>
      <c r="E53" s="248"/>
      <c r="F53" s="248">
        <f>F54+F56</f>
        <v>1767.1100000000001</v>
      </c>
      <c r="G53" s="246"/>
      <c r="H53" s="246"/>
      <c r="I53" s="258"/>
      <c r="J53" s="259"/>
    </row>
    <row r="54" spans="1:10" s="216" customFormat="1" ht="22.5" customHeight="1">
      <c r="A54" s="34" t="s">
        <v>160</v>
      </c>
      <c r="B54" s="139"/>
      <c r="C54" s="36" t="s">
        <v>161</v>
      </c>
      <c r="D54" s="248">
        <f>SUM(D55)</f>
        <v>1665.89</v>
      </c>
      <c r="E54" s="248"/>
      <c r="F54" s="248">
        <f>SUM(F55)</f>
        <v>1665.89</v>
      </c>
      <c r="G54" s="246"/>
      <c r="H54" s="246"/>
      <c r="I54" s="258"/>
      <c r="J54" s="259"/>
    </row>
    <row r="55" spans="1:10" ht="22.5" customHeight="1">
      <c r="A55" s="40" t="s">
        <v>162</v>
      </c>
      <c r="B55" s="41"/>
      <c r="C55" s="134" t="s">
        <v>163</v>
      </c>
      <c r="D55" s="247">
        <v>1665.89</v>
      </c>
      <c r="E55" s="243"/>
      <c r="F55" s="247">
        <v>1665.89</v>
      </c>
      <c r="G55" s="244"/>
      <c r="H55" s="244"/>
      <c r="I55" s="256"/>
      <c r="J55" s="257"/>
    </row>
    <row r="56" spans="1:10" s="216" customFormat="1" ht="22.5" customHeight="1">
      <c r="A56" s="34" t="s">
        <v>164</v>
      </c>
      <c r="B56" s="139"/>
      <c r="C56" s="142" t="s">
        <v>165</v>
      </c>
      <c r="D56" s="248">
        <f>D57</f>
        <v>101.2152</v>
      </c>
      <c r="E56" s="248"/>
      <c r="F56" s="248">
        <f>F57</f>
        <v>101.22</v>
      </c>
      <c r="G56" s="246"/>
      <c r="H56" s="246"/>
      <c r="I56" s="258"/>
      <c r="J56" s="259"/>
    </row>
    <row r="57" spans="1:10" ht="21" customHeight="1">
      <c r="A57" s="144" t="s">
        <v>166</v>
      </c>
      <c r="B57" s="145"/>
      <c r="C57" s="46" t="s">
        <v>167</v>
      </c>
      <c r="D57" s="247">
        <v>101.2152</v>
      </c>
      <c r="E57" s="243"/>
      <c r="F57" s="247">
        <v>101.22</v>
      </c>
      <c r="G57" s="244"/>
      <c r="H57" s="244"/>
      <c r="I57" s="256"/>
      <c r="J57" s="257"/>
    </row>
    <row r="58" spans="1:10" s="216" customFormat="1" ht="22.5" customHeight="1">
      <c r="A58" s="34" t="s">
        <v>168</v>
      </c>
      <c r="B58" s="35"/>
      <c r="C58" s="36" t="s">
        <v>169</v>
      </c>
      <c r="D58" s="248">
        <f>D59</f>
        <v>6</v>
      </c>
      <c r="E58" s="248"/>
      <c r="F58" s="248">
        <f>F59</f>
        <v>6</v>
      </c>
      <c r="G58" s="246"/>
      <c r="H58" s="246"/>
      <c r="I58" s="258"/>
      <c r="J58" s="259"/>
    </row>
    <row r="59" spans="1:10" s="216" customFormat="1" ht="22.5" customHeight="1">
      <c r="A59" s="34" t="s">
        <v>170</v>
      </c>
      <c r="B59" s="35"/>
      <c r="C59" s="36" t="s">
        <v>171</v>
      </c>
      <c r="D59" s="248">
        <f>D60</f>
        <v>6</v>
      </c>
      <c r="E59" s="248"/>
      <c r="F59" s="248">
        <f>F60</f>
        <v>6</v>
      </c>
      <c r="G59" s="246"/>
      <c r="H59" s="246"/>
      <c r="I59" s="258"/>
      <c r="J59" s="259"/>
    </row>
    <row r="60" spans="1:10" ht="22.5" customHeight="1">
      <c r="A60" s="144" t="s">
        <v>172</v>
      </c>
      <c r="B60" s="145"/>
      <c r="C60" s="46" t="s">
        <v>173</v>
      </c>
      <c r="D60" s="247">
        <v>6</v>
      </c>
      <c r="E60" s="243"/>
      <c r="F60" s="247">
        <v>6</v>
      </c>
      <c r="G60" s="244"/>
      <c r="H60" s="244"/>
      <c r="I60" s="256"/>
      <c r="J60" s="257"/>
    </row>
    <row r="61" spans="1:10" s="216" customFormat="1" ht="22.5" customHeight="1">
      <c r="A61" s="34" t="s">
        <v>174</v>
      </c>
      <c r="B61" s="35"/>
      <c r="C61" s="36" t="s">
        <v>175</v>
      </c>
      <c r="D61" s="248">
        <f>D62+D66</f>
        <v>288.62</v>
      </c>
      <c r="E61" s="248">
        <f>E62+E66</f>
        <v>149.26</v>
      </c>
      <c r="F61" s="248">
        <f>F62+F66</f>
        <v>139.36</v>
      </c>
      <c r="G61" s="246"/>
      <c r="H61" s="246"/>
      <c r="I61" s="258"/>
      <c r="J61" s="259"/>
    </row>
    <row r="62" spans="1:10" s="216" customFormat="1" ht="22.5" customHeight="1">
      <c r="A62" s="34" t="s">
        <v>176</v>
      </c>
      <c r="B62" s="35"/>
      <c r="C62" s="36" t="s">
        <v>177</v>
      </c>
      <c r="D62" s="248">
        <f>SUM(D63:D65)</f>
        <v>190.07</v>
      </c>
      <c r="E62" s="248">
        <f>SUM(E63:E65)</f>
        <v>50.71</v>
      </c>
      <c r="F62" s="248">
        <f>SUM(F63:F65)</f>
        <v>139.36</v>
      </c>
      <c r="G62" s="246"/>
      <c r="H62" s="246"/>
      <c r="I62" s="258"/>
      <c r="J62" s="259"/>
    </row>
    <row r="63" spans="1:10" ht="22.5" customHeight="1">
      <c r="A63" s="144" t="s">
        <v>178</v>
      </c>
      <c r="B63" s="145"/>
      <c r="C63" s="42" t="s">
        <v>179</v>
      </c>
      <c r="D63" s="247">
        <v>170</v>
      </c>
      <c r="E63" s="243">
        <v>40</v>
      </c>
      <c r="F63" s="247">
        <v>130</v>
      </c>
      <c r="G63" s="244"/>
      <c r="H63" s="244"/>
      <c r="I63" s="256"/>
      <c r="J63" s="257"/>
    </row>
    <row r="64" spans="1:10" ht="22.5" customHeight="1">
      <c r="A64" s="144" t="s">
        <v>180</v>
      </c>
      <c r="B64" s="145"/>
      <c r="C64" s="46" t="s">
        <v>181</v>
      </c>
      <c r="D64" s="247">
        <v>14.07</v>
      </c>
      <c r="E64" s="243">
        <v>10.71</v>
      </c>
      <c r="F64" s="247">
        <v>3.36</v>
      </c>
      <c r="G64" s="244"/>
      <c r="H64" s="244"/>
      <c r="I64" s="256"/>
      <c r="J64" s="257"/>
    </row>
    <row r="65" spans="1:10" ht="22.5" customHeight="1">
      <c r="A65" s="40" t="s">
        <v>182</v>
      </c>
      <c r="B65" s="41"/>
      <c r="C65" s="46" t="s">
        <v>183</v>
      </c>
      <c r="D65" s="247">
        <v>6</v>
      </c>
      <c r="E65" s="243"/>
      <c r="F65" s="247">
        <v>6</v>
      </c>
      <c r="G65" s="262"/>
      <c r="H65" s="262"/>
      <c r="I65" s="272"/>
      <c r="J65" s="257"/>
    </row>
    <row r="66" spans="1:10" s="216" customFormat="1" ht="22.5" customHeight="1">
      <c r="A66" s="146" t="s">
        <v>184</v>
      </c>
      <c r="B66" s="147"/>
      <c r="C66" s="148" t="s">
        <v>175</v>
      </c>
      <c r="D66" s="263">
        <f>D67</f>
        <v>98.55</v>
      </c>
      <c r="E66" s="263">
        <f>E67</f>
        <v>98.55</v>
      </c>
      <c r="F66" s="263"/>
      <c r="G66" s="264"/>
      <c r="H66" s="264"/>
      <c r="I66" s="273"/>
      <c r="J66" s="259"/>
    </row>
    <row r="67" spans="1:10" ht="22.5" customHeight="1">
      <c r="A67" s="151" t="s">
        <v>185</v>
      </c>
      <c r="B67" s="152"/>
      <c r="C67" s="153" t="s">
        <v>175</v>
      </c>
      <c r="D67" s="265">
        <v>98.55</v>
      </c>
      <c r="E67" s="265">
        <v>98.55</v>
      </c>
      <c r="F67" s="266"/>
      <c r="G67" s="267"/>
      <c r="H67" s="267"/>
      <c r="I67" s="274"/>
      <c r="J67" s="257"/>
    </row>
    <row r="68" spans="1:9" ht="31.5" customHeight="1">
      <c r="A68" s="268" t="s">
        <v>194</v>
      </c>
      <c r="B68" s="269"/>
      <c r="C68" s="269"/>
      <c r="D68" s="269"/>
      <c r="E68" s="269"/>
      <c r="F68" s="269"/>
      <c r="G68" s="269"/>
      <c r="H68" s="269"/>
      <c r="I68" s="269"/>
    </row>
    <row r="69" ht="15">
      <c r="A69" s="270"/>
    </row>
    <row r="70" ht="15">
      <c r="A70" s="271"/>
    </row>
    <row r="71" ht="15">
      <c r="A71" s="271"/>
    </row>
  </sheetData>
  <sheetProtection/>
  <mergeCells count="69">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3:B43"/>
    <mergeCell ref="A44:B44"/>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3:B63"/>
    <mergeCell ref="A64:B64"/>
    <mergeCell ref="A65:B65"/>
    <mergeCell ref="A66:B66"/>
    <mergeCell ref="A67:B67"/>
    <mergeCell ref="A68:I68"/>
    <mergeCell ref="C5:C6"/>
    <mergeCell ref="D4:D6"/>
    <mergeCell ref="E4:E6"/>
    <mergeCell ref="F4:F6"/>
    <mergeCell ref="G4:G6"/>
    <mergeCell ref="H4:H6"/>
    <mergeCell ref="I4:I6"/>
    <mergeCell ref="A5:B6"/>
  </mergeCells>
  <printOptions horizontalCentered="1"/>
  <pageMargins left="0.3541666666666667" right="0.3541666666666667" top="0.39305555555555555" bottom="0.39305555555555555" header="0.5118055555555555" footer="0.19652777777777777"/>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4">
      <selection activeCell="G21" sqref="G21"/>
    </sheetView>
  </sheetViews>
  <sheetFormatPr defaultColWidth="8.75390625" defaultRowHeight="14.25"/>
  <cols>
    <col min="1" max="1" width="36.375" style="161" customWidth="1"/>
    <col min="2" max="2" width="4.00390625" style="161" customWidth="1"/>
    <col min="3" max="3" width="15.625" style="161" customWidth="1"/>
    <col min="4" max="4" width="35.75390625" style="161" customWidth="1"/>
    <col min="5" max="5" width="3.50390625" style="161" customWidth="1"/>
    <col min="6" max="6" width="15.625" style="161" customWidth="1"/>
    <col min="7" max="7" width="13.875" style="161" customWidth="1"/>
    <col min="8" max="8" width="15.625" style="161" customWidth="1"/>
    <col min="9" max="9" width="10.25390625" style="162" bestFit="1" customWidth="1"/>
    <col min="10" max="10" width="9.00390625" style="162" bestFit="1" customWidth="1"/>
    <col min="11" max="32" width="9.00390625" style="161" bestFit="1" customWidth="1"/>
    <col min="33" max="16384" width="8.75390625" style="161" customWidth="1"/>
  </cols>
  <sheetData>
    <row r="1" ht="15">
      <c r="A1" s="163"/>
    </row>
    <row r="2" spans="1:10" s="159" customFormat="1" ht="18" customHeight="1">
      <c r="A2" s="164" t="s">
        <v>195</v>
      </c>
      <c r="B2" s="164"/>
      <c r="C2" s="164"/>
      <c r="D2" s="164"/>
      <c r="E2" s="164"/>
      <c r="F2" s="164"/>
      <c r="G2" s="164"/>
      <c r="H2" s="164"/>
      <c r="I2" s="211"/>
      <c r="J2" s="211"/>
    </row>
    <row r="3" spans="1:8" ht="9.75" customHeight="1">
      <c r="A3" s="165"/>
      <c r="B3" s="165"/>
      <c r="C3" s="165"/>
      <c r="D3" s="165"/>
      <c r="E3" s="165"/>
      <c r="F3" s="165"/>
      <c r="G3" s="165"/>
      <c r="H3" s="60" t="s">
        <v>196</v>
      </c>
    </row>
    <row r="4" spans="1:8" ht="15" customHeight="1">
      <c r="A4" s="9" t="s">
        <v>2</v>
      </c>
      <c r="B4" s="165"/>
      <c r="C4" s="165"/>
      <c r="D4" s="165"/>
      <c r="E4" s="165"/>
      <c r="F4" s="165"/>
      <c r="G4" s="165"/>
      <c r="H4" s="60" t="s">
        <v>3</v>
      </c>
    </row>
    <row r="5" spans="1:10" s="160" customFormat="1" ht="19.5" customHeight="1">
      <c r="A5" s="315" t="s">
        <v>4</v>
      </c>
      <c r="B5" s="167"/>
      <c r="C5" s="167"/>
      <c r="D5" s="316" t="s">
        <v>5</v>
      </c>
      <c r="E5" s="167"/>
      <c r="F5" s="168"/>
      <c r="G5" s="168"/>
      <c r="H5" s="169"/>
      <c r="I5" s="212"/>
      <c r="J5" s="212"/>
    </row>
    <row r="6" spans="1:10" s="160" customFormat="1" ht="31.5" customHeight="1">
      <c r="A6" s="317" t="s">
        <v>6</v>
      </c>
      <c r="B6" s="318" t="s">
        <v>7</v>
      </c>
      <c r="C6" s="172" t="s">
        <v>197</v>
      </c>
      <c r="D6" s="319" t="s">
        <v>6</v>
      </c>
      <c r="E6" s="318" t="s">
        <v>7</v>
      </c>
      <c r="F6" s="172" t="s">
        <v>71</v>
      </c>
      <c r="G6" s="173" t="s">
        <v>198</v>
      </c>
      <c r="H6" s="174" t="s">
        <v>199</v>
      </c>
      <c r="I6" s="212"/>
      <c r="J6" s="212"/>
    </row>
    <row r="7" spans="1:10" s="160" customFormat="1" ht="19.5" customHeight="1">
      <c r="A7" s="317" t="s">
        <v>9</v>
      </c>
      <c r="B7" s="172"/>
      <c r="C7" s="319" t="s">
        <v>10</v>
      </c>
      <c r="D7" s="319" t="s">
        <v>9</v>
      </c>
      <c r="E7" s="172"/>
      <c r="F7" s="175">
        <v>2</v>
      </c>
      <c r="G7" s="175">
        <v>3</v>
      </c>
      <c r="H7" s="176">
        <v>4</v>
      </c>
      <c r="I7" s="212"/>
      <c r="J7" s="212"/>
    </row>
    <row r="8" spans="1:10" s="160" customFormat="1" ht="19.5" customHeight="1">
      <c r="A8" s="321" t="s">
        <v>200</v>
      </c>
      <c r="B8" s="322" t="s">
        <v>10</v>
      </c>
      <c r="C8" s="179">
        <v>20059.88</v>
      </c>
      <c r="D8" s="323" t="s">
        <v>13</v>
      </c>
      <c r="E8" s="181">
        <v>15</v>
      </c>
      <c r="F8" s="182"/>
      <c r="G8" s="182"/>
      <c r="H8" s="183"/>
      <c r="I8" s="212"/>
      <c r="J8" s="212"/>
    </row>
    <row r="9" spans="1:10" s="160" customFormat="1" ht="19.5" customHeight="1">
      <c r="A9" s="184" t="s">
        <v>201</v>
      </c>
      <c r="B9" s="322" t="s">
        <v>11</v>
      </c>
      <c r="C9" s="179">
        <v>190.07</v>
      </c>
      <c r="D9" s="323" t="s">
        <v>16</v>
      </c>
      <c r="E9" s="181">
        <v>16</v>
      </c>
      <c r="F9" s="182"/>
      <c r="G9" s="182"/>
      <c r="H9" s="183"/>
      <c r="I9" s="212"/>
      <c r="J9" s="212"/>
    </row>
    <row r="10" spans="1:10" s="160" customFormat="1" ht="19.5" customHeight="1">
      <c r="A10" s="184"/>
      <c r="B10" s="322" t="s">
        <v>19</v>
      </c>
      <c r="C10" s="179"/>
      <c r="D10" s="323" t="s">
        <v>20</v>
      </c>
      <c r="E10" s="181">
        <v>17</v>
      </c>
      <c r="F10" s="182"/>
      <c r="G10" s="182"/>
      <c r="H10" s="183"/>
      <c r="I10" s="212"/>
      <c r="J10" s="212"/>
    </row>
    <row r="11" spans="1:10" s="160" customFormat="1" ht="19.5" customHeight="1">
      <c r="A11" s="184"/>
      <c r="B11" s="322" t="s">
        <v>23</v>
      </c>
      <c r="C11" s="179"/>
      <c r="D11" s="323" t="s">
        <v>24</v>
      </c>
      <c r="E11" s="181">
        <v>18</v>
      </c>
      <c r="F11" s="182"/>
      <c r="G11" s="182"/>
      <c r="H11" s="183"/>
      <c r="I11" s="212"/>
      <c r="J11" s="212"/>
    </row>
    <row r="12" spans="1:10" s="160" customFormat="1" ht="19.5" customHeight="1">
      <c r="A12" s="184"/>
      <c r="B12" s="322" t="s">
        <v>27</v>
      </c>
      <c r="C12" s="179"/>
      <c r="D12" s="323" t="s">
        <v>28</v>
      </c>
      <c r="E12" s="181">
        <v>19</v>
      </c>
      <c r="F12" s="179">
        <v>18188.23</v>
      </c>
      <c r="G12" s="179">
        <v>18188.23</v>
      </c>
      <c r="H12" s="185"/>
      <c r="I12" s="212"/>
      <c r="J12" s="212"/>
    </row>
    <row r="13" spans="1:10" s="160" customFormat="1" ht="19.5" customHeight="1">
      <c r="A13" s="184"/>
      <c r="B13" s="322" t="s">
        <v>31</v>
      </c>
      <c r="C13" s="179"/>
      <c r="D13" s="323" t="s">
        <v>32</v>
      </c>
      <c r="E13" s="181">
        <v>20</v>
      </c>
      <c r="F13" s="186">
        <v>1767.1</v>
      </c>
      <c r="G13" s="179">
        <v>1767.1</v>
      </c>
      <c r="H13" s="185"/>
      <c r="I13" s="212"/>
      <c r="J13" s="212"/>
    </row>
    <row r="14" spans="1:10" s="160" customFormat="1" ht="19.5" customHeight="1">
      <c r="A14" s="184"/>
      <c r="B14" s="322" t="s">
        <v>34</v>
      </c>
      <c r="C14" s="179"/>
      <c r="D14" s="187" t="s">
        <v>35</v>
      </c>
      <c r="E14" s="181">
        <v>21</v>
      </c>
      <c r="F14" s="188">
        <v>6</v>
      </c>
      <c r="G14" s="189">
        <v>6</v>
      </c>
      <c r="H14" s="185"/>
      <c r="I14" s="212"/>
      <c r="J14" s="212"/>
    </row>
    <row r="15" spans="1:10" s="160" customFormat="1" ht="19.5" customHeight="1">
      <c r="A15" s="177"/>
      <c r="B15" s="322" t="s">
        <v>37</v>
      </c>
      <c r="C15" s="179"/>
      <c r="D15" s="187" t="s">
        <v>38</v>
      </c>
      <c r="E15" s="181">
        <v>22</v>
      </c>
      <c r="F15" s="188">
        <v>288.62</v>
      </c>
      <c r="G15" s="189">
        <v>98.55</v>
      </c>
      <c r="H15" s="190">
        <v>190.07</v>
      </c>
      <c r="I15" s="212">
        <f>F12/F16</f>
        <v>0.8981864152750996</v>
      </c>
      <c r="J15" s="212"/>
    </row>
    <row r="16" spans="1:10" s="160" customFormat="1" ht="19.5" customHeight="1">
      <c r="A16" s="325" t="s">
        <v>40</v>
      </c>
      <c r="B16" s="322" t="s">
        <v>41</v>
      </c>
      <c r="C16" s="179">
        <f>SUM(C8:C15)</f>
        <v>20249.95</v>
      </c>
      <c r="D16" s="326" t="s">
        <v>42</v>
      </c>
      <c r="E16" s="181">
        <v>23</v>
      </c>
      <c r="F16" s="193">
        <f>SUM(F12:F15)</f>
        <v>20249.949999999997</v>
      </c>
      <c r="G16" s="194">
        <f>SUM(G12:G15)</f>
        <v>20059.879999999997</v>
      </c>
      <c r="H16" s="195">
        <f>SUM(H12:H15)</f>
        <v>190.07</v>
      </c>
      <c r="I16" s="212">
        <f>F13/F16</f>
        <v>0.08726441299855062</v>
      </c>
      <c r="J16" s="212"/>
    </row>
    <row r="17" spans="1:10" s="160" customFormat="1" ht="19.5" customHeight="1">
      <c r="A17" s="196" t="s">
        <v>202</v>
      </c>
      <c r="B17" s="322" t="s">
        <v>45</v>
      </c>
      <c r="C17" s="179"/>
      <c r="D17" s="197" t="s">
        <v>203</v>
      </c>
      <c r="E17" s="181">
        <v>24</v>
      </c>
      <c r="F17" s="193"/>
      <c r="G17" s="194"/>
      <c r="H17" s="195"/>
      <c r="I17" s="212">
        <f>F14/F16</f>
        <v>0.00029629702789389607</v>
      </c>
      <c r="J17" s="212"/>
    </row>
    <row r="18" spans="1:10" s="160" customFormat="1" ht="19.5" customHeight="1">
      <c r="A18" s="196" t="s">
        <v>204</v>
      </c>
      <c r="B18" s="322" t="s">
        <v>49</v>
      </c>
      <c r="C18" s="179"/>
      <c r="D18" s="198"/>
      <c r="E18" s="181">
        <v>25</v>
      </c>
      <c r="F18" s="193"/>
      <c r="G18" s="194"/>
      <c r="H18" s="195"/>
      <c r="I18" s="212">
        <f>F15/F16</f>
        <v>0.014252874698456049</v>
      </c>
      <c r="J18" s="212"/>
    </row>
    <row r="19" spans="1:10" s="160" customFormat="1" ht="19.5" customHeight="1">
      <c r="A19" s="199" t="s">
        <v>205</v>
      </c>
      <c r="B19" s="322" t="s">
        <v>52</v>
      </c>
      <c r="C19" s="200"/>
      <c r="D19" s="201"/>
      <c r="E19" s="181">
        <v>26</v>
      </c>
      <c r="F19" s="202"/>
      <c r="G19" s="194"/>
      <c r="H19" s="203"/>
      <c r="I19" s="212"/>
      <c r="J19" s="212"/>
    </row>
    <row r="20" spans="1:10" s="160" customFormat="1" ht="19.5" customHeight="1">
      <c r="A20" s="199"/>
      <c r="B20" s="322" t="s">
        <v>55</v>
      </c>
      <c r="C20" s="200"/>
      <c r="D20" s="201"/>
      <c r="E20" s="181">
        <v>27</v>
      </c>
      <c r="F20" s="202"/>
      <c r="G20" s="194"/>
      <c r="H20" s="203"/>
      <c r="I20" s="212"/>
      <c r="J20" s="212"/>
    </row>
    <row r="21" spans="1:8" ht="19.5" customHeight="1">
      <c r="A21" s="327" t="s">
        <v>54</v>
      </c>
      <c r="B21" s="322" t="s">
        <v>14</v>
      </c>
      <c r="C21" s="179">
        <v>20249.95</v>
      </c>
      <c r="D21" s="329" t="s">
        <v>54</v>
      </c>
      <c r="E21" s="181">
        <v>28</v>
      </c>
      <c r="F21" s="179">
        <v>20249.95</v>
      </c>
      <c r="G21" s="206">
        <v>20059.88</v>
      </c>
      <c r="H21" s="207">
        <v>190.07</v>
      </c>
    </row>
    <row r="22" spans="1:8" ht="29.25" customHeight="1">
      <c r="A22" s="208" t="s">
        <v>206</v>
      </c>
      <c r="B22" s="209"/>
      <c r="C22" s="209"/>
      <c r="D22" s="209"/>
      <c r="E22" s="209"/>
      <c r="F22" s="209"/>
      <c r="G22" s="210"/>
      <c r="H22" s="209"/>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69"/>
  <sheetViews>
    <sheetView tabSelected="1" workbookViewId="0" topLeftCell="A1">
      <selection activeCell="A10" sqref="A10:C64"/>
    </sheetView>
  </sheetViews>
  <sheetFormatPr defaultColWidth="8.75390625" defaultRowHeight="14.25"/>
  <cols>
    <col min="1" max="2" width="5.00390625" style="6" customWidth="1"/>
    <col min="3" max="3" width="38.50390625" style="6" customWidth="1"/>
    <col min="4" max="6" width="22.625" style="6" customWidth="1"/>
    <col min="7" max="32" width="9.00390625" style="6" bestFit="1" customWidth="1"/>
    <col min="33" max="16384" width="8.75390625" style="6" customWidth="1"/>
  </cols>
  <sheetData>
    <row r="1" spans="1:6" s="1" customFormat="1" ht="30" customHeight="1">
      <c r="A1" s="7" t="s">
        <v>207</v>
      </c>
      <c r="B1" s="7"/>
      <c r="C1" s="7"/>
      <c r="D1" s="7"/>
      <c r="E1" s="7"/>
      <c r="F1" s="7"/>
    </row>
    <row r="2" spans="1:6" s="2" customFormat="1" ht="10.5" customHeight="1">
      <c r="A2" s="8"/>
      <c r="B2" s="8"/>
      <c r="C2" s="8"/>
      <c r="F2" s="60" t="s">
        <v>208</v>
      </c>
    </row>
    <row r="3" spans="1:6" s="2" customFormat="1" ht="15" customHeight="1">
      <c r="A3" s="9" t="s">
        <v>2</v>
      </c>
      <c r="B3" s="9"/>
      <c r="C3" s="9"/>
      <c r="D3" s="12"/>
      <c r="E3" s="12"/>
      <c r="F3" s="60" t="s">
        <v>3</v>
      </c>
    </row>
    <row r="4" spans="1:6" s="3" customFormat="1" ht="20.25" customHeight="1">
      <c r="A4" s="13" t="s">
        <v>209</v>
      </c>
      <c r="B4" s="14"/>
      <c r="C4" s="14"/>
      <c r="D4" s="17" t="s">
        <v>210</v>
      </c>
      <c r="E4" s="18"/>
      <c r="F4" s="122"/>
    </row>
    <row r="5" spans="1:6" s="3" customFormat="1" ht="24.75" customHeight="1">
      <c r="A5" s="19" t="s">
        <v>68</v>
      </c>
      <c r="B5" s="20"/>
      <c r="C5" s="20" t="s">
        <v>69</v>
      </c>
      <c r="D5" s="22" t="s">
        <v>211</v>
      </c>
      <c r="E5" s="22" t="s">
        <v>212</v>
      </c>
      <c r="F5" s="62" t="s">
        <v>190</v>
      </c>
    </row>
    <row r="6" spans="1:6" s="3" customFormat="1" ht="18" customHeight="1">
      <c r="A6" s="19"/>
      <c r="B6" s="20"/>
      <c r="C6" s="20"/>
      <c r="D6" s="22"/>
      <c r="E6" s="22"/>
      <c r="F6" s="62"/>
    </row>
    <row r="7" spans="1:6" s="3" customFormat="1" ht="22.5" customHeight="1">
      <c r="A7" s="19"/>
      <c r="B7" s="20"/>
      <c r="C7" s="20"/>
      <c r="D7" s="24"/>
      <c r="E7" s="24"/>
      <c r="F7" s="63"/>
    </row>
    <row r="8" spans="1:6" s="3" customFormat="1" ht="22.5" customHeight="1">
      <c r="A8" s="19" t="s">
        <v>70</v>
      </c>
      <c r="B8" s="20"/>
      <c r="C8" s="20"/>
      <c r="D8" s="20">
        <v>1</v>
      </c>
      <c r="E8" s="20">
        <v>2</v>
      </c>
      <c r="F8" s="64">
        <v>3</v>
      </c>
    </row>
    <row r="9" spans="1:6" s="3" customFormat="1" ht="22.5" customHeight="1">
      <c r="A9" s="19" t="s">
        <v>71</v>
      </c>
      <c r="B9" s="20"/>
      <c r="C9" s="20"/>
      <c r="D9" s="123">
        <f>D10+D54+D59+D62</f>
        <v>20059.879999999997</v>
      </c>
      <c r="E9" s="123">
        <f>E10+E54+E59+E62</f>
        <v>1637.37</v>
      </c>
      <c r="F9" s="124">
        <f>F10+F54+F59+F62</f>
        <v>18422.51</v>
      </c>
    </row>
    <row r="10" spans="1:6" s="3" customFormat="1" ht="22.5" customHeight="1">
      <c r="A10" s="125">
        <v>208</v>
      </c>
      <c r="B10" s="126"/>
      <c r="C10" s="127" t="s">
        <v>72</v>
      </c>
      <c r="D10" s="128">
        <f>D11+D19+D26+D31+D36+D38+D40+D43+D46+D49+D52</f>
        <v>18188.219999999998</v>
      </c>
      <c r="E10" s="128">
        <f>E11+E19+E26+E31+E36+E38+E40+E43+E46+E49+E52</f>
        <v>1538.82</v>
      </c>
      <c r="F10" s="129">
        <f>F11+F19+F26+F31+F36+F38+F40+F43+F46+F49+F52</f>
        <v>16649.399999999998</v>
      </c>
    </row>
    <row r="11" spans="1:6" s="3" customFormat="1" ht="22.5" customHeight="1">
      <c r="A11" s="125">
        <v>20802</v>
      </c>
      <c r="B11" s="126"/>
      <c r="C11" s="127" t="s">
        <v>73</v>
      </c>
      <c r="D11" s="128">
        <f aca="true" t="shared" si="0" ref="D11:D42">E11+F11</f>
        <v>1501.4</v>
      </c>
      <c r="E11" s="130">
        <f>SUM(E12:E18)</f>
        <v>1089.33</v>
      </c>
      <c r="F11" s="131">
        <f>SUM(F12:F18)</f>
        <v>412.07000000000005</v>
      </c>
    </row>
    <row r="12" spans="1:6" s="5" customFormat="1" ht="22.5" customHeight="1">
      <c r="A12" s="132" t="s">
        <v>74</v>
      </c>
      <c r="B12" s="133"/>
      <c r="C12" s="134" t="s">
        <v>75</v>
      </c>
      <c r="D12" s="128">
        <f t="shared" si="0"/>
        <v>721.03</v>
      </c>
      <c r="E12" s="135">
        <v>721.03</v>
      </c>
      <c r="F12" s="136"/>
    </row>
    <row r="13" spans="1:6" s="5" customFormat="1" ht="22.5" customHeight="1">
      <c r="A13" s="132" t="s">
        <v>76</v>
      </c>
      <c r="B13" s="133"/>
      <c r="C13" s="134" t="s">
        <v>77</v>
      </c>
      <c r="D13" s="128">
        <f t="shared" si="0"/>
        <v>39.27</v>
      </c>
      <c r="E13" s="137"/>
      <c r="F13" s="138">
        <v>39.27</v>
      </c>
    </row>
    <row r="14" spans="1:6" s="5" customFormat="1" ht="22.5" customHeight="1">
      <c r="A14" s="132" t="s">
        <v>78</v>
      </c>
      <c r="B14" s="133"/>
      <c r="C14" s="134" t="s">
        <v>79</v>
      </c>
      <c r="D14" s="128">
        <f t="shared" si="0"/>
        <v>17.85</v>
      </c>
      <c r="E14" s="137">
        <v>17.85</v>
      </c>
      <c r="F14" s="138"/>
    </row>
    <row r="15" spans="1:6" s="5" customFormat="1" ht="22.5" customHeight="1">
      <c r="A15" s="132" t="s">
        <v>80</v>
      </c>
      <c r="B15" s="133"/>
      <c r="C15" s="134" t="s">
        <v>81</v>
      </c>
      <c r="D15" s="128">
        <f t="shared" si="0"/>
        <v>10</v>
      </c>
      <c r="E15" s="137"/>
      <c r="F15" s="138">
        <v>10</v>
      </c>
    </row>
    <row r="16" spans="1:6" s="5" customFormat="1" ht="22.5" customHeight="1">
      <c r="A16" s="132" t="s">
        <v>82</v>
      </c>
      <c r="B16" s="133"/>
      <c r="C16" s="134" t="s">
        <v>83</v>
      </c>
      <c r="D16" s="128">
        <f t="shared" si="0"/>
        <v>20.45</v>
      </c>
      <c r="E16" s="137"/>
      <c r="F16" s="138">
        <v>20.45</v>
      </c>
    </row>
    <row r="17" spans="1:6" s="5" customFormat="1" ht="22.5" customHeight="1">
      <c r="A17" s="132" t="s">
        <v>84</v>
      </c>
      <c r="B17" s="133"/>
      <c r="C17" s="46" t="s">
        <v>85</v>
      </c>
      <c r="D17" s="128">
        <f t="shared" si="0"/>
        <v>15</v>
      </c>
      <c r="E17" s="137"/>
      <c r="F17" s="138">
        <v>15</v>
      </c>
    </row>
    <row r="18" spans="1:6" s="5" customFormat="1" ht="22.5" customHeight="1">
      <c r="A18" s="40" t="s">
        <v>86</v>
      </c>
      <c r="B18" s="41"/>
      <c r="C18" s="46" t="s">
        <v>87</v>
      </c>
      <c r="D18" s="128">
        <f t="shared" si="0"/>
        <v>677.8</v>
      </c>
      <c r="E18" s="137">
        <v>350.45</v>
      </c>
      <c r="F18" s="138">
        <v>327.35</v>
      </c>
    </row>
    <row r="19" spans="1:6" s="5" customFormat="1" ht="22.5" customHeight="1">
      <c r="A19" s="34" t="s">
        <v>88</v>
      </c>
      <c r="B19" s="139"/>
      <c r="C19" s="36" t="s">
        <v>89</v>
      </c>
      <c r="D19" s="128">
        <f t="shared" si="0"/>
        <v>6814.24</v>
      </c>
      <c r="E19" s="140"/>
      <c r="F19" s="141">
        <f>SUM(F20:F25)</f>
        <v>6814.24</v>
      </c>
    </row>
    <row r="20" spans="1:6" s="5" customFormat="1" ht="22.5" customHeight="1">
      <c r="A20" s="40" t="s">
        <v>90</v>
      </c>
      <c r="B20" s="41"/>
      <c r="C20" s="46" t="s">
        <v>91</v>
      </c>
      <c r="D20" s="128">
        <f t="shared" si="0"/>
        <v>0.72</v>
      </c>
      <c r="E20" s="137"/>
      <c r="F20" s="138">
        <v>0.72</v>
      </c>
    </row>
    <row r="21" spans="1:6" s="5" customFormat="1" ht="22.5" customHeight="1">
      <c r="A21" s="40" t="s">
        <v>92</v>
      </c>
      <c r="B21" s="41"/>
      <c r="C21" s="46" t="s">
        <v>93</v>
      </c>
      <c r="D21" s="128">
        <f t="shared" si="0"/>
        <v>67.26</v>
      </c>
      <c r="E21" s="137"/>
      <c r="F21" s="138">
        <v>67.26</v>
      </c>
    </row>
    <row r="22" spans="1:6" s="5" customFormat="1" ht="22.5" customHeight="1">
      <c r="A22" s="40" t="s">
        <v>94</v>
      </c>
      <c r="B22" s="41"/>
      <c r="C22" s="46" t="s">
        <v>95</v>
      </c>
      <c r="D22" s="128">
        <f t="shared" si="0"/>
        <v>4003.9</v>
      </c>
      <c r="E22" s="137"/>
      <c r="F22" s="138">
        <v>4003.9</v>
      </c>
    </row>
    <row r="23" spans="1:6" s="5" customFormat="1" ht="22.5" customHeight="1">
      <c r="A23" s="40" t="s">
        <v>96</v>
      </c>
      <c r="B23" s="41"/>
      <c r="C23" s="46" t="s">
        <v>97</v>
      </c>
      <c r="D23" s="128">
        <f t="shared" si="0"/>
        <v>137.4</v>
      </c>
      <c r="E23" s="137"/>
      <c r="F23" s="138">
        <v>137.4</v>
      </c>
    </row>
    <row r="24" spans="1:6" s="5" customFormat="1" ht="22.5" customHeight="1">
      <c r="A24" s="40" t="s">
        <v>98</v>
      </c>
      <c r="B24" s="41"/>
      <c r="C24" s="46" t="s">
        <v>99</v>
      </c>
      <c r="D24" s="128">
        <f t="shared" si="0"/>
        <v>1163.9</v>
      </c>
      <c r="E24" s="137"/>
      <c r="F24" s="138">
        <v>1163.9</v>
      </c>
    </row>
    <row r="25" spans="1:6" s="5" customFormat="1" ht="22.5" customHeight="1">
      <c r="A25" s="40" t="s">
        <v>100</v>
      </c>
      <c r="B25" s="41"/>
      <c r="C25" s="46" t="s">
        <v>101</v>
      </c>
      <c r="D25" s="128">
        <f t="shared" si="0"/>
        <v>1441.06</v>
      </c>
      <c r="E25" s="137"/>
      <c r="F25" s="138">
        <v>1441.06</v>
      </c>
    </row>
    <row r="26" spans="1:6" s="5" customFormat="1" ht="22.5" customHeight="1">
      <c r="A26" s="34" t="s">
        <v>102</v>
      </c>
      <c r="B26" s="139"/>
      <c r="C26" s="36" t="s">
        <v>103</v>
      </c>
      <c r="D26" s="128">
        <f t="shared" si="0"/>
        <v>283.93</v>
      </c>
      <c r="E26" s="140"/>
      <c r="F26" s="141">
        <f>SUM(F27:F30)</f>
        <v>283.93</v>
      </c>
    </row>
    <row r="27" spans="1:6" s="5" customFormat="1" ht="22.5" customHeight="1">
      <c r="A27" s="40" t="s">
        <v>104</v>
      </c>
      <c r="B27" s="41"/>
      <c r="C27" s="46" t="s">
        <v>105</v>
      </c>
      <c r="D27" s="128">
        <f t="shared" si="0"/>
        <v>188.6</v>
      </c>
      <c r="E27" s="137"/>
      <c r="F27" s="138">
        <v>188.6</v>
      </c>
    </row>
    <row r="28" spans="1:6" s="5" customFormat="1" ht="22.5" customHeight="1">
      <c r="A28" s="40" t="s">
        <v>106</v>
      </c>
      <c r="B28" s="41"/>
      <c r="C28" s="46" t="s">
        <v>107</v>
      </c>
      <c r="D28" s="128">
        <f t="shared" si="0"/>
        <v>12</v>
      </c>
      <c r="E28" s="137"/>
      <c r="F28" s="138">
        <v>12</v>
      </c>
    </row>
    <row r="29" spans="1:6" s="5" customFormat="1" ht="22.5" customHeight="1">
      <c r="A29" s="40" t="s">
        <v>108</v>
      </c>
      <c r="B29" s="41"/>
      <c r="C29" s="46" t="s">
        <v>109</v>
      </c>
      <c r="D29" s="128">
        <f t="shared" si="0"/>
        <v>75.02</v>
      </c>
      <c r="E29" s="137"/>
      <c r="F29" s="138">
        <v>75.02</v>
      </c>
    </row>
    <row r="30" spans="1:6" s="5" customFormat="1" ht="22.5" customHeight="1">
      <c r="A30" s="40" t="s">
        <v>110</v>
      </c>
      <c r="B30" s="41"/>
      <c r="C30" s="46" t="s">
        <v>111</v>
      </c>
      <c r="D30" s="128">
        <f t="shared" si="0"/>
        <v>8.31</v>
      </c>
      <c r="E30" s="137"/>
      <c r="F30" s="138">
        <v>8.31</v>
      </c>
    </row>
    <row r="31" spans="1:6" s="5" customFormat="1" ht="22.5" customHeight="1">
      <c r="A31" s="34" t="s">
        <v>112</v>
      </c>
      <c r="B31" s="139"/>
      <c r="C31" s="36" t="s">
        <v>113</v>
      </c>
      <c r="D31" s="128">
        <f t="shared" si="0"/>
        <v>776.89</v>
      </c>
      <c r="E31" s="140">
        <f>SUM(E32:E35)</f>
        <v>449.49</v>
      </c>
      <c r="F31" s="141">
        <f>SUM(F32:F35)</f>
        <v>327.4</v>
      </c>
    </row>
    <row r="32" spans="1:6" s="5" customFormat="1" ht="22.5" customHeight="1">
      <c r="A32" s="40" t="s">
        <v>114</v>
      </c>
      <c r="B32" s="41"/>
      <c r="C32" s="134" t="s">
        <v>115</v>
      </c>
      <c r="D32" s="128">
        <f t="shared" si="0"/>
        <v>143</v>
      </c>
      <c r="E32" s="137"/>
      <c r="F32" s="138">
        <v>143</v>
      </c>
    </row>
    <row r="33" spans="1:6" s="5" customFormat="1" ht="22.5" customHeight="1">
      <c r="A33" s="40" t="s">
        <v>116</v>
      </c>
      <c r="B33" s="41"/>
      <c r="C33" s="134" t="s">
        <v>117</v>
      </c>
      <c r="D33" s="128">
        <f t="shared" si="0"/>
        <v>24.61</v>
      </c>
      <c r="E33" s="137">
        <v>11.01</v>
      </c>
      <c r="F33" s="138">
        <v>13.6</v>
      </c>
    </row>
    <row r="34" spans="1:6" s="5" customFormat="1" ht="22.5" customHeight="1">
      <c r="A34" s="40" t="s">
        <v>118</v>
      </c>
      <c r="B34" s="41"/>
      <c r="C34" s="134" t="s">
        <v>119</v>
      </c>
      <c r="D34" s="128">
        <f t="shared" si="0"/>
        <v>140.35</v>
      </c>
      <c r="E34" s="137">
        <v>140.35</v>
      </c>
      <c r="F34" s="138"/>
    </row>
    <row r="35" spans="1:6" s="5" customFormat="1" ht="22.5" customHeight="1">
      <c r="A35" s="40" t="s">
        <v>120</v>
      </c>
      <c r="B35" s="41"/>
      <c r="C35" s="134" t="s">
        <v>121</v>
      </c>
      <c r="D35" s="128">
        <f t="shared" si="0"/>
        <v>468.93</v>
      </c>
      <c r="E35" s="137">
        <v>298.13</v>
      </c>
      <c r="F35" s="138">
        <v>170.8</v>
      </c>
    </row>
    <row r="36" spans="1:6" s="5" customFormat="1" ht="22.5" customHeight="1">
      <c r="A36" s="34" t="s">
        <v>122</v>
      </c>
      <c r="B36" s="139"/>
      <c r="C36" s="142" t="s">
        <v>123</v>
      </c>
      <c r="D36" s="128">
        <f t="shared" si="0"/>
        <v>2</v>
      </c>
      <c r="E36" s="140"/>
      <c r="F36" s="141">
        <f>F37</f>
        <v>2</v>
      </c>
    </row>
    <row r="37" spans="1:6" s="5" customFormat="1" ht="22.5" customHeight="1">
      <c r="A37" s="40" t="s">
        <v>124</v>
      </c>
      <c r="B37" s="41"/>
      <c r="C37" s="134" t="s">
        <v>125</v>
      </c>
      <c r="D37" s="128">
        <f t="shared" si="0"/>
        <v>2</v>
      </c>
      <c r="E37" s="137"/>
      <c r="F37" s="138">
        <v>2</v>
      </c>
    </row>
    <row r="38" spans="1:6" s="5" customFormat="1" ht="22.5" customHeight="1">
      <c r="A38" s="34" t="s">
        <v>126</v>
      </c>
      <c r="B38" s="143"/>
      <c r="C38" s="142" t="s">
        <v>127</v>
      </c>
      <c r="D38" s="128">
        <f t="shared" si="0"/>
        <v>550</v>
      </c>
      <c r="E38" s="140"/>
      <c r="F38" s="141">
        <f>F39</f>
        <v>550</v>
      </c>
    </row>
    <row r="39" spans="1:6" s="5" customFormat="1" ht="22.5" customHeight="1">
      <c r="A39" s="40" t="s">
        <v>128</v>
      </c>
      <c r="B39" s="41"/>
      <c r="C39" s="46" t="s">
        <v>129</v>
      </c>
      <c r="D39" s="128">
        <f t="shared" si="0"/>
        <v>550</v>
      </c>
      <c r="E39" s="137"/>
      <c r="F39" s="138">
        <v>550</v>
      </c>
    </row>
    <row r="40" spans="1:6" s="5" customFormat="1" ht="22.5" customHeight="1">
      <c r="A40" s="34" t="s">
        <v>130</v>
      </c>
      <c r="B40" s="139"/>
      <c r="C40" s="36" t="s">
        <v>131</v>
      </c>
      <c r="D40" s="128">
        <f t="shared" si="0"/>
        <v>4540.08</v>
      </c>
      <c r="E40" s="140"/>
      <c r="F40" s="141">
        <f>SUM(F41:F42)</f>
        <v>4540.08</v>
      </c>
    </row>
    <row r="41" spans="1:6" s="5" customFormat="1" ht="22.5" customHeight="1">
      <c r="A41" s="40" t="s">
        <v>132</v>
      </c>
      <c r="B41" s="41"/>
      <c r="C41" s="46" t="s">
        <v>133</v>
      </c>
      <c r="D41" s="128">
        <f t="shared" si="0"/>
        <v>2578.89</v>
      </c>
      <c r="E41" s="137"/>
      <c r="F41" s="138">
        <v>2578.89</v>
      </c>
    </row>
    <row r="42" spans="1:6" s="5" customFormat="1" ht="22.5" customHeight="1">
      <c r="A42" s="40" t="s">
        <v>134</v>
      </c>
      <c r="B42" s="41"/>
      <c r="C42" s="46" t="s">
        <v>135</v>
      </c>
      <c r="D42" s="128">
        <f t="shared" si="0"/>
        <v>1961.19</v>
      </c>
      <c r="E42" s="137"/>
      <c r="F42" s="138">
        <v>1961.19</v>
      </c>
    </row>
    <row r="43" spans="1:6" s="5" customFormat="1" ht="22.5" customHeight="1">
      <c r="A43" s="34" t="s">
        <v>136</v>
      </c>
      <c r="B43" s="139"/>
      <c r="C43" s="36" t="s">
        <v>137</v>
      </c>
      <c r="D43" s="128">
        <f aca="true" t="shared" si="1" ref="D43:D64">E43+F43</f>
        <v>646.15</v>
      </c>
      <c r="E43" s="140"/>
      <c r="F43" s="141">
        <f>SUM(F44:F45)</f>
        <v>646.15</v>
      </c>
    </row>
    <row r="44" spans="1:6" s="5" customFormat="1" ht="22.5" customHeight="1">
      <c r="A44" s="40" t="s">
        <v>138</v>
      </c>
      <c r="B44" s="41"/>
      <c r="C44" s="46" t="s">
        <v>139</v>
      </c>
      <c r="D44" s="128">
        <f t="shared" si="1"/>
        <v>473.15</v>
      </c>
      <c r="E44" s="137"/>
      <c r="F44" s="138">
        <v>473.15</v>
      </c>
    </row>
    <row r="45" spans="1:6" s="5" customFormat="1" ht="22.5" customHeight="1">
      <c r="A45" s="40" t="s">
        <v>140</v>
      </c>
      <c r="B45" s="41"/>
      <c r="C45" s="46" t="s">
        <v>141</v>
      </c>
      <c r="D45" s="128">
        <f t="shared" si="1"/>
        <v>173</v>
      </c>
      <c r="E45" s="137"/>
      <c r="F45" s="138">
        <v>173</v>
      </c>
    </row>
    <row r="46" spans="1:6" s="5" customFormat="1" ht="22.5" customHeight="1">
      <c r="A46" s="34" t="s">
        <v>142</v>
      </c>
      <c r="B46" s="139"/>
      <c r="C46" s="36" t="s">
        <v>143</v>
      </c>
      <c r="D46" s="128">
        <f t="shared" si="1"/>
        <v>2983.66</v>
      </c>
      <c r="E46" s="140"/>
      <c r="F46" s="141">
        <f>SUM(F47:F48)</f>
        <v>2983.66</v>
      </c>
    </row>
    <row r="47" spans="1:6" s="5" customFormat="1" ht="22.5" customHeight="1">
      <c r="A47" s="40" t="s">
        <v>144</v>
      </c>
      <c r="B47" s="41"/>
      <c r="C47" s="46" t="s">
        <v>145</v>
      </c>
      <c r="D47" s="128">
        <f t="shared" si="1"/>
        <v>1171.52</v>
      </c>
      <c r="E47" s="137"/>
      <c r="F47" s="138">
        <v>1171.52</v>
      </c>
    </row>
    <row r="48" spans="1:6" s="5" customFormat="1" ht="22.5" customHeight="1">
      <c r="A48" s="40" t="s">
        <v>146</v>
      </c>
      <c r="B48" s="41"/>
      <c r="C48" s="46" t="s">
        <v>147</v>
      </c>
      <c r="D48" s="128">
        <f t="shared" si="1"/>
        <v>1812.14</v>
      </c>
      <c r="E48" s="137"/>
      <c r="F48" s="138">
        <v>1812.14</v>
      </c>
    </row>
    <row r="49" spans="1:6" s="5" customFormat="1" ht="22.5" customHeight="1">
      <c r="A49" s="34" t="s">
        <v>148</v>
      </c>
      <c r="B49" s="139"/>
      <c r="C49" s="36" t="s">
        <v>149</v>
      </c>
      <c r="D49" s="128">
        <f t="shared" si="1"/>
        <v>62.78</v>
      </c>
      <c r="E49" s="140"/>
      <c r="F49" s="141">
        <f>SUM(F50:F51)</f>
        <v>62.78</v>
      </c>
    </row>
    <row r="50" spans="1:6" s="5" customFormat="1" ht="22.5" customHeight="1">
      <c r="A50" s="40" t="s">
        <v>150</v>
      </c>
      <c r="B50" s="41"/>
      <c r="C50" s="46" t="s">
        <v>151</v>
      </c>
      <c r="D50" s="128">
        <f t="shared" si="1"/>
        <v>37.33</v>
      </c>
      <c r="E50" s="137"/>
      <c r="F50" s="138">
        <v>37.33</v>
      </c>
    </row>
    <row r="51" spans="1:6" s="5" customFormat="1" ht="22.5" customHeight="1">
      <c r="A51" s="40" t="s">
        <v>152</v>
      </c>
      <c r="B51" s="41"/>
      <c r="C51" s="46" t="s">
        <v>153</v>
      </c>
      <c r="D51" s="128">
        <f t="shared" si="1"/>
        <v>25.45</v>
      </c>
      <c r="E51" s="137"/>
      <c r="F51" s="138">
        <v>25.45</v>
      </c>
    </row>
    <row r="52" spans="1:6" s="5" customFormat="1" ht="22.5" customHeight="1">
      <c r="A52" s="34" t="s">
        <v>154</v>
      </c>
      <c r="B52" s="139"/>
      <c r="C52" s="36" t="s">
        <v>155</v>
      </c>
      <c r="D52" s="128">
        <f t="shared" si="1"/>
        <v>27.09</v>
      </c>
      <c r="E52" s="140"/>
      <c r="F52" s="141">
        <f>F53</f>
        <v>27.09</v>
      </c>
    </row>
    <row r="53" spans="1:6" s="5" customFormat="1" ht="22.5" customHeight="1">
      <c r="A53" s="40" t="s">
        <v>156</v>
      </c>
      <c r="B53" s="41"/>
      <c r="C53" s="46" t="s">
        <v>157</v>
      </c>
      <c r="D53" s="128">
        <f t="shared" si="1"/>
        <v>27.09</v>
      </c>
      <c r="E53" s="137"/>
      <c r="F53" s="138">
        <v>27.09</v>
      </c>
    </row>
    <row r="54" spans="1:6" s="5" customFormat="1" ht="22.5" customHeight="1">
      <c r="A54" s="34" t="s">
        <v>158</v>
      </c>
      <c r="B54" s="139"/>
      <c r="C54" s="36" t="s">
        <v>159</v>
      </c>
      <c r="D54" s="128">
        <f t="shared" si="1"/>
        <v>1767.1100000000001</v>
      </c>
      <c r="E54" s="140"/>
      <c r="F54" s="141">
        <f>F55+F57</f>
        <v>1767.1100000000001</v>
      </c>
    </row>
    <row r="55" spans="1:6" s="5" customFormat="1" ht="22.5" customHeight="1">
      <c r="A55" s="34" t="s">
        <v>160</v>
      </c>
      <c r="B55" s="139"/>
      <c r="C55" s="36" t="s">
        <v>161</v>
      </c>
      <c r="D55" s="128">
        <f t="shared" si="1"/>
        <v>1665.89</v>
      </c>
      <c r="E55" s="140"/>
      <c r="F55" s="141">
        <f>SUM(F56)</f>
        <v>1665.89</v>
      </c>
    </row>
    <row r="56" spans="1:6" s="5" customFormat="1" ht="22.5" customHeight="1">
      <c r="A56" s="40" t="s">
        <v>162</v>
      </c>
      <c r="B56" s="41"/>
      <c r="C56" s="134" t="s">
        <v>163</v>
      </c>
      <c r="D56" s="128">
        <f t="shared" si="1"/>
        <v>1665.89</v>
      </c>
      <c r="E56" s="137"/>
      <c r="F56" s="138">
        <v>1665.89</v>
      </c>
    </row>
    <row r="57" spans="1:6" s="5" customFormat="1" ht="22.5" customHeight="1">
      <c r="A57" s="34" t="s">
        <v>164</v>
      </c>
      <c r="B57" s="139"/>
      <c r="C57" s="142" t="s">
        <v>165</v>
      </c>
      <c r="D57" s="128">
        <f t="shared" si="1"/>
        <v>101.22</v>
      </c>
      <c r="E57" s="140"/>
      <c r="F57" s="141">
        <f aca="true" t="shared" si="2" ref="F57:F60">F58</f>
        <v>101.22</v>
      </c>
    </row>
    <row r="58" spans="1:6" s="5" customFormat="1" ht="22.5" customHeight="1">
      <c r="A58" s="144" t="s">
        <v>166</v>
      </c>
      <c r="B58" s="145"/>
      <c r="C58" s="46" t="s">
        <v>167</v>
      </c>
      <c r="D58" s="128">
        <f t="shared" si="1"/>
        <v>101.22</v>
      </c>
      <c r="E58" s="137"/>
      <c r="F58" s="138">
        <v>101.22</v>
      </c>
    </row>
    <row r="59" spans="1:6" s="5" customFormat="1" ht="22.5" customHeight="1">
      <c r="A59" s="34" t="s">
        <v>168</v>
      </c>
      <c r="B59" s="35"/>
      <c r="C59" s="36" t="s">
        <v>169</v>
      </c>
      <c r="D59" s="128">
        <f t="shared" si="1"/>
        <v>6</v>
      </c>
      <c r="E59" s="140"/>
      <c r="F59" s="141">
        <f t="shared" si="2"/>
        <v>6</v>
      </c>
    </row>
    <row r="60" spans="1:6" s="5" customFormat="1" ht="22.5" customHeight="1">
      <c r="A60" s="34" t="s">
        <v>170</v>
      </c>
      <c r="B60" s="35"/>
      <c r="C60" s="36" t="s">
        <v>171</v>
      </c>
      <c r="D60" s="128">
        <f t="shared" si="1"/>
        <v>6</v>
      </c>
      <c r="E60" s="140"/>
      <c r="F60" s="141">
        <f t="shared" si="2"/>
        <v>6</v>
      </c>
    </row>
    <row r="61" spans="1:6" s="5" customFormat="1" ht="22.5" customHeight="1">
      <c r="A61" s="144" t="s">
        <v>172</v>
      </c>
      <c r="B61" s="145"/>
      <c r="C61" s="46" t="s">
        <v>173</v>
      </c>
      <c r="D61" s="128">
        <f t="shared" si="1"/>
        <v>6</v>
      </c>
      <c r="E61" s="137"/>
      <c r="F61" s="138">
        <v>6</v>
      </c>
    </row>
    <row r="62" spans="1:6" s="5" customFormat="1" ht="22.5" customHeight="1">
      <c r="A62" s="34" t="s">
        <v>174</v>
      </c>
      <c r="B62" s="35"/>
      <c r="C62" s="36" t="s">
        <v>175</v>
      </c>
      <c r="D62" s="128">
        <f t="shared" si="1"/>
        <v>98.55</v>
      </c>
      <c r="E62" s="140">
        <f>E63</f>
        <v>98.55</v>
      </c>
      <c r="F62" s="141"/>
    </row>
    <row r="63" spans="1:6" s="5" customFormat="1" ht="22.5" customHeight="1">
      <c r="A63" s="146" t="s">
        <v>184</v>
      </c>
      <c r="B63" s="147"/>
      <c r="C63" s="148" t="s">
        <v>175</v>
      </c>
      <c r="D63" s="128">
        <f t="shared" si="1"/>
        <v>98.55</v>
      </c>
      <c r="E63" s="149">
        <f>E64</f>
        <v>98.55</v>
      </c>
      <c r="F63" s="150"/>
    </row>
    <row r="64" spans="1:6" s="5" customFormat="1" ht="22.5" customHeight="1">
      <c r="A64" s="151" t="s">
        <v>185</v>
      </c>
      <c r="B64" s="152"/>
      <c r="C64" s="153" t="s">
        <v>175</v>
      </c>
      <c r="D64" s="154">
        <f t="shared" si="1"/>
        <v>98.55</v>
      </c>
      <c r="E64" s="155">
        <v>98.55</v>
      </c>
      <c r="F64" s="156"/>
    </row>
    <row r="65" spans="1:6" ht="32.25" customHeight="1">
      <c r="A65" s="157" t="s">
        <v>213</v>
      </c>
      <c r="B65" s="158"/>
      <c r="C65" s="158"/>
      <c r="D65" s="158"/>
      <c r="E65" s="158"/>
      <c r="F65" s="158"/>
    </row>
    <row r="66" ht="15">
      <c r="A66" s="59"/>
    </row>
    <row r="67" ht="15">
      <c r="A67" s="59"/>
    </row>
    <row r="68" ht="15">
      <c r="A68" s="59"/>
    </row>
    <row r="69" ht="15">
      <c r="A69" s="59"/>
    </row>
  </sheetData>
  <sheetProtection/>
  <mergeCells count="65">
    <mergeCell ref="A1:F1"/>
    <mergeCell ref="A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4:B44"/>
    <mergeCell ref="A45:B45"/>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F65"/>
    <mergeCell ref="C5:C7"/>
    <mergeCell ref="D5:D7"/>
    <mergeCell ref="E5:E7"/>
    <mergeCell ref="F5:F7"/>
    <mergeCell ref="A5:B7"/>
  </mergeCells>
  <printOptions horizontalCentered="1"/>
  <pageMargins left="0.3541666666666667" right="0.3541666666666667" top="0.5902777777777778" bottom="0.39305555555555555" header="0.5118055555555555" footer="0.19652777777777777"/>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F8" sqref="F8:F34"/>
    </sheetView>
  </sheetViews>
  <sheetFormatPr defaultColWidth="8.75390625" defaultRowHeight="14.25"/>
  <cols>
    <col min="1" max="1" width="8.00390625" style="99" bestFit="1" customWidth="1"/>
    <col min="2" max="2" width="26.875" style="99" customWidth="1"/>
    <col min="3" max="3" width="12.625" style="99" customWidth="1"/>
    <col min="4" max="4" width="8.00390625" style="99" customWidth="1"/>
    <col min="5" max="5" width="19.00390625" style="99" bestFit="1" customWidth="1"/>
    <col min="6" max="6" width="12.625" style="99" customWidth="1"/>
    <col min="7" max="7" width="8.00390625" style="99" customWidth="1"/>
    <col min="8" max="8" width="22.625" style="99" bestFit="1" customWidth="1"/>
    <col min="9" max="9" width="12.625" style="99" customWidth="1"/>
    <col min="10" max="10" width="8.50390625" style="99" customWidth="1"/>
    <col min="11" max="32" width="9.00390625" style="99" bestFit="1" customWidth="1"/>
    <col min="33" max="16384" width="8.75390625" style="99" customWidth="1"/>
  </cols>
  <sheetData>
    <row r="1" spans="1:9" ht="22.5">
      <c r="A1" s="100" t="s">
        <v>214</v>
      </c>
      <c r="B1" s="100"/>
      <c r="C1" s="100"/>
      <c r="D1" s="100"/>
      <c r="E1" s="100"/>
      <c r="F1" s="100"/>
      <c r="G1" s="100"/>
      <c r="H1" s="100"/>
      <c r="I1" s="100"/>
    </row>
    <row r="2" spans="1:9" s="96" customFormat="1" ht="20.25" customHeight="1">
      <c r="A2" s="8"/>
      <c r="B2" s="8"/>
      <c r="C2" s="8"/>
      <c r="D2" s="2"/>
      <c r="E2" s="2"/>
      <c r="F2" s="2"/>
      <c r="G2" s="2"/>
      <c r="H2" s="2"/>
      <c r="I2" s="116" t="s">
        <v>215</v>
      </c>
    </row>
    <row r="3" spans="1:9" s="97" customFormat="1" ht="15" customHeight="1">
      <c r="A3" s="10" t="s">
        <v>2</v>
      </c>
      <c r="B3" s="10"/>
      <c r="C3" s="101"/>
      <c r="D3" s="101"/>
      <c r="E3" s="101"/>
      <c r="F3" s="101"/>
      <c r="G3" s="101"/>
      <c r="H3" s="101"/>
      <c r="I3" s="117" t="s">
        <v>3</v>
      </c>
    </row>
    <row r="4" spans="1:9" s="98" customFormat="1" ht="15" customHeight="1">
      <c r="A4" s="102" t="s">
        <v>216</v>
      </c>
      <c r="B4" s="103" t="s">
        <v>217</v>
      </c>
      <c r="C4" s="103" t="s">
        <v>217</v>
      </c>
      <c r="D4" s="103" t="s">
        <v>218</v>
      </c>
      <c r="E4" s="103" t="s">
        <v>217</v>
      </c>
      <c r="F4" s="103" t="s">
        <v>217</v>
      </c>
      <c r="G4" s="103" t="s">
        <v>217</v>
      </c>
      <c r="H4" s="103" t="s">
        <v>217</v>
      </c>
      <c r="I4" s="118" t="s">
        <v>217</v>
      </c>
    </row>
    <row r="5" spans="1:9" s="98" customFormat="1" ht="15" customHeight="1">
      <c r="A5" s="104" t="s">
        <v>219</v>
      </c>
      <c r="B5" s="105" t="s">
        <v>69</v>
      </c>
      <c r="C5" s="105" t="s">
        <v>197</v>
      </c>
      <c r="D5" s="105" t="s">
        <v>219</v>
      </c>
      <c r="E5" s="105" t="s">
        <v>69</v>
      </c>
      <c r="F5" s="105" t="s">
        <v>197</v>
      </c>
      <c r="G5" s="105" t="s">
        <v>219</v>
      </c>
      <c r="H5" s="105" t="s">
        <v>69</v>
      </c>
      <c r="I5" s="119" t="s">
        <v>197</v>
      </c>
    </row>
    <row r="6" spans="1:9" s="98" customFormat="1" ht="15" customHeight="1">
      <c r="A6" s="104" t="s">
        <v>217</v>
      </c>
      <c r="B6" s="105" t="s">
        <v>217</v>
      </c>
      <c r="C6" s="105" t="s">
        <v>217</v>
      </c>
      <c r="D6" s="105" t="s">
        <v>217</v>
      </c>
      <c r="E6" s="105" t="s">
        <v>217</v>
      </c>
      <c r="F6" s="105" t="s">
        <v>217</v>
      </c>
      <c r="G6" s="105" t="s">
        <v>217</v>
      </c>
      <c r="H6" s="105" t="s">
        <v>217</v>
      </c>
      <c r="I6" s="119" t="s">
        <v>217</v>
      </c>
    </row>
    <row r="7" spans="1:9" s="98" customFormat="1" ht="13.5" customHeight="1">
      <c r="A7" s="106" t="s">
        <v>220</v>
      </c>
      <c r="B7" s="107" t="s">
        <v>221</v>
      </c>
      <c r="C7" s="108">
        <v>861.36</v>
      </c>
      <c r="D7" s="107" t="s">
        <v>222</v>
      </c>
      <c r="E7" s="107" t="s">
        <v>223</v>
      </c>
      <c r="F7" s="108">
        <v>534.13</v>
      </c>
      <c r="G7" s="107" t="s">
        <v>224</v>
      </c>
      <c r="H7" s="107" t="s">
        <v>225</v>
      </c>
      <c r="I7" s="120">
        <v>42.05</v>
      </c>
    </row>
    <row r="8" spans="1:9" s="98" customFormat="1" ht="13.5" customHeight="1">
      <c r="A8" s="106" t="s">
        <v>226</v>
      </c>
      <c r="B8" s="107" t="s">
        <v>227</v>
      </c>
      <c r="C8" s="109">
        <v>409.67</v>
      </c>
      <c r="D8" s="107" t="s">
        <v>228</v>
      </c>
      <c r="E8" s="107" t="s">
        <v>229</v>
      </c>
      <c r="F8" s="108">
        <v>32.61</v>
      </c>
      <c r="G8" s="107" t="s">
        <v>230</v>
      </c>
      <c r="H8" s="107" t="s">
        <v>231</v>
      </c>
      <c r="I8" s="120"/>
    </row>
    <row r="9" spans="1:9" s="98" customFormat="1" ht="13.5" customHeight="1">
      <c r="A9" s="106" t="s">
        <v>232</v>
      </c>
      <c r="B9" s="107" t="s">
        <v>233</v>
      </c>
      <c r="C9" s="109">
        <v>288.09</v>
      </c>
      <c r="D9" s="107" t="s">
        <v>234</v>
      </c>
      <c r="E9" s="107" t="s">
        <v>235</v>
      </c>
      <c r="F9" s="108">
        <v>41.2</v>
      </c>
      <c r="G9" s="107" t="s">
        <v>236</v>
      </c>
      <c r="H9" s="107" t="s">
        <v>237</v>
      </c>
      <c r="I9" s="120">
        <v>18.94</v>
      </c>
    </row>
    <row r="10" spans="1:9" s="98" customFormat="1" ht="13.5" customHeight="1">
      <c r="A10" s="106" t="s">
        <v>238</v>
      </c>
      <c r="B10" s="107" t="s">
        <v>239</v>
      </c>
      <c r="C10" s="110">
        <v>6.11</v>
      </c>
      <c r="D10" s="107" t="s">
        <v>240</v>
      </c>
      <c r="E10" s="107" t="s">
        <v>241</v>
      </c>
      <c r="F10" s="108">
        <v>1.5</v>
      </c>
      <c r="G10" s="107" t="s">
        <v>242</v>
      </c>
      <c r="H10" s="107" t="s">
        <v>243</v>
      </c>
      <c r="I10" s="120"/>
    </row>
    <row r="11" spans="1:9" s="98" customFormat="1" ht="13.5" customHeight="1">
      <c r="A11" s="106" t="s">
        <v>244</v>
      </c>
      <c r="B11" s="107" t="s">
        <v>245</v>
      </c>
      <c r="C11" s="109">
        <v>10.56</v>
      </c>
      <c r="D11" s="107" t="s">
        <v>246</v>
      </c>
      <c r="E11" s="107" t="s">
        <v>247</v>
      </c>
      <c r="F11" s="108"/>
      <c r="G11" s="107" t="s">
        <v>248</v>
      </c>
      <c r="H11" s="107" t="s">
        <v>249</v>
      </c>
      <c r="I11" s="120"/>
    </row>
    <row r="12" spans="1:9" s="98" customFormat="1" ht="13.5" customHeight="1">
      <c r="A12" s="106" t="s">
        <v>250</v>
      </c>
      <c r="B12" s="107" t="s">
        <v>251</v>
      </c>
      <c r="C12" s="110">
        <v>5</v>
      </c>
      <c r="D12" s="107" t="s">
        <v>252</v>
      </c>
      <c r="E12" s="107" t="s">
        <v>253</v>
      </c>
      <c r="F12" s="108">
        <v>6.37</v>
      </c>
      <c r="G12" s="107" t="s">
        <v>254</v>
      </c>
      <c r="H12" s="107" t="s">
        <v>255</v>
      </c>
      <c r="I12" s="120">
        <v>23.11</v>
      </c>
    </row>
    <row r="13" spans="1:9" s="98" customFormat="1" ht="13.5" customHeight="1">
      <c r="A13" s="106" t="s">
        <v>256</v>
      </c>
      <c r="B13" s="107" t="s">
        <v>257</v>
      </c>
      <c r="C13" s="111">
        <v>46.08</v>
      </c>
      <c r="D13" s="107" t="s">
        <v>258</v>
      </c>
      <c r="E13" s="107" t="s">
        <v>259</v>
      </c>
      <c r="F13" s="108">
        <v>40</v>
      </c>
      <c r="G13" s="107" t="s">
        <v>260</v>
      </c>
      <c r="H13" s="107" t="s">
        <v>261</v>
      </c>
      <c r="I13" s="120"/>
    </row>
    <row r="14" spans="1:9" s="98" customFormat="1" ht="13.5" customHeight="1">
      <c r="A14" s="106" t="s">
        <v>262</v>
      </c>
      <c r="B14" s="107" t="s">
        <v>263</v>
      </c>
      <c r="C14" s="109">
        <v>23.6</v>
      </c>
      <c r="D14" s="107" t="s">
        <v>264</v>
      </c>
      <c r="E14" s="107" t="s">
        <v>265</v>
      </c>
      <c r="F14" s="108">
        <v>12.9</v>
      </c>
      <c r="G14" s="107" t="s">
        <v>266</v>
      </c>
      <c r="H14" s="107" t="s">
        <v>267</v>
      </c>
      <c r="I14" s="120"/>
    </row>
    <row r="15" spans="1:9" s="98" customFormat="1" ht="13.5" customHeight="1">
      <c r="A15" s="106" t="s">
        <v>268</v>
      </c>
      <c r="B15" s="107" t="s">
        <v>269</v>
      </c>
      <c r="C15" s="111">
        <v>9.34</v>
      </c>
      <c r="D15" s="107" t="s">
        <v>270</v>
      </c>
      <c r="E15" s="107" t="s">
        <v>271</v>
      </c>
      <c r="F15" s="108">
        <v>7.84</v>
      </c>
      <c r="G15" s="107" t="s">
        <v>272</v>
      </c>
      <c r="H15" s="107" t="s">
        <v>273</v>
      </c>
      <c r="I15" s="120"/>
    </row>
    <row r="16" spans="1:9" s="98" customFormat="1" ht="13.5" customHeight="1">
      <c r="A16" s="106" t="s">
        <v>274</v>
      </c>
      <c r="B16" s="107" t="s">
        <v>275</v>
      </c>
      <c r="C16" s="110">
        <v>62.91</v>
      </c>
      <c r="D16" s="107" t="s">
        <v>276</v>
      </c>
      <c r="E16" s="107" t="s">
        <v>277</v>
      </c>
      <c r="F16" s="108">
        <v>12.06</v>
      </c>
      <c r="G16" s="107" t="s">
        <v>278</v>
      </c>
      <c r="H16" s="107" t="s">
        <v>279</v>
      </c>
      <c r="I16" s="120"/>
    </row>
    <row r="17" spans="1:9" s="98" customFormat="1" ht="13.5" customHeight="1">
      <c r="A17" s="106" t="s">
        <v>280</v>
      </c>
      <c r="B17" s="107" t="s">
        <v>281</v>
      </c>
      <c r="C17" s="111">
        <v>199.83</v>
      </c>
      <c r="D17" s="107" t="s">
        <v>282</v>
      </c>
      <c r="E17" s="107" t="s">
        <v>283</v>
      </c>
      <c r="F17" s="108">
        <v>41.49</v>
      </c>
      <c r="G17" s="107" t="s">
        <v>284</v>
      </c>
      <c r="H17" s="107" t="s">
        <v>285</v>
      </c>
      <c r="I17" s="120"/>
    </row>
    <row r="18" spans="1:9" s="98" customFormat="1" ht="13.5" customHeight="1">
      <c r="A18" s="106" t="s">
        <v>286</v>
      </c>
      <c r="B18" s="107" t="s">
        <v>287</v>
      </c>
      <c r="C18" s="111"/>
      <c r="D18" s="107" t="s">
        <v>288</v>
      </c>
      <c r="E18" s="107" t="s">
        <v>289</v>
      </c>
      <c r="F18" s="108"/>
      <c r="G18" s="107" t="s">
        <v>290</v>
      </c>
      <c r="H18" s="107" t="s">
        <v>291</v>
      </c>
      <c r="I18" s="120"/>
    </row>
    <row r="19" spans="1:9" s="98" customFormat="1" ht="13.5" customHeight="1">
      <c r="A19" s="106" t="s">
        <v>292</v>
      </c>
      <c r="B19" s="107" t="s">
        <v>293</v>
      </c>
      <c r="C19" s="111"/>
      <c r="D19" s="107" t="s">
        <v>294</v>
      </c>
      <c r="E19" s="107" t="s">
        <v>295</v>
      </c>
      <c r="F19" s="108">
        <v>62.43</v>
      </c>
      <c r="G19" s="107" t="s">
        <v>296</v>
      </c>
      <c r="H19" s="107" t="s">
        <v>297</v>
      </c>
      <c r="I19" s="120"/>
    </row>
    <row r="20" spans="1:9" s="98" customFormat="1" ht="13.5" customHeight="1">
      <c r="A20" s="106" t="s">
        <v>298</v>
      </c>
      <c r="B20" s="107" t="s">
        <v>299</v>
      </c>
      <c r="C20" s="111"/>
      <c r="D20" s="107" t="s">
        <v>300</v>
      </c>
      <c r="E20" s="107" t="s">
        <v>301</v>
      </c>
      <c r="F20" s="108">
        <v>3.29</v>
      </c>
      <c r="G20" s="107" t="s">
        <v>302</v>
      </c>
      <c r="H20" s="107" t="s">
        <v>303</v>
      </c>
      <c r="I20" s="120"/>
    </row>
    <row r="21" spans="1:9" s="98" customFormat="1" ht="13.5" customHeight="1">
      <c r="A21" s="106" t="s">
        <v>304</v>
      </c>
      <c r="B21" s="107" t="s">
        <v>305</v>
      </c>
      <c r="C21" s="111">
        <v>4.571</v>
      </c>
      <c r="D21" s="107" t="s">
        <v>306</v>
      </c>
      <c r="E21" s="107" t="s">
        <v>307</v>
      </c>
      <c r="F21" s="108">
        <v>32.44</v>
      </c>
      <c r="G21" s="107" t="s">
        <v>308</v>
      </c>
      <c r="H21" s="107" t="s">
        <v>309</v>
      </c>
      <c r="I21" s="120"/>
    </row>
    <row r="22" spans="1:9" s="98" customFormat="1" ht="13.5" customHeight="1">
      <c r="A22" s="106" t="s">
        <v>310</v>
      </c>
      <c r="B22" s="107" t="s">
        <v>311</v>
      </c>
      <c r="C22" s="111">
        <v>34.36</v>
      </c>
      <c r="D22" s="107" t="s">
        <v>312</v>
      </c>
      <c r="E22" s="107" t="s">
        <v>313</v>
      </c>
      <c r="F22" s="108">
        <v>2.54</v>
      </c>
      <c r="G22" s="107" t="s">
        <v>314</v>
      </c>
      <c r="H22" s="107" t="s">
        <v>315</v>
      </c>
      <c r="I22" s="120"/>
    </row>
    <row r="23" spans="1:9" s="98" customFormat="1" ht="13.5" customHeight="1">
      <c r="A23" s="106" t="s">
        <v>316</v>
      </c>
      <c r="B23" s="107" t="s">
        <v>317</v>
      </c>
      <c r="C23" s="111"/>
      <c r="D23" s="107" t="s">
        <v>318</v>
      </c>
      <c r="E23" s="107" t="s">
        <v>319</v>
      </c>
      <c r="F23" s="108">
        <v>26.81</v>
      </c>
      <c r="G23" s="107" t="s">
        <v>320</v>
      </c>
      <c r="H23" s="107" t="s">
        <v>321</v>
      </c>
      <c r="I23" s="120"/>
    </row>
    <row r="24" spans="1:9" s="98" customFormat="1" ht="13.5" customHeight="1">
      <c r="A24" s="106" t="s">
        <v>322</v>
      </c>
      <c r="B24" s="107" t="s">
        <v>323</v>
      </c>
      <c r="C24" s="110">
        <v>48.56</v>
      </c>
      <c r="D24" s="107" t="s">
        <v>324</v>
      </c>
      <c r="E24" s="107" t="s">
        <v>325</v>
      </c>
      <c r="F24" s="108"/>
      <c r="G24" s="107" t="s">
        <v>326</v>
      </c>
      <c r="H24" s="107" t="s">
        <v>327</v>
      </c>
      <c r="I24" s="120"/>
    </row>
    <row r="25" spans="1:9" s="98" customFormat="1" ht="13.5" customHeight="1">
      <c r="A25" s="106" t="s">
        <v>328</v>
      </c>
      <c r="B25" s="107" t="s">
        <v>329</v>
      </c>
      <c r="C25" s="111"/>
      <c r="D25" s="107" t="s">
        <v>330</v>
      </c>
      <c r="E25" s="107" t="s">
        <v>331</v>
      </c>
      <c r="F25" s="108"/>
      <c r="G25" s="107" t="s">
        <v>332</v>
      </c>
      <c r="H25" s="107" t="s">
        <v>333</v>
      </c>
      <c r="I25" s="120"/>
    </row>
    <row r="26" spans="1:9" s="98" customFormat="1" ht="13.5" customHeight="1">
      <c r="A26" s="106" t="s">
        <v>334</v>
      </c>
      <c r="B26" s="107" t="s">
        <v>335</v>
      </c>
      <c r="C26" s="111">
        <v>1.5</v>
      </c>
      <c r="D26" s="107" t="s">
        <v>336</v>
      </c>
      <c r="E26" s="107" t="s">
        <v>337</v>
      </c>
      <c r="F26" s="108"/>
      <c r="G26" s="107" t="s">
        <v>338</v>
      </c>
      <c r="H26" s="107" t="s">
        <v>339</v>
      </c>
      <c r="I26" s="120"/>
    </row>
    <row r="27" spans="1:9" s="98" customFormat="1" ht="13.5" customHeight="1">
      <c r="A27" s="106" t="s">
        <v>340</v>
      </c>
      <c r="B27" s="107" t="s">
        <v>341</v>
      </c>
      <c r="C27" s="111"/>
      <c r="D27" s="107" t="s">
        <v>342</v>
      </c>
      <c r="E27" s="107" t="s">
        <v>343</v>
      </c>
      <c r="F27" s="108">
        <v>18.39</v>
      </c>
      <c r="G27" s="107" t="s">
        <v>344</v>
      </c>
      <c r="H27" s="107" t="s">
        <v>345</v>
      </c>
      <c r="I27" s="120"/>
    </row>
    <row r="28" spans="1:9" s="98" customFormat="1" ht="13.5" customHeight="1">
      <c r="A28" s="106" t="s">
        <v>346</v>
      </c>
      <c r="B28" s="107" t="s">
        <v>347</v>
      </c>
      <c r="C28" s="110">
        <v>100.3</v>
      </c>
      <c r="D28" s="107" t="s">
        <v>348</v>
      </c>
      <c r="E28" s="107" t="s">
        <v>349</v>
      </c>
      <c r="F28" s="108"/>
      <c r="G28" s="107" t="s">
        <v>350</v>
      </c>
      <c r="H28" s="107" t="s">
        <v>351</v>
      </c>
      <c r="I28" s="120"/>
    </row>
    <row r="29" spans="1:9" s="98" customFormat="1" ht="13.5" customHeight="1">
      <c r="A29" s="106" t="s">
        <v>352</v>
      </c>
      <c r="B29" s="107" t="s">
        <v>353</v>
      </c>
      <c r="C29" s="111"/>
      <c r="D29" s="107" t="s">
        <v>354</v>
      </c>
      <c r="E29" s="107" t="s">
        <v>355</v>
      </c>
      <c r="F29" s="108">
        <v>62.66</v>
      </c>
      <c r="G29" s="107" t="s">
        <v>356</v>
      </c>
      <c r="H29" s="107" t="s">
        <v>357</v>
      </c>
      <c r="I29" s="120"/>
    </row>
    <row r="30" spans="1:9" s="98" customFormat="1" ht="13.5" customHeight="1">
      <c r="A30" s="106" t="s">
        <v>358</v>
      </c>
      <c r="B30" s="107" t="s">
        <v>359</v>
      </c>
      <c r="C30" s="111"/>
      <c r="D30" s="107" t="s">
        <v>360</v>
      </c>
      <c r="E30" s="107" t="s">
        <v>361</v>
      </c>
      <c r="F30" s="108"/>
      <c r="G30" s="107" t="s">
        <v>362</v>
      </c>
      <c r="H30" s="107" t="s">
        <v>363</v>
      </c>
      <c r="I30" s="120"/>
    </row>
    <row r="31" spans="1:9" s="98" customFormat="1" ht="13.5" customHeight="1">
      <c r="A31" s="106" t="s">
        <v>364</v>
      </c>
      <c r="B31" s="107" t="s">
        <v>365</v>
      </c>
      <c r="C31" s="111"/>
      <c r="D31" s="107" t="s">
        <v>366</v>
      </c>
      <c r="E31" s="107" t="s">
        <v>367</v>
      </c>
      <c r="F31" s="108">
        <v>19.89</v>
      </c>
      <c r="G31" s="107" t="s">
        <v>368</v>
      </c>
      <c r="H31" s="107" t="s">
        <v>175</v>
      </c>
      <c r="I31" s="120"/>
    </row>
    <row r="32" spans="1:9" s="98" customFormat="1" ht="13.5" customHeight="1">
      <c r="A32" s="106" t="s">
        <v>369</v>
      </c>
      <c r="B32" s="107" t="s">
        <v>370</v>
      </c>
      <c r="C32" s="111"/>
      <c r="D32" s="107" t="s">
        <v>371</v>
      </c>
      <c r="E32" s="107" t="s">
        <v>372</v>
      </c>
      <c r="F32" s="108">
        <v>30.75</v>
      </c>
      <c r="G32" s="107" t="s">
        <v>373</v>
      </c>
      <c r="H32" s="107" t="s">
        <v>374</v>
      </c>
      <c r="I32" s="120"/>
    </row>
    <row r="33" spans="1:9" s="98" customFormat="1" ht="13.5" customHeight="1">
      <c r="A33" s="106" t="s">
        <v>375</v>
      </c>
      <c r="B33" s="107" t="s">
        <v>376</v>
      </c>
      <c r="C33" s="108">
        <v>10.54</v>
      </c>
      <c r="D33" s="107" t="s">
        <v>377</v>
      </c>
      <c r="E33" s="107" t="s">
        <v>378</v>
      </c>
      <c r="F33" s="108"/>
      <c r="G33" s="107" t="s">
        <v>217</v>
      </c>
      <c r="H33" s="107" t="s">
        <v>217</v>
      </c>
      <c r="I33" s="120"/>
    </row>
    <row r="34" spans="1:9" s="98" customFormat="1" ht="13.5" customHeight="1">
      <c r="A34" s="106" t="s">
        <v>217</v>
      </c>
      <c r="B34" s="107" t="s">
        <v>217</v>
      </c>
      <c r="C34" s="108" t="s">
        <v>217</v>
      </c>
      <c r="D34" s="107" t="s">
        <v>379</v>
      </c>
      <c r="E34" s="107" t="s">
        <v>380</v>
      </c>
      <c r="F34" s="108">
        <v>78.96</v>
      </c>
      <c r="G34" s="107" t="s">
        <v>217</v>
      </c>
      <c r="H34" s="107" t="s">
        <v>217</v>
      </c>
      <c r="I34" s="120"/>
    </row>
    <row r="35" spans="1:9" s="98" customFormat="1" ht="15" customHeight="1">
      <c r="A35" s="112" t="s">
        <v>381</v>
      </c>
      <c r="B35" s="113" t="s">
        <v>217</v>
      </c>
      <c r="C35" s="114">
        <f>C7+C17</f>
        <v>1061.19</v>
      </c>
      <c r="D35" s="113" t="s">
        <v>382</v>
      </c>
      <c r="E35" s="113" t="s">
        <v>217</v>
      </c>
      <c r="F35" s="113" t="s">
        <v>217</v>
      </c>
      <c r="G35" s="113" t="s">
        <v>217</v>
      </c>
      <c r="H35" s="113" t="s">
        <v>217</v>
      </c>
      <c r="I35" s="121">
        <f>F7+I7</f>
        <v>576.18</v>
      </c>
    </row>
    <row r="36" spans="1:9" ht="19.5" customHeight="1">
      <c r="A36" s="115" t="s">
        <v>383</v>
      </c>
      <c r="B36" s="115"/>
      <c r="C36" s="115"/>
      <c r="D36" s="115"/>
      <c r="E36" s="115"/>
      <c r="F36" s="115"/>
      <c r="G36" s="115"/>
      <c r="H36" s="115"/>
      <c r="I36" s="115"/>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8" sqref="A8"/>
    </sheetView>
  </sheetViews>
  <sheetFormatPr defaultColWidth="8.75390625" defaultRowHeight="14.25"/>
  <cols>
    <col min="1" max="12" width="10.125" style="6" customWidth="1"/>
    <col min="13" max="32" width="9.00390625" style="6" bestFit="1" customWidth="1"/>
    <col min="33" max="16384" width="8.75390625" style="6" customWidth="1"/>
  </cols>
  <sheetData>
    <row r="1" spans="1:12" s="1" customFormat="1" ht="30" customHeight="1">
      <c r="A1" s="7" t="s">
        <v>384</v>
      </c>
      <c r="B1" s="7"/>
      <c r="C1" s="7"/>
      <c r="D1" s="7"/>
      <c r="E1" s="7"/>
      <c r="F1" s="7"/>
      <c r="G1" s="7"/>
      <c r="H1" s="7"/>
      <c r="I1" s="7"/>
      <c r="J1" s="7"/>
      <c r="K1" s="7"/>
      <c r="L1" s="7"/>
    </row>
    <row r="2" s="2" customFormat="1" ht="10.5" customHeight="1">
      <c r="L2" s="60" t="s">
        <v>385</v>
      </c>
    </row>
    <row r="3" spans="1:12" s="2" customFormat="1" ht="15" customHeight="1">
      <c r="A3" s="9" t="s">
        <v>2</v>
      </c>
      <c r="B3" s="70"/>
      <c r="C3" s="70"/>
      <c r="D3" s="71"/>
      <c r="E3" s="71"/>
      <c r="F3" s="71"/>
      <c r="G3" s="71"/>
      <c r="H3" s="71"/>
      <c r="I3" s="71"/>
      <c r="J3" s="71"/>
      <c r="K3" s="12"/>
      <c r="L3" s="60" t="s">
        <v>3</v>
      </c>
    </row>
    <row r="4" spans="1:12" s="3" customFormat="1" ht="27.75" customHeight="1">
      <c r="A4" s="72" t="s">
        <v>386</v>
      </c>
      <c r="B4" s="73"/>
      <c r="C4" s="73"/>
      <c r="D4" s="73"/>
      <c r="E4" s="73"/>
      <c r="F4" s="74"/>
      <c r="G4" s="75" t="s">
        <v>8</v>
      </c>
      <c r="H4" s="73"/>
      <c r="I4" s="73"/>
      <c r="J4" s="73"/>
      <c r="K4" s="73"/>
      <c r="L4" s="90"/>
    </row>
    <row r="5" spans="1:12" s="3" customFormat="1" ht="30" customHeight="1">
      <c r="A5" s="76" t="s">
        <v>71</v>
      </c>
      <c r="B5" s="77" t="s">
        <v>387</v>
      </c>
      <c r="C5" s="78" t="s">
        <v>388</v>
      </c>
      <c r="D5" s="79"/>
      <c r="E5" s="80"/>
      <c r="F5" s="81" t="s">
        <v>389</v>
      </c>
      <c r="G5" s="82" t="s">
        <v>71</v>
      </c>
      <c r="H5" s="77" t="s">
        <v>387</v>
      </c>
      <c r="I5" s="78" t="s">
        <v>388</v>
      </c>
      <c r="J5" s="79"/>
      <c r="K5" s="80"/>
      <c r="L5" s="91" t="s">
        <v>389</v>
      </c>
    </row>
    <row r="6" spans="1:12" s="3" customFormat="1" ht="30" customHeight="1">
      <c r="A6" s="83"/>
      <c r="B6" s="84"/>
      <c r="C6" s="84" t="s">
        <v>211</v>
      </c>
      <c r="D6" s="84" t="s">
        <v>390</v>
      </c>
      <c r="E6" s="84" t="s">
        <v>391</v>
      </c>
      <c r="F6" s="81"/>
      <c r="G6" s="85"/>
      <c r="H6" s="84"/>
      <c r="I6" s="84" t="s">
        <v>211</v>
      </c>
      <c r="J6" s="84" t="s">
        <v>390</v>
      </c>
      <c r="K6" s="84" t="s">
        <v>391</v>
      </c>
      <c r="L6" s="92"/>
    </row>
    <row r="7" spans="1:12" s="3" customFormat="1" ht="27.75" customHeight="1">
      <c r="A7" s="86">
        <v>1</v>
      </c>
      <c r="B7" s="87">
        <v>2</v>
      </c>
      <c r="C7" s="87">
        <v>3</v>
      </c>
      <c r="D7" s="87">
        <v>4</v>
      </c>
      <c r="E7" s="87">
        <v>5</v>
      </c>
      <c r="F7" s="87">
        <v>6</v>
      </c>
      <c r="G7" s="87">
        <v>7</v>
      </c>
      <c r="H7" s="87">
        <v>8</v>
      </c>
      <c r="I7" s="87">
        <v>9</v>
      </c>
      <c r="J7" s="87">
        <v>10</v>
      </c>
      <c r="K7" s="87">
        <v>11</v>
      </c>
      <c r="L7" s="93">
        <v>12</v>
      </c>
    </row>
    <row r="8" spans="1:12" s="5" customFormat="1" ht="42.75" customHeight="1">
      <c r="A8" s="88">
        <v>47</v>
      </c>
      <c r="B8" s="89"/>
      <c r="C8" s="89">
        <v>20</v>
      </c>
      <c r="D8" s="89"/>
      <c r="E8" s="89">
        <v>20</v>
      </c>
      <c r="F8" s="89">
        <v>27</v>
      </c>
      <c r="G8" s="89">
        <v>46.7</v>
      </c>
      <c r="H8" s="89"/>
      <c r="I8" s="89">
        <v>19.89</v>
      </c>
      <c r="J8" s="89"/>
      <c r="K8" s="94">
        <v>19.89</v>
      </c>
      <c r="L8" s="95">
        <v>26.81</v>
      </c>
    </row>
    <row r="9" spans="1:12" ht="45" customHeight="1">
      <c r="A9" s="57" t="s">
        <v>392</v>
      </c>
      <c r="B9" s="58"/>
      <c r="C9" s="58"/>
      <c r="D9" s="58"/>
      <c r="E9" s="58"/>
      <c r="F9" s="58"/>
      <c r="G9" s="58"/>
      <c r="H9" s="58"/>
      <c r="I9" s="58"/>
      <c r="J9" s="58"/>
      <c r="K9" s="58"/>
      <c r="L9" s="5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2"/>
  <sheetViews>
    <sheetView workbookViewId="0" topLeftCell="A4">
      <selection activeCell="A10" sqref="A10:C14"/>
    </sheetView>
  </sheetViews>
  <sheetFormatPr defaultColWidth="8.75390625" defaultRowHeight="14.25"/>
  <cols>
    <col min="1" max="1" width="4.625" style="6" customWidth="1"/>
    <col min="2" max="2" width="3.375" style="6" customWidth="1"/>
    <col min="3" max="3" width="30.625" style="6" customWidth="1"/>
    <col min="4" max="9" width="10.625" style="6" customWidth="1"/>
    <col min="10" max="32" width="9.00390625" style="6" bestFit="1" customWidth="1"/>
    <col min="33" max="16384" width="8.75390625" style="6" customWidth="1"/>
  </cols>
  <sheetData>
    <row r="1" spans="1:9" s="1" customFormat="1" ht="30" customHeight="1">
      <c r="A1" s="7" t="s">
        <v>393</v>
      </c>
      <c r="B1" s="7"/>
      <c r="C1" s="7"/>
      <c r="D1" s="7"/>
      <c r="E1" s="7"/>
      <c r="F1" s="7"/>
      <c r="G1" s="7"/>
      <c r="H1" s="7"/>
      <c r="I1" s="7"/>
    </row>
    <row r="2" spans="1:9" s="2" customFormat="1" ht="10.5" customHeight="1">
      <c r="A2" s="8"/>
      <c r="B2" s="8"/>
      <c r="C2" s="8"/>
      <c r="I2" s="60" t="s">
        <v>394</v>
      </c>
    </row>
    <row r="3" spans="1:9" s="2" customFormat="1" ht="15" customHeight="1">
      <c r="A3" s="9" t="s">
        <v>2</v>
      </c>
      <c r="B3" s="8"/>
      <c r="C3" s="10"/>
      <c r="D3" s="10"/>
      <c r="E3" s="11"/>
      <c r="F3" s="11"/>
      <c r="G3" s="11"/>
      <c r="H3" s="12"/>
      <c r="I3" s="60" t="s">
        <v>3</v>
      </c>
    </row>
    <row r="4" spans="1:9" s="3" customFormat="1" ht="20.25" customHeight="1">
      <c r="A4" s="13" t="s">
        <v>209</v>
      </c>
      <c r="B4" s="14"/>
      <c r="C4" s="14"/>
      <c r="D4" s="15" t="s">
        <v>395</v>
      </c>
      <c r="E4" s="16" t="s">
        <v>396</v>
      </c>
      <c r="F4" s="17" t="s">
        <v>210</v>
      </c>
      <c r="G4" s="18"/>
      <c r="H4" s="18"/>
      <c r="I4" s="61" t="s">
        <v>397</v>
      </c>
    </row>
    <row r="5" spans="1:9" s="3" customFormat="1" ht="27" customHeight="1">
      <c r="A5" s="19" t="s">
        <v>68</v>
      </c>
      <c r="B5" s="20"/>
      <c r="C5" s="20" t="s">
        <v>69</v>
      </c>
      <c r="D5" s="21"/>
      <c r="E5" s="22"/>
      <c r="F5" s="22" t="s">
        <v>211</v>
      </c>
      <c r="G5" s="22" t="s">
        <v>212</v>
      </c>
      <c r="H5" s="21" t="s">
        <v>190</v>
      </c>
      <c r="I5" s="62"/>
    </row>
    <row r="6" spans="1:9" s="3" customFormat="1" ht="18" customHeight="1">
      <c r="A6" s="19"/>
      <c r="B6" s="20"/>
      <c r="C6" s="20"/>
      <c r="D6" s="21"/>
      <c r="E6" s="22"/>
      <c r="F6" s="22"/>
      <c r="G6" s="22"/>
      <c r="H6" s="21"/>
      <c r="I6" s="62"/>
    </row>
    <row r="7" spans="1:9" s="3" customFormat="1" ht="22.5" customHeight="1">
      <c r="A7" s="19"/>
      <c r="B7" s="20"/>
      <c r="C7" s="20"/>
      <c r="D7" s="23"/>
      <c r="E7" s="24"/>
      <c r="F7" s="24"/>
      <c r="G7" s="24"/>
      <c r="H7" s="23"/>
      <c r="I7" s="63"/>
    </row>
    <row r="8" spans="1:9" s="3" customFormat="1" ht="24.75" customHeight="1">
      <c r="A8" s="25" t="s">
        <v>70</v>
      </c>
      <c r="B8" s="26"/>
      <c r="C8" s="27"/>
      <c r="D8" s="20">
        <v>1</v>
      </c>
      <c r="E8" s="20">
        <v>2</v>
      </c>
      <c r="F8" s="20">
        <v>3</v>
      </c>
      <c r="G8" s="20">
        <v>4</v>
      </c>
      <c r="H8" s="28">
        <v>5</v>
      </c>
      <c r="I8" s="64">
        <v>6</v>
      </c>
    </row>
    <row r="9" spans="1:9" s="4" customFormat="1" ht="22.5" customHeight="1">
      <c r="A9" s="29" t="s">
        <v>71</v>
      </c>
      <c r="B9" s="30"/>
      <c r="C9" s="31"/>
      <c r="D9" s="32"/>
      <c r="E9" s="33">
        <v>190.07</v>
      </c>
      <c r="F9" s="33">
        <v>190.07</v>
      </c>
      <c r="G9" s="32"/>
      <c r="H9" s="33">
        <v>190.07</v>
      </c>
      <c r="I9" s="65"/>
    </row>
    <row r="10" spans="1:9" s="4" customFormat="1" ht="22.5" customHeight="1">
      <c r="A10" s="34" t="s">
        <v>174</v>
      </c>
      <c r="B10" s="35"/>
      <c r="C10" s="36" t="s">
        <v>175</v>
      </c>
      <c r="D10" s="37"/>
      <c r="E10" s="38">
        <v>190.07</v>
      </c>
      <c r="F10" s="38">
        <v>190.07</v>
      </c>
      <c r="G10" s="39"/>
      <c r="H10" s="38">
        <v>190.07</v>
      </c>
      <c r="I10" s="66"/>
    </row>
    <row r="11" spans="1:9" s="4" customFormat="1" ht="22.5" customHeight="1">
      <c r="A11" s="34" t="s">
        <v>176</v>
      </c>
      <c r="B11" s="35"/>
      <c r="C11" s="36" t="s">
        <v>177</v>
      </c>
      <c r="D11" s="37"/>
      <c r="E11" s="38">
        <v>190.07</v>
      </c>
      <c r="F11" s="38">
        <v>190.07</v>
      </c>
      <c r="G11" s="39"/>
      <c r="H11" s="38">
        <v>190.07</v>
      </c>
      <c r="I11" s="66"/>
    </row>
    <row r="12" spans="1:9" s="5" customFormat="1" ht="24.75" customHeight="1">
      <c r="A12" s="40" t="s">
        <v>178</v>
      </c>
      <c r="B12" s="41"/>
      <c r="C12" s="42" t="s">
        <v>398</v>
      </c>
      <c r="D12" s="43"/>
      <c r="E12" s="44">
        <v>170</v>
      </c>
      <c r="F12" s="44">
        <v>170</v>
      </c>
      <c r="G12" s="45"/>
      <c r="H12" s="44">
        <v>170</v>
      </c>
      <c r="I12" s="67"/>
    </row>
    <row r="13" spans="1:9" s="5" customFormat="1" ht="24.75" customHeight="1">
      <c r="A13" s="40" t="s">
        <v>180</v>
      </c>
      <c r="B13" s="41"/>
      <c r="C13" s="46" t="s">
        <v>399</v>
      </c>
      <c r="D13" s="43"/>
      <c r="E13" s="47">
        <v>14.07</v>
      </c>
      <c r="F13" s="47">
        <v>14.07</v>
      </c>
      <c r="G13" s="47"/>
      <c r="H13" s="47">
        <v>14.07</v>
      </c>
      <c r="I13" s="67"/>
    </row>
    <row r="14" spans="1:9" s="5" customFormat="1" ht="24.75" customHeight="1">
      <c r="A14" s="40" t="s">
        <v>182</v>
      </c>
      <c r="B14" s="41"/>
      <c r="C14" s="46" t="s">
        <v>400</v>
      </c>
      <c r="D14" s="43"/>
      <c r="E14" s="48">
        <v>6</v>
      </c>
      <c r="F14" s="48">
        <v>6</v>
      </c>
      <c r="G14" s="47"/>
      <c r="H14" s="48">
        <v>6</v>
      </c>
      <c r="I14" s="67"/>
    </row>
    <row r="15" spans="1:9" s="5" customFormat="1" ht="22.5" customHeight="1">
      <c r="A15" s="19"/>
      <c r="B15" s="20"/>
      <c r="C15" s="49"/>
      <c r="D15" s="50"/>
      <c r="E15" s="50"/>
      <c r="F15" s="50"/>
      <c r="G15" s="50"/>
      <c r="H15" s="51"/>
      <c r="I15" s="68"/>
    </row>
    <row r="16" spans="1:9" s="5" customFormat="1" ht="22.5" customHeight="1">
      <c r="A16" s="19"/>
      <c r="B16" s="20"/>
      <c r="C16" s="49"/>
      <c r="D16" s="50"/>
      <c r="E16" s="50"/>
      <c r="F16" s="50"/>
      <c r="G16" s="50"/>
      <c r="H16" s="51"/>
      <c r="I16" s="68"/>
    </row>
    <row r="17" spans="1:9" s="5" customFormat="1" ht="22.5" customHeight="1">
      <c r="A17" s="52"/>
      <c r="B17" s="53"/>
      <c r="C17" s="54"/>
      <c r="D17" s="55"/>
      <c r="E17" s="55"/>
      <c r="F17" s="55"/>
      <c r="G17" s="55"/>
      <c r="H17" s="56"/>
      <c r="I17" s="69"/>
    </row>
    <row r="18" spans="1:9" ht="32.25" customHeight="1">
      <c r="A18" s="57" t="s">
        <v>401</v>
      </c>
      <c r="B18" s="58"/>
      <c r="C18" s="58"/>
      <c r="D18" s="58"/>
      <c r="E18" s="58"/>
      <c r="F18" s="58"/>
      <c r="G18" s="58"/>
      <c r="H18" s="58"/>
      <c r="I18" s="58"/>
    </row>
    <row r="19" ht="15">
      <c r="A19" s="59"/>
    </row>
    <row r="20" ht="15">
      <c r="A20" s="59"/>
    </row>
    <row r="21" ht="15">
      <c r="A21" s="59"/>
    </row>
    <row r="22" ht="15">
      <c r="A22" s="59"/>
    </row>
  </sheetData>
  <sheetProtection/>
  <mergeCells count="21">
    <mergeCell ref="A1:I1"/>
    <mergeCell ref="A4:C4"/>
    <mergeCell ref="F4:H4"/>
    <mergeCell ref="A8:C8"/>
    <mergeCell ref="A9:C9"/>
    <mergeCell ref="A10:B10"/>
    <mergeCell ref="A12:B12"/>
    <mergeCell ref="A13:B13"/>
    <mergeCell ref="A14:B14"/>
    <mergeCell ref="A15:B15"/>
    <mergeCell ref="A16:B16"/>
    <mergeCell ref="A17:B17"/>
    <mergeCell ref="A18:I18"/>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蓝天白云</cp:lastModifiedBy>
  <cp:lastPrinted>2018-06-07T06:17:20Z</cp:lastPrinted>
  <dcterms:created xsi:type="dcterms:W3CDTF">2011-12-26T04:36:18Z</dcterms:created>
  <dcterms:modified xsi:type="dcterms:W3CDTF">2020-09-14T07:56:44Z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