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69" windowHeight="8374"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'g05一般公共预算财政拨款支出决算表'!$A$1:$F$39</definedName>
    <definedName name="_xlnm.Print_Area" localSheetId="5">'g06一般公共预算财政拨款基本支出决算表'!$A$1:$I$36</definedName>
    <definedName name="_xlnm.Print_Area" localSheetId="7">'g08政府性基金预算财政拨款支出决算表'!$A$1:$I$17</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<sst xmlns="http://schemas.openxmlformats.org/spreadsheetml/2006/main" count="641" uniqueCount="362">
  <si>
    <t>收入支出决算总表</t>
  </si>
  <si>
    <t>公开01表</t>
  </si>
  <si>
    <t>部门：岳阳县民政局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</si>
  <si>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</si>
  <si>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</si>
  <si>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</si>
  <si>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</si>
  <si>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</si>
  <si>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</si>
  <si>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</si>
  <si>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</si>
  <si>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</si>
  <si>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</si>
  <si>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</si>
  <si>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</si>
  <si>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</si>
  <si>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</si>
  <si>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</si>
  <si>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</si>
  <si>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</si>
  <si>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</si>
  <si>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</si>
  <si>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</si>
  <si>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</si>
  <si>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</si>
  <si>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</si>
  <si>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</si>
  <si>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</si>
  <si>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五、社会保障和就业支出</t>
  </si>
  <si>
    <t>18</t>
  </si>
  <si>
    <t>六、其他收入</t>
  </si>
  <si>
    <t>6</t>
  </si>
  <si>
    <t>六、卫生健康支出</t>
  </si>
  <si>
    <t>19</t>
  </si>
  <si>
    <t>7</t>
  </si>
  <si>
    <t>七、灾害防治及应急管理支出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</si>
  <si>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</si>
  <si>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</si>
  <si>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</si>
  <si>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</si>
  <si>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</si>
  <si>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</si>
  <si>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</si>
  <si>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</si>
  <si>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</si>
  <si>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</si>
  <si>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</si>
  <si>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</si>
  <si>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</si>
  <si>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</si>
  <si>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</si>
  <si>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</si>
  <si>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</si>
  <si>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</si>
  <si>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</si>
  <si>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</si>
  <si>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</si>
  <si>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</si>
  <si>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</si>
  <si>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</si>
  <si>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</si>
  <si>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岳阳县民政局</t>
  </si>
  <si>
    <t>财政拨款收入</t>
  </si>
  <si>
    <t>上级补助收入</t>
  </si>
  <si>
    <t>事业收入</t>
  </si>
  <si>
    <t>经营收入</t>
  </si>
  <si>
    <t>附属单位上缴收入</t>
  </si>
  <si>
    <t>其他收入</t>
  </si>
  <si>
    <t>功能分类科目编码</t>
  </si>
  <si>
    <t>科目名称</t>
  </si>
  <si>
    <t>栏次</t>
  </si>
  <si>
    <t>合计</t>
  </si>
  <si>
    <t>社会保障和就业支出</t>
  </si>
  <si>
    <t>民政管理事务</t>
  </si>
  <si>
    <t>2080201</t>
  </si>
  <si>
    <t xml:space="preserve">  行政运行</t>
  </si>
  <si>
    <t>2080207</t>
  </si>
  <si>
    <t xml:space="preserve">  行政区划和地名管理</t>
  </si>
  <si>
    <t>2080208</t>
  </si>
  <si>
    <t xml:space="preserve">  基层政权和社区建设</t>
  </si>
  <si>
    <t>2080299</t>
  </si>
  <si>
    <t xml:space="preserve">  其他民政管理事务支出</t>
  </si>
  <si>
    <t>20810</t>
  </si>
  <si>
    <t>社会福利</t>
  </si>
  <si>
    <t>2081001</t>
  </si>
  <si>
    <t xml:space="preserve">  儿童福利</t>
  </si>
  <si>
    <t>2081002</t>
  </si>
  <si>
    <t xml:space="preserve">  老年福利</t>
  </si>
  <si>
    <t>2081004</t>
  </si>
  <si>
    <t xml:space="preserve">  殡葬</t>
  </si>
  <si>
    <t>2081005</t>
  </si>
  <si>
    <t xml:space="preserve">  社会福利事业单位</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</si>
  <si>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</si>
  <si>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</si>
  <si>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</si>
  <si>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</si>
  <si>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</si>
  <si>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</si>
  <si>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</si>
  <si>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</si>
  <si>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</si>
  <si>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</si>
  <si>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</si>
  <si>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</si>
  <si>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</si>
  <si>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</si>
  <si>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</si>
  <si>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</si>
  <si>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20825</t>
  </si>
  <si>
    <t>其他生活救助</t>
  </si>
  <si>
    <t>2082502</t>
  </si>
  <si>
    <t xml:space="preserve">  其他农村生活救助</t>
  </si>
  <si>
    <t>210</t>
  </si>
  <si>
    <t>卫生健康支出</t>
  </si>
  <si>
    <t>21013</t>
  </si>
  <si>
    <t>医疗救助</t>
  </si>
  <si>
    <t>2101301</t>
  </si>
  <si>
    <t xml:space="preserve">  城乡医疗救助</t>
  </si>
  <si>
    <t>224</t>
  </si>
  <si>
    <t>灾害防治及应急管理支出</t>
  </si>
  <si>
    <t>22407</t>
  </si>
  <si>
    <t>自然灾害救灾及恢复重建支出</t>
  </si>
  <si>
    <t>2240701</t>
  </si>
  <si>
    <t xml:space="preserve">  中央自然灾害生活补助</t>
  </si>
  <si>
    <t>2240702</t>
  </si>
  <si>
    <t xml:space="preserve">  地方自然灾害生活补助</t>
  </si>
  <si>
    <t>229</t>
  </si>
  <si>
    <t>其他支出</t>
  </si>
  <si>
    <t>22908</t>
  </si>
  <si>
    <t>彩票发行销售机构业务费安排的支出</t>
  </si>
  <si>
    <t>2290802</t>
  </si>
  <si>
    <t xml:space="preserve">  福利彩票发行机构的业务费支出</t>
  </si>
  <si>
    <t>2290804</t>
  </si>
  <si>
    <t xml:space="preserve">  福利彩票销售机构的业务费支出</t>
  </si>
  <si>
    <t>2290808</t>
  </si>
  <si>
    <t xml:space="preserve">  彩票市场调控资金支出</t>
  </si>
  <si>
    <t>22960</t>
  </si>
  <si>
    <t>彩票公益金安排的支出</t>
  </si>
  <si>
    <t>2296002</t>
  </si>
  <si>
    <t xml:space="preserve">  用于社会福利的彩票公益金支出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</si>
  <si>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</si>
  <si>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</si>
  <si>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</si>
  <si>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</si>
  <si>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</si>
  <si>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</si>
  <si>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</si>
  <si>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</si>
  <si>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</si>
  <si>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</si>
  <si>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</si>
  <si>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2080206</t>
  </si>
  <si>
    <t xml:space="preserve">  民间组织管理</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</si>
  <si>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</si>
  <si>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</si>
  <si>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</si>
  <si>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</si>
  <si>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</si>
  <si>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</si>
  <si>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</si>
  <si>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</si>
  <si>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</si>
  <si>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</si>
  <si>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</si>
  <si>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</si>
  <si>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</si>
  <si>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</si>
  <si>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</si>
  <si>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</si>
  <si>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</si>
  <si>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</si>
  <si>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</si>
  <si>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</si>
  <si>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</si>
  <si>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</si>
  <si>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</si>
  <si>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</si>
  <si>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</si>
  <si>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</si>
  <si>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</si>
  <si>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</si>
  <si>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</si>
  <si>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</si>
  <si>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</si>
  <si>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</si>
  <si>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</si>
  <si>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</si>
  <si>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</si>
  <si>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</si>
  <si>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</si>
  <si>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</si>
  <si>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</si>
  <si>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</si>
  <si>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</si>
  <si>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</si>
  <si>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</si>
  <si>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</si>
  <si>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</si>
  <si>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</si>
  <si>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</si>
  <si>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</si>
  <si>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</si>
  <si>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</si>
  <si>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</si>
  <si>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</si>
  <si>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</si>
  <si>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</si>
  <si>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</si>
  <si>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</si>
  <si>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</si>
  <si>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</si>
  <si>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</si>
  <si>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</si>
  <si>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</si>
  <si>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</si>
  <si>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</si>
  <si>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</si>
  <si>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</si>
  <si>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</si>
  <si>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</si>
  <si>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</si>
  <si>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</si>
  <si>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</si>
  <si>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</si>
  <si>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</si>
  <si>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</si>
  <si>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</si>
  <si>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</si>
  <si>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</si>
  <si>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</si>
  <si>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</si>
  <si>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</si>
  <si>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</si>
  <si>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</si>
  <si>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</si>
  <si>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</si>
  <si>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</si>
  <si>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</si>
  <si>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</si>
  <si>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</si>
  <si>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</si>
  <si>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</si>
  <si>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</si>
  <si>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</si>
  <si>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</si>
  <si>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</si>
  <si>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</si>
  <si>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</si>
  <si>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</si>
  <si>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</si>
  <si>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</si>
  <si>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</si>
  <si>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</si>
  <si>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</si>
  <si>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</si>
  <si>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</si>
  <si>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</si>
  <si>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</si>
  <si>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</si>
  <si>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</si>
  <si>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</si>
  <si>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</si>
  <si>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</si>
  <si>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</si>
  <si>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</si>
  <si>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</si>
  <si>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</si>
  <si>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</si>
  <si>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</si>
  <si>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</si>
  <si>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</si>
  <si>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</si>
  <si>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</si>
  <si>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</si>
  <si>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</si>
  <si>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</si>
  <si>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</si>
  <si>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</si>
  <si>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</si>
  <si>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</si>
  <si>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</si>
  <si>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</si>
  <si>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</si>
  <si>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</si>
  <si>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</si>
  <si>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</si>
  <si>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</si>
  <si>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</si>
  <si>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</si>
  <si>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</si>
  <si>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</si>
  <si>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</si>
  <si>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</si>
  <si>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</si>
  <si>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</si>
  <si>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</si>
  <si>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</si>
  <si>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</si>
  <si>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</si>
  <si>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</si>
  <si>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</si>
  <si>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</si>
  <si>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</si>
  <si>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</si>
  <si>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</si>
  <si>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</si>
  <si>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</si>
  <si>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</si>
  <si>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</si>
  <si>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</si>
  <si>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</si>
  <si>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</si>
  <si>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</si>
  <si>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</si>
  <si>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</si>
  <si>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</si>
  <si>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</si>
  <si>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</si>
  <si>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</si>
  <si>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</si>
  <si>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</si>
  <si>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</si>
  <si>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</si>
  <si>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</si>
  <si>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</si>
  <si>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</si>
  <si>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</si>
  <si>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</si>
  <si>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</si>
  <si>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</si>
  <si>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</si>
  <si>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</si>
  <si>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</si>
  <si>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</si>
  <si>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</si>
  <si>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</si>
  <si>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</si>
  <si>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</si>
  <si>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</si>
  <si>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</si>
  <si>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</si>
  <si>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</si>
  <si>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</si>
  <si>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</si>
  <si>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</si>
  <si>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</si>
  <si>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</si>
  <si>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</si>
  <si>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</si>
  <si>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</si>
  <si>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</si>
  <si>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</si>
  <si>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</si>
  <si>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</si>
  <si>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</si>
  <si>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</si>
  <si>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</si>
  <si>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 xml:space="preserve">  彩票发行销售机构业务费安排支出</t>
  </si>
  <si>
    <t>用于社会福利的彩票公益金支出</t>
  </si>
  <si>
    <t>福利彩票销售机构的业务费支出</t>
  </si>
  <si>
    <t>彩票市场调控资金支出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</si>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</sst>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6"/>
      <name val="宋体"/>
      <family val="0"/>
    </font>
    <font>
      <sz val="10"/>
      <name val="宋体"/>
      <family val="0"/>
    </font>
    <font>
      <sz val="16"/>
      <name val="华文中宋"/>
      <family val="0"/>
    </font>
    <font>
      <sz val="11"/>
      <name val="宋体"/>
      <family val="0"/>
    </font>
    <font>
      <sz val="11"/>
      <color indexed="8"/>
      <name val="宋体"/>
      <family val="0"/>
    </font>
    <font>
      <b/>
      <sz val="11"/>
      <name val="宋体"/>
      <family val="0"/>
    </font>
    <font>
      <sz val="12"/>
      <color indexed="8"/>
      <name val="Arial"/>
      <family val="2"/>
    </font>
    <font>
      <sz val="10"/>
      <color indexed="8"/>
      <name val="Arial"/>
      <family val="2"/>
    </font>
    <font>
      <sz val="16"/>
      <color indexed="8"/>
      <name val="华文中宋"/>
      <family val="0"/>
    </font>
    <font>
      <sz val="11"/>
      <color indexed="8"/>
      <name val="Arial"/>
      <family val="2"/>
    </font>
    <font>
      <sz val="12"/>
      <name val="黑体"/>
      <family val="3"/>
    </font>
    <font>
      <b/>
      <sz val="12"/>
      <name val="宋体"/>
      <family val="0"/>
    </font>
    <font>
      <sz val="11"/>
      <color indexed="10"/>
      <name val="宋体"/>
      <family val="0"/>
    </font>
    <font>
      <b/>
      <sz val="11"/>
      <color indexed="9"/>
      <name val="宋体"/>
      <family val="0"/>
    </font>
    <font>
      <sz val="11"/>
      <color indexed="20"/>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5" fillId="0" borderId="0" applyFont="0" applyFill="0" applyBorder="0" applyAlignment="0" applyProtection="0"/>
    <xf numFmtId="0" fontId="15" fillId="4" borderId="0" applyNumberFormat="0" applyBorder="0" applyAlignment="0" applyProtection="0"/>
    <xf numFmtId="41" fontId="5"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5" fillId="0" borderId="0" applyFont="0" applyFill="0" applyBorder="0" applyAlignment="0" applyProtection="0"/>
    <xf numFmtId="0" fontId="36" fillId="7" borderId="0" applyNumberFormat="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9" fontId="5" fillId="0" borderId="0" applyFont="0" applyFill="0" applyBorder="0" applyAlignment="0" applyProtection="0"/>
    <xf numFmtId="0" fontId="37" fillId="0" borderId="0" applyNumberFormat="0" applyFill="0" applyBorder="0" applyAlignment="0" applyProtection="0"/>
    <xf numFmtId="0" fontId="5"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8"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5"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5" fillId="4" borderId="0" applyNumberFormat="0" applyBorder="0" applyAlignment="0" applyProtection="0"/>
    <xf numFmtId="0" fontId="33"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0" borderId="0">
      <alignment/>
      <protection/>
    </xf>
  </cellStyleXfs>
  <cellXfs count="27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4" fillId="35" borderId="0" xfId="80" applyFont="1" applyFill="1" applyAlignment="1">
      <alignment horizontal="center" vertical="center" wrapText="1"/>
      <protection/>
    </xf>
    <xf numFmtId="0" fontId="4" fillId="35" borderId="0" xfId="80" applyFont="1" applyFill="1" applyAlignment="1">
      <alignment vertical="center" wrapText="1"/>
      <protection/>
    </xf>
    <xf numFmtId="0" fontId="5" fillId="35" borderId="0" xfId="15" applyFont="1" applyFill="1" applyAlignment="1">
      <alignment horizontal="left" vertical="center"/>
      <protection/>
    </xf>
    <xf numFmtId="0" fontId="4" fillId="35" borderId="0" xfId="80" applyFont="1" applyFill="1" applyAlignment="1">
      <alignment horizontal="left" vertical="center" wrapText="1"/>
      <protection/>
    </xf>
    <xf numFmtId="0" fontId="4" fillId="35" borderId="10" xfId="80" applyFont="1" applyFill="1" applyBorder="1" applyAlignment="1">
      <alignment vertical="center" wrapText="1"/>
      <protection/>
    </xf>
    <xf numFmtId="0" fontId="4" fillId="35" borderId="0" xfId="80" applyFont="1" applyFill="1" applyBorder="1" applyAlignment="1">
      <alignment vertical="center" wrapText="1"/>
      <protection/>
    </xf>
    <xf numFmtId="0" fontId="4" fillId="0" borderId="11" xfId="80" applyFont="1" applyBorder="1" applyAlignment="1">
      <alignment horizontal="center" vertical="center" wrapText="1"/>
      <protection/>
    </xf>
    <xf numFmtId="0" fontId="4" fillId="0" borderId="12" xfId="80" applyFont="1" applyBorder="1" applyAlignment="1">
      <alignment horizontal="center" vertical="center" wrapText="1"/>
      <protection/>
    </xf>
    <xf numFmtId="0" fontId="4" fillId="0" borderId="13" xfId="80" applyFont="1" applyFill="1" applyBorder="1" applyAlignment="1">
      <alignment horizontal="center" vertical="center" wrapText="1"/>
      <protection/>
    </xf>
    <xf numFmtId="0" fontId="4" fillId="0" borderId="14" xfId="80" applyFont="1" applyFill="1" applyBorder="1" applyAlignment="1">
      <alignment horizontal="center" vertical="center" wrapText="1"/>
      <protection/>
    </xf>
    <xf numFmtId="0" fontId="4" fillId="0" borderId="15" xfId="80" applyFont="1" applyFill="1" applyBorder="1" applyAlignment="1">
      <alignment horizontal="center" vertical="center" wrapText="1"/>
      <protection/>
    </xf>
    <xf numFmtId="0" fontId="4" fillId="0" borderId="16" xfId="80" applyFont="1" applyFill="1" applyBorder="1" applyAlignment="1">
      <alignment horizontal="center" vertical="center" wrapText="1"/>
      <protection/>
    </xf>
    <xf numFmtId="0" fontId="4" fillId="0" borderId="17"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19" xfId="80" applyFont="1" applyFill="1" applyBorder="1" applyAlignment="1">
      <alignment horizontal="center" vertical="center" wrapText="1"/>
      <protection/>
    </xf>
    <xf numFmtId="0" fontId="4" fillId="0" borderId="20" xfId="80" applyFont="1" applyFill="1" applyBorder="1" applyAlignment="1">
      <alignment horizontal="center" vertical="center" wrapText="1"/>
      <protection/>
    </xf>
    <xf numFmtId="0" fontId="4" fillId="0" borderId="21" xfId="80" applyFont="1" applyFill="1" applyBorder="1" applyAlignment="1">
      <alignment horizontal="center" vertical="center" wrapText="1"/>
      <protection/>
    </xf>
    <xf numFmtId="0" fontId="4" fillId="0" borderId="22" xfId="80" applyFont="1" applyFill="1" applyBorder="1" applyAlignment="1">
      <alignment horizontal="center" vertical="center" wrapText="1"/>
      <protection/>
    </xf>
    <xf numFmtId="0" fontId="4" fillId="0" borderId="23" xfId="80" applyFont="1" applyBorder="1" applyAlignment="1">
      <alignment horizontal="center" vertical="center" wrapText="1"/>
      <protection/>
    </xf>
    <xf numFmtId="0" fontId="4" fillId="0" borderId="24" xfId="80" applyFont="1" applyBorder="1" applyAlignment="1">
      <alignment horizontal="center" vertical="center" wrapText="1"/>
      <protection/>
    </xf>
    <xf numFmtId="0" fontId="4" fillId="0" borderId="25" xfId="80" applyFont="1" applyBorder="1" applyAlignment="1">
      <alignment horizontal="center" vertical="center" wrapText="1"/>
      <protection/>
    </xf>
    <xf numFmtId="0" fontId="4" fillId="0" borderId="26" xfId="80" applyFont="1" applyBorder="1" applyAlignment="1">
      <alignment horizontal="center" vertical="center" wrapText="1"/>
      <protection/>
    </xf>
    <xf numFmtId="0" fontId="4" fillId="0" borderId="27" xfId="80" applyFont="1" applyBorder="1" applyAlignment="1">
      <alignment horizontal="center" vertical="center" wrapText="1"/>
      <protection/>
    </xf>
    <xf numFmtId="0" fontId="4" fillId="0" borderId="28" xfId="80" applyFont="1" applyBorder="1" applyAlignment="1">
      <alignment horizontal="center" vertical="center" wrapText="1"/>
      <protection/>
    </xf>
    <xf numFmtId="0" fontId="4" fillId="0" borderId="29" xfId="80" applyFont="1" applyBorder="1" applyAlignment="1">
      <alignment horizontal="center" vertical="center" wrapText="1"/>
      <protection/>
    </xf>
    <xf numFmtId="176" fontId="6" fillId="0" borderId="18" xfId="80" applyNumberFormat="1" applyFont="1" applyFill="1" applyBorder="1" applyAlignment="1">
      <alignment horizontal="center" vertical="center" wrapText="1"/>
      <protection/>
    </xf>
    <xf numFmtId="176" fontId="4" fillId="0" borderId="18" xfId="80" applyNumberFormat="1" applyFont="1" applyFill="1" applyBorder="1" applyAlignment="1">
      <alignment horizontal="center" vertical="center" wrapText="1"/>
      <protection/>
    </xf>
    <xf numFmtId="49" fontId="6" fillId="35" borderId="23" xfId="0" applyNumberFormat="1" applyFont="1" applyFill="1" applyBorder="1" applyAlignment="1">
      <alignment horizontal="left" vertical="center"/>
    </xf>
    <xf numFmtId="49" fontId="6" fillId="35" borderId="25" xfId="0" applyNumberFormat="1" applyFont="1" applyFill="1" applyBorder="1" applyAlignment="1">
      <alignment horizontal="left" vertical="center"/>
    </xf>
    <xf numFmtId="0" fontId="6" fillId="35" borderId="18" xfId="0" applyNumberFormat="1" applyFont="1" applyFill="1" applyBorder="1" applyAlignment="1" applyProtection="1">
      <alignment horizontal="left" vertical="center" wrapText="1"/>
      <protection/>
    </xf>
    <xf numFmtId="176" fontId="6" fillId="0" borderId="18" xfId="80" applyNumberFormat="1" applyFont="1" applyFill="1" applyBorder="1" applyAlignment="1">
      <alignment vertical="center" wrapText="1"/>
      <protection/>
    </xf>
    <xf numFmtId="176" fontId="4" fillId="0" borderId="18" xfId="80" applyNumberFormat="1" applyFont="1" applyFill="1" applyBorder="1" applyAlignment="1">
      <alignment vertical="center" wrapText="1"/>
      <protection/>
    </xf>
    <xf numFmtId="176" fontId="6" fillId="0" borderId="18" xfId="0" applyNumberFormat="1" applyFont="1" applyFill="1" applyBorder="1" applyAlignment="1">
      <alignment horizontal="right" vertical="center"/>
    </xf>
    <xf numFmtId="49" fontId="4" fillId="35" borderId="23" xfId="0" applyNumberFormat="1" applyFont="1" applyFill="1" applyBorder="1" applyAlignment="1">
      <alignment horizontal="left" vertical="center"/>
    </xf>
    <xf numFmtId="49" fontId="4" fillId="35" borderId="24" xfId="0" applyNumberFormat="1" applyFont="1" applyFill="1" applyBorder="1" applyAlignment="1">
      <alignment horizontal="left" vertical="center"/>
    </xf>
    <xf numFmtId="0" fontId="4" fillId="0" borderId="18" xfId="72" applyFont="1" applyFill="1" applyBorder="1" applyAlignment="1">
      <alignment vertical="center" wrapText="1"/>
      <protection/>
    </xf>
    <xf numFmtId="176" fontId="4" fillId="0" borderId="18" xfId="0" applyNumberFormat="1" applyFont="1" applyFill="1" applyBorder="1" applyAlignment="1">
      <alignment horizontal="right" vertical="center"/>
    </xf>
    <xf numFmtId="0" fontId="4" fillId="35" borderId="18" xfId="0" applyNumberFormat="1" applyFont="1" applyFill="1" applyBorder="1" applyAlignment="1" applyProtection="1">
      <alignment horizontal="left" vertical="center" wrapText="1"/>
      <protection/>
    </xf>
    <xf numFmtId="49" fontId="4" fillId="35" borderId="30" xfId="0" applyNumberFormat="1" applyFont="1" applyFill="1" applyBorder="1" applyAlignment="1">
      <alignment horizontal="left" vertical="center"/>
    </xf>
    <xf numFmtId="177" fontId="6" fillId="0" borderId="18" xfId="0" applyNumberFormat="1" applyFont="1" applyFill="1" applyBorder="1" applyAlignment="1">
      <alignment horizontal="left" vertical="center"/>
    </xf>
    <xf numFmtId="176" fontId="6" fillId="0" borderId="31" xfId="80" applyNumberFormat="1" applyFont="1" applyFill="1" applyBorder="1" applyAlignment="1">
      <alignment vertical="center" wrapText="1"/>
      <protection/>
    </xf>
    <xf numFmtId="176" fontId="4" fillId="0" borderId="31" xfId="80" applyNumberFormat="1" applyFont="1" applyFill="1" applyBorder="1" applyAlignment="1">
      <alignment vertical="center" wrapText="1"/>
      <protection/>
    </xf>
    <xf numFmtId="0" fontId="4" fillId="0" borderId="32" xfId="80" applyFont="1" applyBorder="1" applyAlignment="1">
      <alignment horizontal="left" vertical="center" wrapText="1"/>
      <protection/>
    </xf>
    <xf numFmtId="0" fontId="4" fillId="0" borderId="33" xfId="80" applyFont="1" applyBorder="1" applyAlignment="1">
      <alignment horizontal="left" vertical="center" wrapText="1"/>
      <protection/>
    </xf>
    <xf numFmtId="177" fontId="4" fillId="0" borderId="33" xfId="0" applyNumberFormat="1" applyFont="1" applyFill="1" applyBorder="1" applyAlignment="1">
      <alignment horizontal="left" vertical="center"/>
    </xf>
    <xf numFmtId="176" fontId="4" fillId="0" borderId="33" xfId="80" applyNumberFormat="1" applyFont="1" applyFill="1" applyBorder="1" applyAlignment="1">
      <alignment vertical="center" wrapText="1"/>
      <protection/>
    </xf>
    <xf numFmtId="176" fontId="4" fillId="0" borderId="33" xfId="0" applyNumberFormat="1" applyFont="1" applyFill="1" applyBorder="1" applyAlignment="1">
      <alignment horizontal="right" vertical="center"/>
    </xf>
    <xf numFmtId="176" fontId="4" fillId="0" borderId="34" xfId="80" applyNumberFormat="1" applyFont="1" applyFill="1" applyBorder="1" applyAlignment="1">
      <alignment vertical="center" wrapText="1"/>
      <protection/>
    </xf>
    <xf numFmtId="0" fontId="4" fillId="0" borderId="35" xfId="80" applyFont="1" applyBorder="1" applyAlignment="1">
      <alignment horizontal="left" vertical="center" wrapText="1"/>
      <protection/>
    </xf>
    <xf numFmtId="0" fontId="4" fillId="0" borderId="35" xfId="80" applyFont="1" applyBorder="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4" fillId="0" borderId="36" xfId="80" applyFont="1" applyFill="1" applyBorder="1" applyAlignment="1">
      <alignment horizontal="center" vertical="center" wrapText="1"/>
      <protection/>
    </xf>
    <xf numFmtId="0" fontId="4" fillId="0" borderId="37" xfId="80" applyFont="1" applyFill="1" applyBorder="1" applyAlignment="1">
      <alignment horizontal="center" vertical="center" wrapText="1"/>
      <protection/>
    </xf>
    <xf numFmtId="0" fontId="4" fillId="0" borderId="38" xfId="80" applyFont="1" applyFill="1" applyBorder="1" applyAlignment="1">
      <alignment horizontal="center" vertical="center" wrapText="1"/>
      <protection/>
    </xf>
    <xf numFmtId="0" fontId="4" fillId="0" borderId="39" xfId="80" applyFont="1" applyBorder="1" applyAlignment="1">
      <alignment horizontal="center" vertical="center" wrapText="1"/>
      <protection/>
    </xf>
    <xf numFmtId="176" fontId="6" fillId="0" borderId="39" xfId="80" applyNumberFormat="1" applyFont="1" applyFill="1" applyBorder="1" applyAlignment="1">
      <alignment horizontal="center" vertical="center" wrapText="1"/>
      <protection/>
    </xf>
    <xf numFmtId="176" fontId="4" fillId="0" borderId="39" xfId="80" applyNumberFormat="1" applyFont="1" applyFill="1" applyBorder="1" applyAlignment="1">
      <alignment vertical="center" wrapText="1"/>
      <protection/>
    </xf>
    <xf numFmtId="176" fontId="6" fillId="0" borderId="39" xfId="80" applyNumberFormat="1" applyFont="1" applyFill="1" applyBorder="1" applyAlignment="1">
      <alignment vertical="center" wrapText="1"/>
      <protection/>
    </xf>
    <xf numFmtId="176" fontId="4" fillId="0" borderId="40" xfId="80" applyNumberFormat="1" applyFont="1" applyFill="1" applyBorder="1" applyAlignment="1">
      <alignment vertical="center" wrapText="1"/>
      <protection/>
    </xf>
    <xf numFmtId="0" fontId="4" fillId="0" borderId="41" xfId="80" applyFont="1" applyFill="1" applyBorder="1" applyAlignment="1">
      <alignment horizontal="center" vertical="center" wrapText="1"/>
      <protection/>
    </xf>
    <xf numFmtId="0" fontId="4" fillId="0" borderId="42" xfId="80" applyFont="1" applyFill="1" applyBorder="1" applyAlignment="1">
      <alignment horizontal="center" vertical="center" wrapText="1"/>
      <protection/>
    </xf>
    <xf numFmtId="0" fontId="4" fillId="0" borderId="43" xfId="80" applyFont="1" applyFill="1" applyBorder="1" applyAlignment="1">
      <alignment horizontal="center" vertical="center" wrapText="1"/>
      <protection/>
    </xf>
    <xf numFmtId="0" fontId="4" fillId="0" borderId="31" xfId="80" applyFont="1" applyFill="1" applyBorder="1" applyAlignment="1">
      <alignment horizontal="center" vertical="center" wrapText="1"/>
      <protection/>
    </xf>
    <xf numFmtId="0" fontId="4" fillId="0" borderId="26" xfId="80" applyFont="1" applyFill="1" applyBorder="1" applyAlignment="1">
      <alignment horizontal="center" vertical="center" wrapText="1"/>
      <protection/>
    </xf>
    <xf numFmtId="0" fontId="4" fillId="0" borderId="24" xfId="80" applyFont="1" applyFill="1" applyBorder="1" applyAlignment="1">
      <alignment horizontal="center" vertical="center" wrapText="1"/>
      <protection/>
    </xf>
    <xf numFmtId="0" fontId="4" fillId="0" borderId="25" xfId="80" applyFont="1" applyFill="1" applyBorder="1" applyAlignment="1">
      <alignment horizontal="center" vertical="center" wrapText="1"/>
      <protection/>
    </xf>
    <xf numFmtId="0" fontId="4" fillId="0" borderId="18" xfId="80" applyFont="1" applyFill="1" applyBorder="1" applyAlignment="1">
      <alignment horizontal="center" vertical="center" wrapText="1"/>
      <protection/>
    </xf>
    <xf numFmtId="0" fontId="4" fillId="0" borderId="44" xfId="80" applyFont="1" applyFill="1" applyBorder="1" applyAlignment="1">
      <alignment horizontal="center" vertical="center" wrapText="1"/>
      <protection/>
    </xf>
    <xf numFmtId="0" fontId="4" fillId="0" borderId="45" xfId="80" applyFont="1" applyFill="1" applyBorder="1" applyAlignment="1">
      <alignment horizontal="center" vertical="center" wrapText="1"/>
      <protection/>
    </xf>
    <xf numFmtId="0" fontId="4" fillId="0" borderId="29" xfId="80" applyFont="1" applyFill="1" applyBorder="1" applyAlignment="1">
      <alignment horizontal="center" vertical="center" wrapText="1"/>
      <protection/>
    </xf>
    <xf numFmtId="177" fontId="4" fillId="0" borderId="32" xfId="80" applyNumberFormat="1" applyFont="1" applyFill="1" applyBorder="1" applyAlignment="1">
      <alignment vertical="center" wrapText="1"/>
      <protection/>
    </xf>
    <xf numFmtId="177" fontId="4" fillId="0" borderId="33" xfId="80" applyNumberFormat="1" applyFont="1" applyFill="1" applyBorder="1" applyAlignment="1">
      <alignment vertical="center" wrapText="1"/>
      <protection/>
    </xf>
    <xf numFmtId="0" fontId="4" fillId="0" borderId="46" xfId="80" applyFont="1" applyFill="1" applyBorder="1" applyAlignment="1">
      <alignment horizontal="center" vertical="center" wrapText="1"/>
      <protection/>
    </xf>
    <xf numFmtId="0" fontId="4" fillId="0" borderId="47" xfId="80" applyFont="1" applyFill="1" applyBorder="1" applyAlignment="1">
      <alignment horizontal="center" vertical="center" wrapText="1"/>
      <protection/>
    </xf>
    <xf numFmtId="177" fontId="4" fillId="0" borderId="34" xfId="80" applyNumberFormat="1" applyFont="1" applyFill="1" applyBorder="1" applyAlignment="1">
      <alignment vertical="center" wrapText="1"/>
      <protection/>
    </xf>
    <xf numFmtId="177" fontId="4" fillId="0" borderId="40" xfId="80" applyNumberFormat="1"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 fillId="0" borderId="0" xfId="40" applyFont="1" applyAlignment="1">
      <alignment vertical="center"/>
      <protection/>
    </xf>
    <xf numFmtId="0" fontId="10" fillId="0" borderId="0" xfId="40" applyFont="1" applyAlignment="1">
      <alignment vertical="center"/>
      <protection/>
    </xf>
    <xf numFmtId="0" fontId="5" fillId="0" borderId="11" xfId="40" applyFont="1" applyFill="1" applyBorder="1" applyAlignment="1">
      <alignment horizontal="center" vertical="center" shrinkToFit="1"/>
      <protection/>
    </xf>
    <xf numFmtId="0" fontId="5" fillId="0" borderId="12" xfId="40" applyFont="1" applyFill="1" applyBorder="1" applyAlignment="1">
      <alignment horizontal="center" vertical="center" shrinkToFit="1"/>
      <protection/>
    </xf>
    <xf numFmtId="0" fontId="5" fillId="0" borderId="17" xfId="40" applyFont="1" applyFill="1" applyBorder="1" applyAlignment="1">
      <alignment horizontal="center" vertical="center" wrapText="1" shrinkToFit="1"/>
      <protection/>
    </xf>
    <xf numFmtId="0" fontId="5" fillId="0" borderId="18" xfId="40" applyFont="1" applyFill="1" applyBorder="1" applyAlignment="1">
      <alignment horizontal="center" vertical="center" wrapText="1" shrinkToFit="1"/>
      <protection/>
    </xf>
    <xf numFmtId="0" fontId="5" fillId="0" borderId="17" xfId="40" applyFont="1" applyFill="1" applyBorder="1" applyAlignment="1">
      <alignment horizontal="left" vertical="center" shrinkToFit="1"/>
      <protection/>
    </xf>
    <xf numFmtId="0" fontId="5" fillId="0" borderId="18" xfId="40" applyFont="1" applyFill="1" applyBorder="1" applyAlignment="1">
      <alignment horizontal="left" vertical="center" shrinkToFit="1"/>
      <protection/>
    </xf>
    <xf numFmtId="176" fontId="10" fillId="0" borderId="18" xfId="40" applyNumberFormat="1" applyFont="1" applyFill="1" applyBorder="1" applyAlignment="1">
      <alignment horizontal="right" vertical="center" shrinkToFit="1"/>
      <protection/>
    </xf>
    <xf numFmtId="0" fontId="5" fillId="0" borderId="32" xfId="40" applyFont="1" applyFill="1" applyBorder="1" applyAlignment="1">
      <alignment horizontal="center" vertical="center" shrinkToFit="1"/>
      <protection/>
    </xf>
    <xf numFmtId="0" fontId="5" fillId="0" borderId="33" xfId="40" applyFont="1" applyFill="1" applyBorder="1" applyAlignment="1">
      <alignment horizontal="center" vertical="center" shrinkToFit="1"/>
      <protection/>
    </xf>
    <xf numFmtId="176" fontId="10" fillId="0" borderId="33" xfId="40" applyNumberFormat="1" applyFont="1" applyFill="1" applyBorder="1" applyAlignment="1">
      <alignment horizontal="right" vertical="center" shrinkToFit="1"/>
      <protection/>
    </xf>
    <xf numFmtId="0" fontId="5" fillId="0" borderId="0" xfId="40"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48" xfId="40" applyFont="1" applyFill="1" applyBorder="1" applyAlignment="1">
      <alignment horizontal="center" vertical="center" shrinkToFit="1"/>
      <protection/>
    </xf>
    <xf numFmtId="0" fontId="5" fillId="0" borderId="39" xfId="40" applyFont="1" applyFill="1" applyBorder="1" applyAlignment="1">
      <alignment horizontal="center" vertical="center" wrapText="1" shrinkToFit="1"/>
      <protection/>
    </xf>
    <xf numFmtId="176" fontId="10" fillId="0" borderId="39" xfId="40" applyNumberFormat="1" applyFont="1" applyFill="1" applyBorder="1" applyAlignment="1">
      <alignment horizontal="right" vertical="center" shrinkToFit="1"/>
      <protection/>
    </xf>
    <xf numFmtId="176" fontId="10" fillId="0" borderId="40" xfId="40" applyNumberFormat="1" applyFont="1" applyFill="1" applyBorder="1" applyAlignment="1">
      <alignment horizontal="right" vertical="center" shrinkToFit="1"/>
      <protection/>
    </xf>
    <xf numFmtId="176" fontId="6" fillId="0" borderId="39" xfId="0" applyNumberFormat="1" applyFont="1" applyFill="1" applyBorder="1" applyAlignment="1">
      <alignment horizontal="right" vertical="center"/>
    </xf>
    <xf numFmtId="0" fontId="6" fillId="35" borderId="23" xfId="0" applyNumberFormat="1" applyFont="1" applyFill="1" applyBorder="1" applyAlignment="1">
      <alignment horizontal="left" vertical="center"/>
    </xf>
    <xf numFmtId="0" fontId="6" fillId="35" borderId="25" xfId="0" applyNumberFormat="1" applyFont="1" applyFill="1" applyBorder="1" applyAlignment="1">
      <alignment horizontal="left" vertical="center"/>
    </xf>
    <xf numFmtId="49" fontId="4" fillId="35" borderId="23" xfId="0" applyNumberFormat="1" applyFont="1" applyFill="1" applyBorder="1" applyAlignment="1">
      <alignment horizontal="left" vertical="center"/>
    </xf>
    <xf numFmtId="49" fontId="4" fillId="35" borderId="24" xfId="0" applyNumberFormat="1" applyFont="1" applyFill="1" applyBorder="1" applyAlignment="1">
      <alignment horizontal="left" vertical="center"/>
    </xf>
    <xf numFmtId="177" fontId="4" fillId="0" borderId="18" xfId="0" applyNumberFormat="1" applyFont="1" applyFill="1" applyBorder="1" applyAlignment="1">
      <alignment horizontal="left" vertical="center"/>
    </xf>
    <xf numFmtId="176" fontId="4" fillId="0" borderId="39" xfId="0" applyNumberFormat="1" applyFont="1" applyFill="1" applyBorder="1" applyAlignment="1">
      <alignment horizontal="right" vertical="center"/>
    </xf>
    <xf numFmtId="176" fontId="4" fillId="0" borderId="49" xfId="0" applyNumberFormat="1" applyFont="1" applyBorder="1" applyAlignment="1">
      <alignment horizontal="right" vertical="center"/>
    </xf>
    <xf numFmtId="49" fontId="6" fillId="35" borderId="23" xfId="0" applyNumberFormat="1" applyFont="1" applyFill="1" applyBorder="1" applyAlignment="1">
      <alignment horizontal="left" vertical="center"/>
    </xf>
    <xf numFmtId="49" fontId="6" fillId="35" borderId="24" xfId="0" applyNumberFormat="1" applyFont="1" applyFill="1" applyBorder="1" applyAlignment="1">
      <alignment horizontal="left" vertical="center"/>
    </xf>
    <xf numFmtId="49" fontId="4" fillId="35" borderId="24" xfId="0" applyNumberFormat="1" applyFont="1" applyFill="1" applyBorder="1" applyAlignment="1">
      <alignment horizontal="left" vertical="center"/>
    </xf>
    <xf numFmtId="49" fontId="6" fillId="35" borderId="24" xfId="0" applyNumberFormat="1" applyFont="1" applyFill="1" applyBorder="1" applyAlignment="1">
      <alignment horizontal="left" vertical="center"/>
    </xf>
    <xf numFmtId="49" fontId="4" fillId="35" borderId="50" xfId="0" applyNumberFormat="1" applyFont="1" applyFill="1" applyBorder="1" applyAlignment="1">
      <alignment horizontal="left" vertical="center"/>
    </xf>
    <xf numFmtId="49" fontId="4" fillId="35" borderId="51" xfId="0" applyNumberFormat="1" applyFont="1" applyFill="1" applyBorder="1" applyAlignment="1">
      <alignment horizontal="left" vertical="center"/>
    </xf>
    <xf numFmtId="176" fontId="4" fillId="0" borderId="40" xfId="0" applyNumberFormat="1" applyFont="1" applyFill="1" applyBorder="1" applyAlignment="1">
      <alignment horizontal="right" vertical="center"/>
    </xf>
    <xf numFmtId="0" fontId="4" fillId="0" borderId="0" xfId="80" applyFont="1" applyBorder="1" applyAlignment="1">
      <alignment horizontal="left" vertical="center" wrapText="1"/>
      <protection/>
    </xf>
    <xf numFmtId="0" fontId="4"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4" fillId="35" borderId="0" xfId="15" applyFont="1" applyFill="1" applyAlignment="1">
      <alignment horizontal="right" vertical="center"/>
      <protection/>
    </xf>
    <xf numFmtId="177" fontId="4" fillId="35" borderId="11" xfId="15" applyNumberFormat="1" applyFont="1" applyFill="1" applyBorder="1" applyAlignment="1">
      <alignment horizontal="center" vertical="center"/>
      <protection/>
    </xf>
    <xf numFmtId="177" fontId="4" fillId="35" borderId="12" xfId="15" applyNumberFormat="1" applyFont="1" applyFill="1" applyBorder="1" applyAlignment="1">
      <alignment horizontal="center" vertical="center"/>
      <protection/>
    </xf>
    <xf numFmtId="177" fontId="4" fillId="35" borderId="15" xfId="15" applyNumberFormat="1" applyFont="1" applyFill="1" applyBorder="1" applyAlignment="1">
      <alignment horizontal="center" vertical="center"/>
      <protection/>
    </xf>
    <xf numFmtId="177" fontId="4" fillId="35" borderId="48" xfId="15" applyNumberFormat="1" applyFont="1" applyFill="1" applyBorder="1" applyAlignment="1">
      <alignment horizontal="center" vertical="center"/>
      <protection/>
    </xf>
    <xf numFmtId="177" fontId="4" fillId="35" borderId="17" xfId="15" applyNumberFormat="1" applyFont="1" applyFill="1" applyBorder="1" applyAlignment="1">
      <alignment horizontal="center" vertical="center"/>
      <protection/>
    </xf>
    <xf numFmtId="177" fontId="4" fillId="35" borderId="18" xfId="15" applyNumberFormat="1" applyFont="1" applyFill="1" applyBorder="1" applyAlignment="1">
      <alignment horizontal="center" vertical="center"/>
      <protection/>
    </xf>
    <xf numFmtId="49" fontId="4" fillId="0" borderId="18" xfId="15" applyNumberFormat="1" applyFont="1" applyFill="1" applyBorder="1" applyAlignment="1">
      <alignment horizontal="center" vertical="center" wrapText="1"/>
      <protection/>
    </xf>
    <xf numFmtId="49" fontId="4" fillId="0" borderId="39" xfId="15" applyNumberFormat="1" applyFont="1" applyFill="1" applyBorder="1" applyAlignment="1">
      <alignment horizontal="center" vertical="center" wrapText="1"/>
      <protection/>
    </xf>
    <xf numFmtId="49" fontId="4" fillId="35" borderId="18" xfId="15" applyNumberFormat="1" applyFont="1" applyFill="1" applyBorder="1" applyAlignment="1">
      <alignment horizontal="center" vertical="center"/>
      <protection/>
    </xf>
    <xf numFmtId="49" fontId="4" fillId="35" borderId="39" xfId="15" applyNumberFormat="1" applyFont="1" applyFill="1" applyBorder="1" applyAlignment="1">
      <alignment horizontal="center" vertical="center"/>
      <protection/>
    </xf>
    <xf numFmtId="177" fontId="4" fillId="0" borderId="17" xfId="15" applyNumberFormat="1" applyFont="1" applyFill="1" applyBorder="1" applyAlignment="1">
      <alignment horizontal="left" vertical="center"/>
      <protection/>
    </xf>
    <xf numFmtId="176" fontId="4" fillId="0" borderId="18" xfId="15" applyNumberFormat="1" applyFont="1" applyFill="1" applyBorder="1" applyAlignment="1">
      <alignment horizontal="right" vertical="center"/>
      <protection/>
    </xf>
    <xf numFmtId="177" fontId="4" fillId="35" borderId="18" xfId="15" applyNumberFormat="1" applyFont="1" applyFill="1" applyBorder="1" applyAlignment="1">
      <alignment horizontal="left" vertical="center"/>
      <protection/>
    </xf>
    <xf numFmtId="0" fontId="4" fillId="35" borderId="18" xfId="15" applyNumberFormat="1" applyFont="1" applyFill="1" applyBorder="1" applyAlignment="1">
      <alignment horizontal="center" vertical="center"/>
      <protection/>
    </xf>
    <xf numFmtId="176" fontId="4" fillId="35" borderId="26" xfId="15" applyNumberFormat="1" applyFont="1" applyFill="1" applyBorder="1" applyAlignment="1">
      <alignment horizontal="right" vertical="center"/>
      <protection/>
    </xf>
    <xf numFmtId="176" fontId="4" fillId="0" borderId="39" xfId="15" applyNumberFormat="1" applyFont="1" applyFill="1" applyBorder="1" applyAlignment="1">
      <alignment horizontal="right" vertical="center"/>
      <protection/>
    </xf>
    <xf numFmtId="177" fontId="4" fillId="35" borderId="17" xfId="15" applyNumberFormat="1" applyFont="1" applyFill="1" applyBorder="1" applyAlignment="1">
      <alignment horizontal="left" vertical="center"/>
      <protection/>
    </xf>
    <xf numFmtId="177" fontId="4" fillId="0" borderId="18" xfId="15" applyNumberFormat="1" applyFont="1" applyFill="1" applyBorder="1" applyAlignment="1">
      <alignment horizontal="left" vertical="center"/>
      <protection/>
    </xf>
    <xf numFmtId="176" fontId="4" fillId="0" borderId="18" xfId="15" applyNumberFormat="1" applyFont="1" applyFill="1" applyBorder="1" applyAlignment="1">
      <alignment horizontal="left" vertical="center"/>
      <protection/>
    </xf>
    <xf numFmtId="177" fontId="4" fillId="0" borderId="26" xfId="15" applyNumberFormat="1" applyFont="1" applyFill="1" applyBorder="1" applyAlignment="1">
      <alignment horizontal="left" vertical="center"/>
      <protection/>
    </xf>
    <xf numFmtId="176" fontId="4" fillId="35" borderId="18" xfId="15" applyNumberFormat="1" applyFont="1" applyFill="1" applyBorder="1" applyAlignment="1">
      <alignment horizontal="right" vertical="center"/>
      <protection/>
    </xf>
    <xf numFmtId="176" fontId="4" fillId="0" borderId="52" xfId="15" applyNumberFormat="1" applyFont="1" applyFill="1" applyBorder="1" applyAlignment="1">
      <alignment horizontal="right" vertical="center"/>
      <protection/>
    </xf>
    <xf numFmtId="177" fontId="6" fillId="0" borderId="17" xfId="15" applyNumberFormat="1" applyFont="1" applyFill="1" applyBorder="1" applyAlignment="1">
      <alignment horizontal="center" vertical="center"/>
      <protection/>
    </xf>
    <xf numFmtId="176" fontId="6" fillId="0" borderId="18" xfId="15" applyNumberFormat="1" applyFont="1" applyFill="1" applyBorder="1" applyAlignment="1">
      <alignment horizontal="right" vertical="center"/>
      <protection/>
    </xf>
    <xf numFmtId="177" fontId="6" fillId="0" borderId="26" xfId="15" applyNumberFormat="1" applyFont="1" applyFill="1" applyBorder="1" applyAlignment="1">
      <alignment horizontal="center" vertical="center"/>
      <protection/>
    </xf>
    <xf numFmtId="176" fontId="6" fillId="35" borderId="24" xfId="15" applyNumberFormat="1" applyFont="1" applyFill="1" applyBorder="1" applyAlignment="1">
      <alignment horizontal="right" vertical="center"/>
      <protection/>
    </xf>
    <xf numFmtId="176" fontId="6" fillId="35" borderId="18" xfId="15" applyNumberFormat="1" applyFont="1" applyFill="1" applyBorder="1" applyAlignment="1">
      <alignment horizontal="right" vertical="center"/>
      <protection/>
    </xf>
    <xf numFmtId="176" fontId="6" fillId="0" borderId="52" xfId="15" applyNumberFormat="1" applyFont="1" applyFill="1" applyBorder="1" applyAlignment="1">
      <alignment horizontal="right" vertical="center"/>
      <protection/>
    </xf>
    <xf numFmtId="177" fontId="4" fillId="0" borderId="17" xfId="15" applyNumberFormat="1" applyFont="1" applyFill="1" applyBorder="1" applyAlignment="1">
      <alignment horizontal="center" vertical="center"/>
      <protection/>
    </xf>
    <xf numFmtId="177" fontId="4" fillId="0" borderId="26" xfId="15" applyNumberFormat="1" applyFont="1" applyFill="1" applyBorder="1" applyAlignment="1">
      <alignment horizontal="center" vertical="center"/>
      <protection/>
    </xf>
    <xf numFmtId="176" fontId="4" fillId="35" borderId="24" xfId="15" applyNumberFormat="1" applyFont="1" applyFill="1" applyBorder="1" applyAlignment="1">
      <alignment horizontal="right" vertical="center"/>
      <protection/>
    </xf>
    <xf numFmtId="177" fontId="4" fillId="0" borderId="53" xfId="15" applyNumberFormat="1" applyFont="1" applyFill="1" applyBorder="1" applyAlignment="1">
      <alignment horizontal="center" vertical="center"/>
      <protection/>
    </xf>
    <xf numFmtId="176" fontId="4" fillId="0" borderId="31" xfId="15" applyNumberFormat="1" applyFont="1" applyFill="1" applyBorder="1" applyAlignment="1">
      <alignment horizontal="right" vertical="center"/>
      <protection/>
    </xf>
    <xf numFmtId="177" fontId="4" fillId="0" borderId="54" xfId="15" applyNumberFormat="1" applyFont="1" applyFill="1" applyBorder="1" applyAlignment="1">
      <alignment horizontal="left" vertical="center"/>
      <protection/>
    </xf>
    <xf numFmtId="176" fontId="4" fillId="35" borderId="30" xfId="15" applyNumberFormat="1" applyFont="1" applyFill="1" applyBorder="1" applyAlignment="1">
      <alignment horizontal="right" vertical="center"/>
      <protection/>
    </xf>
    <xf numFmtId="176" fontId="4" fillId="0" borderId="55" xfId="15" applyNumberFormat="1" applyFont="1" applyFill="1" applyBorder="1" applyAlignment="1">
      <alignment horizontal="right" vertical="center"/>
      <protection/>
    </xf>
    <xf numFmtId="177" fontId="6" fillId="35" borderId="50" xfId="15" applyNumberFormat="1" applyFont="1" applyFill="1" applyBorder="1" applyAlignment="1">
      <alignment horizontal="center" vertical="center"/>
      <protection/>
    </xf>
    <xf numFmtId="176" fontId="6" fillId="0" borderId="33" xfId="15" applyNumberFormat="1" applyFont="1" applyFill="1" applyBorder="1" applyAlignment="1">
      <alignment horizontal="right" vertical="center"/>
      <protection/>
    </xf>
    <xf numFmtId="177" fontId="6" fillId="35" borderId="34" xfId="15" applyNumberFormat="1" applyFont="1" applyFill="1" applyBorder="1" applyAlignment="1">
      <alignment horizontal="center" vertical="center"/>
      <protection/>
    </xf>
    <xf numFmtId="176" fontId="6" fillId="35" borderId="30" xfId="15" applyNumberFormat="1" applyFont="1" applyFill="1" applyBorder="1" applyAlignment="1">
      <alignment horizontal="right" vertical="center"/>
      <protection/>
    </xf>
    <xf numFmtId="176" fontId="6" fillId="35" borderId="33" xfId="15" applyNumberFormat="1" applyFont="1" applyFill="1" applyBorder="1" applyAlignment="1">
      <alignment horizontal="right" vertical="center"/>
      <protection/>
    </xf>
    <xf numFmtId="176" fontId="6" fillId="0" borderId="56" xfId="15" applyNumberFormat="1" applyFont="1" applyFill="1" applyBorder="1" applyAlignment="1">
      <alignment horizontal="right" vertical="center"/>
      <protection/>
    </xf>
    <xf numFmtId="0" fontId="4" fillId="0" borderId="35" xfId="15" applyFont="1" applyBorder="1" applyAlignment="1">
      <alignment horizontal="left" vertical="center" wrapText="1"/>
      <protection/>
    </xf>
    <xf numFmtId="0" fontId="4" fillId="0" borderId="35" xfId="15" applyFont="1" applyBorder="1" applyAlignment="1">
      <alignment horizontal="left" vertical="center"/>
      <protection/>
    </xf>
    <xf numFmtId="0" fontId="4"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4" fillId="35" borderId="0" xfId="0" applyFont="1" applyFill="1" applyAlignment="1">
      <alignment horizontal="right" vertical="center"/>
    </xf>
    <xf numFmtId="0" fontId="4" fillId="35" borderId="0" xfId="0" applyFont="1" applyFill="1" applyAlignment="1">
      <alignment vertical="center"/>
    </xf>
    <xf numFmtId="0" fontId="4" fillId="35" borderId="0" xfId="0" applyFont="1" applyFill="1" applyAlignment="1">
      <alignment vertical="center"/>
    </xf>
    <xf numFmtId="0" fontId="5" fillId="35" borderId="0" xfId="0" applyFont="1" applyFill="1" applyAlignment="1">
      <alignment horizontal="center" vertical="center"/>
    </xf>
    <xf numFmtId="177" fontId="4" fillId="35" borderId="41" xfId="0" applyNumberFormat="1" applyFont="1" applyFill="1" applyBorder="1" applyAlignment="1">
      <alignment horizontal="center" vertical="center" wrapText="1"/>
    </xf>
    <xf numFmtId="177" fontId="4" fillId="35" borderId="16" xfId="0" applyNumberFormat="1" applyFont="1" applyFill="1" applyBorder="1" applyAlignment="1">
      <alignment horizontal="center" vertical="center" wrapText="1"/>
    </xf>
    <xf numFmtId="177" fontId="4" fillId="35" borderId="14" xfId="0" applyNumberFormat="1" applyFont="1" applyFill="1" applyBorder="1" applyAlignment="1">
      <alignment horizontal="center" vertical="center" wrapText="1"/>
    </xf>
    <xf numFmtId="177" fontId="4" fillId="35" borderId="53" xfId="0" applyNumberFormat="1" applyFont="1" applyFill="1" applyBorder="1" applyAlignment="1">
      <alignment horizontal="center" vertical="center" wrapText="1"/>
    </xf>
    <xf numFmtId="177" fontId="4" fillId="35" borderId="30" xfId="0" applyNumberFormat="1" applyFont="1" applyFill="1" applyBorder="1" applyAlignment="1">
      <alignment horizontal="center" vertical="center" wrapText="1"/>
    </xf>
    <xf numFmtId="177" fontId="4" fillId="35" borderId="31" xfId="0" applyNumberFormat="1" applyFont="1" applyFill="1" applyBorder="1" applyAlignment="1">
      <alignment horizontal="center" vertical="center" wrapText="1"/>
    </xf>
    <xf numFmtId="177" fontId="4" fillId="35" borderId="20" xfId="0" applyNumberFormat="1" applyFont="1" applyFill="1" applyBorder="1" applyAlignment="1">
      <alignment horizontal="center" vertical="center" wrapText="1"/>
    </xf>
    <xf numFmtId="177" fontId="4" fillId="35" borderId="20" xfId="0" applyNumberFormat="1" applyFont="1" applyFill="1" applyBorder="1" applyAlignment="1">
      <alignment horizontal="center" vertical="center" wrapText="1"/>
    </xf>
    <xf numFmtId="177" fontId="4" fillId="35" borderId="27" xfId="0" applyNumberFormat="1" applyFont="1" applyFill="1" applyBorder="1" applyAlignment="1">
      <alignment horizontal="center" vertical="center" wrapText="1"/>
    </xf>
    <xf numFmtId="177" fontId="4" fillId="35" borderId="28" xfId="0" applyNumberFormat="1" applyFont="1" applyFill="1" applyBorder="1" applyAlignment="1">
      <alignment horizontal="center" vertical="center" wrapText="1"/>
    </xf>
    <xf numFmtId="177" fontId="4" fillId="35" borderId="22" xfId="0" applyNumberFormat="1" applyFont="1" applyFill="1" applyBorder="1" applyAlignment="1">
      <alignment horizontal="center" vertical="center" wrapText="1"/>
    </xf>
    <xf numFmtId="177" fontId="4" fillId="35" borderId="22" xfId="0" applyNumberFormat="1" applyFont="1" applyFill="1" applyBorder="1" applyAlignment="1">
      <alignment horizontal="center" vertical="center" wrapText="1"/>
    </xf>
    <xf numFmtId="49" fontId="4" fillId="35" borderId="23" xfId="0" applyNumberFormat="1" applyFont="1" applyFill="1" applyBorder="1" applyAlignment="1">
      <alignment horizontal="center" vertical="center"/>
    </xf>
    <xf numFmtId="49" fontId="4" fillId="35" borderId="24" xfId="0" applyNumberFormat="1" applyFont="1" applyFill="1" applyBorder="1" applyAlignment="1">
      <alignment horizontal="center" vertical="center"/>
    </xf>
    <xf numFmtId="49" fontId="4" fillId="35" borderId="25" xfId="0" applyNumberFormat="1" applyFont="1" applyFill="1" applyBorder="1" applyAlignment="1">
      <alignment horizontal="center" vertical="center"/>
    </xf>
    <xf numFmtId="49" fontId="4" fillId="35" borderId="18" xfId="0" applyNumberFormat="1" applyFont="1" applyFill="1" applyBorder="1" applyAlignment="1">
      <alignment horizontal="center" vertical="center"/>
    </xf>
    <xf numFmtId="177" fontId="4" fillId="35" borderId="27" xfId="0" applyNumberFormat="1" applyFont="1" applyFill="1" applyBorder="1" applyAlignment="1">
      <alignment horizontal="center" vertical="center"/>
    </xf>
    <xf numFmtId="177" fontId="4" fillId="35" borderId="28" xfId="0" applyNumberFormat="1" applyFont="1" applyFill="1" applyBorder="1" applyAlignment="1">
      <alignment horizontal="center" vertical="center"/>
    </xf>
    <xf numFmtId="177" fontId="4" fillId="35" borderId="29" xfId="0" applyNumberFormat="1" applyFont="1" applyFill="1" applyBorder="1" applyAlignment="1">
      <alignment horizontal="center" vertical="center"/>
    </xf>
    <xf numFmtId="177" fontId="4" fillId="0" borderId="18" xfId="0" applyNumberFormat="1" applyFont="1" applyFill="1" applyBorder="1" applyAlignment="1">
      <alignment horizontal="right" vertical="center"/>
    </xf>
    <xf numFmtId="176" fontId="4" fillId="0" borderId="0" xfId="0" applyNumberFormat="1" applyFont="1" applyAlignment="1">
      <alignment horizontal="right" vertical="center"/>
    </xf>
    <xf numFmtId="49" fontId="6" fillId="35" borderId="24" xfId="0" applyNumberFormat="1" applyFont="1" applyFill="1" applyBorder="1" applyAlignment="1">
      <alignment horizontal="left" vertical="center"/>
    </xf>
    <xf numFmtId="49" fontId="6" fillId="35" borderId="51" xfId="0" applyNumberFormat="1" applyFont="1" applyFill="1" applyBorder="1" applyAlignment="1">
      <alignment horizontal="left" vertical="center"/>
    </xf>
    <xf numFmtId="0" fontId="4" fillId="0" borderId="35" xfId="0" applyFont="1" applyBorder="1" applyAlignment="1">
      <alignment horizontal="left" vertical="center" wrapText="1"/>
    </xf>
    <xf numFmtId="0" fontId="4" fillId="0" borderId="3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4" fillId="35" borderId="36"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4" fillId="35" borderId="37" xfId="0" applyNumberFormat="1" applyFont="1" applyFill="1" applyBorder="1" applyAlignment="1">
      <alignment horizontal="center" vertical="center" wrapText="1"/>
    </xf>
    <xf numFmtId="177" fontId="4" fillId="35" borderId="38" xfId="0" applyNumberFormat="1" applyFont="1" applyFill="1" applyBorder="1" applyAlignment="1">
      <alignment horizontal="center" vertical="center" wrapText="1"/>
    </xf>
    <xf numFmtId="49" fontId="4" fillId="35" borderId="39"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4" fillId="0" borderId="39" xfId="0" applyNumberFormat="1" applyFont="1" applyFill="1" applyBorder="1" applyAlignment="1">
      <alignment horizontal="right" vertical="center"/>
    </xf>
    <xf numFmtId="0" fontId="0" fillId="0" borderId="0" xfId="0" applyBorder="1" applyAlignment="1">
      <alignment horizontal="right" vertical="center"/>
    </xf>
    <xf numFmtId="0" fontId="12" fillId="0" borderId="0" xfId="0" applyFont="1" applyAlignment="1">
      <alignment horizontal="right" vertical="center"/>
    </xf>
    <xf numFmtId="0" fontId="0" fillId="0" borderId="0" xfId="0" applyFont="1" applyAlignment="1">
      <alignment horizontal="right" vertical="center"/>
    </xf>
    <xf numFmtId="0" fontId="4" fillId="35" borderId="0" xfId="0" applyFont="1" applyFill="1" applyAlignment="1">
      <alignment horizontal="left" vertical="center"/>
    </xf>
    <xf numFmtId="0" fontId="4" fillId="35" borderId="0" xfId="0" applyFont="1" applyFill="1" applyAlignment="1">
      <alignment horizontal="left" vertical="center"/>
    </xf>
    <xf numFmtId="177" fontId="4" fillId="0" borderId="14"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xf numFmtId="177" fontId="4" fillId="35" borderId="23" xfId="0" applyNumberFormat="1" applyFont="1" applyFill="1" applyBorder="1" applyAlignment="1">
      <alignment horizontal="center" vertical="center"/>
    </xf>
    <xf numFmtId="177" fontId="4" fillId="35" borderId="24" xfId="0" applyNumberFormat="1" applyFont="1" applyFill="1" applyBorder="1" applyAlignment="1">
      <alignment horizontal="center" vertical="center"/>
    </xf>
    <xf numFmtId="177" fontId="4" fillId="35" borderId="25" xfId="0" applyNumberFormat="1" applyFont="1" applyFill="1" applyBorder="1" applyAlignment="1">
      <alignment horizontal="center" vertical="center"/>
    </xf>
    <xf numFmtId="177" fontId="4" fillId="35" borderId="18" xfId="0" applyNumberFormat="1" applyFont="1" applyFill="1" applyBorder="1" applyAlignment="1">
      <alignment horizontal="center" vertical="center"/>
    </xf>
    <xf numFmtId="176" fontId="4" fillId="0" borderId="18"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4" fillId="0" borderId="18" xfId="0" applyNumberFormat="1" applyFont="1" applyFill="1" applyBorder="1" applyAlignment="1">
      <alignment horizontal="right" vertical="center"/>
    </xf>
    <xf numFmtId="176" fontId="4" fillId="0" borderId="18" xfId="0" applyNumberFormat="1" applyFont="1" applyBorder="1" applyAlignment="1">
      <alignment horizontal="right" vertical="center"/>
    </xf>
    <xf numFmtId="176" fontId="4" fillId="0" borderId="33" xfId="0" applyNumberFormat="1"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Alignment="1">
      <alignment vertical="center"/>
    </xf>
    <xf numFmtId="177" fontId="4" fillId="35" borderId="37" xfId="0" applyNumberFormat="1" applyFont="1" applyFill="1" applyBorder="1" applyAlignment="1">
      <alignment horizontal="center" vertical="center" wrapText="1"/>
    </xf>
    <xf numFmtId="177" fontId="4" fillId="35" borderId="38" xfId="0" applyNumberFormat="1" applyFont="1" applyFill="1" applyBorder="1" applyAlignment="1">
      <alignment horizontal="center" vertical="center" wrapText="1"/>
    </xf>
    <xf numFmtId="176" fontId="4" fillId="0" borderId="39" xfId="0" applyNumberFormat="1" applyFont="1" applyFill="1" applyBorder="1" applyAlignment="1">
      <alignment horizontal="right" vertical="center"/>
    </xf>
    <xf numFmtId="176" fontId="6" fillId="0" borderId="39" xfId="0" applyNumberFormat="1" applyFont="1" applyBorder="1" applyAlignment="1">
      <alignment horizontal="right" vertical="center"/>
    </xf>
    <xf numFmtId="177" fontId="4" fillId="35" borderId="39" xfId="15" applyNumberFormat="1" applyFont="1" applyFill="1" applyBorder="1" applyAlignment="1">
      <alignment horizontal="center" vertical="center"/>
      <protection/>
    </xf>
    <xf numFmtId="176" fontId="6" fillId="0" borderId="52" xfId="15" applyNumberFormat="1" applyFont="1" applyFill="1" applyBorder="1" applyAlignment="1">
      <alignment vertical="center"/>
      <protection/>
    </xf>
    <xf numFmtId="176" fontId="4" fillId="0" borderId="52" xfId="15" applyNumberFormat="1" applyFont="1" applyFill="1" applyBorder="1" applyAlignment="1">
      <alignment vertical="center"/>
      <protection/>
    </xf>
    <xf numFmtId="177" fontId="4" fillId="0" borderId="53" xfId="15" applyNumberFormat="1" applyFont="1" applyFill="1" applyBorder="1" applyAlignment="1">
      <alignment horizontal="left" vertical="center"/>
      <protection/>
    </xf>
    <xf numFmtId="176" fontId="4" fillId="0" borderId="55" xfId="15" applyNumberFormat="1" applyFont="1" applyFill="1" applyBorder="1" applyAlignment="1">
      <alignment vertical="center"/>
      <protection/>
    </xf>
    <xf numFmtId="176" fontId="6" fillId="0" borderId="56" xfId="15" applyNumberFormat="1" applyFont="1" applyFill="1" applyBorder="1" applyAlignment="1">
      <alignment vertical="center"/>
      <protection/>
    </xf>
    <xf numFmtId="177" fontId="4" fillId="35" borderId="11" xfId="15" applyNumberFormat="1" applyFont="1" applyFill="1" applyBorder="1" applyAlignment="1" quotePrefix="1">
      <alignment horizontal="center" vertical="center"/>
      <protection/>
    </xf>
    <xf numFmtId="177" fontId="4" fillId="35" borderId="12" xfId="15" applyNumberFormat="1" applyFont="1" applyFill="1" applyBorder="1" applyAlignment="1" quotePrefix="1">
      <alignment horizontal="center" vertical="center"/>
      <protection/>
    </xf>
    <xf numFmtId="177" fontId="4" fillId="35" borderId="17" xfId="15" applyNumberFormat="1" applyFont="1" applyFill="1" applyBorder="1" applyAlignment="1" quotePrefix="1">
      <alignment horizontal="center" vertical="center"/>
      <protection/>
    </xf>
    <xf numFmtId="177" fontId="4" fillId="35" borderId="18" xfId="15" applyNumberFormat="1" applyFont="1" applyFill="1" applyBorder="1" applyAlignment="1" quotePrefix="1">
      <alignment horizontal="center" vertical="center"/>
      <protection/>
    </xf>
    <xf numFmtId="177" fontId="4" fillId="35" borderId="39" xfId="15" applyNumberFormat="1" applyFont="1" applyFill="1" applyBorder="1" applyAlignment="1" quotePrefix="1">
      <alignment horizontal="center" vertical="center"/>
      <protection/>
    </xf>
    <xf numFmtId="177" fontId="4" fillId="0" borderId="17" xfId="15" applyNumberFormat="1" applyFont="1" applyFill="1" applyBorder="1" applyAlignment="1" quotePrefix="1">
      <alignment horizontal="left" vertical="center"/>
      <protection/>
    </xf>
    <xf numFmtId="177" fontId="4" fillId="35" borderId="18" xfId="15" applyNumberFormat="1" applyFont="1" applyFill="1" applyBorder="1" applyAlignment="1" quotePrefix="1">
      <alignment horizontal="left" vertical="center"/>
      <protection/>
    </xf>
    <xf numFmtId="177" fontId="6" fillId="0" borderId="17" xfId="15" applyNumberFormat="1" applyFont="1" applyFill="1" applyBorder="1" applyAlignment="1" quotePrefix="1">
      <alignment horizontal="center" vertical="center"/>
      <protection/>
    </xf>
    <xf numFmtId="177" fontId="6" fillId="0" borderId="26" xfId="15" applyNumberFormat="1" applyFont="1" applyFill="1" applyBorder="1" applyAlignment="1" quotePrefix="1">
      <alignment horizontal="center" vertical="center"/>
      <protection/>
    </xf>
    <xf numFmtId="177" fontId="6" fillId="35" borderId="50" xfId="15" applyNumberFormat="1" applyFont="1" applyFill="1" applyBorder="1" applyAlignment="1" quotePrefix="1">
      <alignment horizontal="center" vertical="center"/>
      <protection/>
    </xf>
    <xf numFmtId="177" fontId="6" fillId="35" borderId="34" xfId="15" applyNumberFormat="1" applyFont="1" applyFill="1" applyBorder="1" applyAlignment="1" quotePrefix="1">
      <alignment horizontal="center" vertical="center"/>
      <protection/>
    </xf>
    <xf numFmtId="177" fontId="4" fillId="35" borderId="41" xfId="0" applyNumberFormat="1" applyFont="1" applyFill="1" applyBorder="1" applyAlignment="1" quotePrefix="1">
      <alignment horizontal="center" vertical="center" wrapText="1"/>
    </xf>
    <xf numFmtId="177" fontId="4" fillId="35" borderId="14" xfId="0" applyNumberFormat="1" applyFont="1" applyFill="1" applyBorder="1" applyAlignment="1" quotePrefix="1">
      <alignment horizontal="center" vertical="center" wrapText="1"/>
    </xf>
    <xf numFmtId="177" fontId="4" fillId="0" borderId="14" xfId="0" applyNumberFormat="1" applyFont="1" applyFill="1" applyBorder="1" applyAlignment="1" quotePrefix="1">
      <alignment horizontal="center" vertical="center" wrapText="1"/>
    </xf>
    <xf numFmtId="177" fontId="4" fillId="35" borderId="36" xfId="0" applyNumberFormat="1" applyFont="1" applyFill="1" applyBorder="1" applyAlignment="1" quotePrefix="1">
      <alignment horizontal="center" vertical="center" wrapText="1"/>
    </xf>
    <xf numFmtId="177" fontId="4" fillId="35" borderId="31" xfId="0" applyNumberFormat="1" applyFont="1" applyFill="1" applyBorder="1" applyAlignment="1" quotePrefix="1">
      <alignment horizontal="center" vertical="center" wrapText="1"/>
    </xf>
    <xf numFmtId="177" fontId="4" fillId="35" borderId="23" xfId="0" applyNumberFormat="1" applyFont="1" applyFill="1" applyBorder="1" applyAlignment="1" quotePrefix="1">
      <alignment horizontal="center" vertical="center"/>
    </xf>
    <xf numFmtId="177" fontId="4" fillId="35" borderId="18" xfId="0" applyNumberFormat="1" applyFont="1" applyFill="1" applyBorder="1" applyAlignment="1" quotePrefix="1">
      <alignment horizontal="center" vertical="center"/>
    </xf>
    <xf numFmtId="177" fontId="4" fillId="35" borderId="27" xfId="0" applyNumberFormat="1" applyFont="1" applyFill="1" applyBorder="1" applyAlignment="1" quotePrefix="1">
      <alignment horizontal="center" vertical="center"/>
    </xf>
    <xf numFmtId="49" fontId="4" fillId="35" borderId="23" xfId="0" applyNumberFormat="1" applyFont="1" applyFill="1" applyBorder="1" applyAlignment="1" quotePrefix="1">
      <alignment horizontal="center" vertical="center"/>
    </xf>
    <xf numFmtId="49" fontId="4"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1" sqref="C11"/>
    </sheetView>
  </sheetViews>
  <sheetFormatPr defaultColWidth="8.75390625" defaultRowHeight="14.25"/>
  <cols>
    <col min="1" max="1" width="50.625" style="127" customWidth="1"/>
    <col min="2" max="2" width="4.00390625" style="127" customWidth="1"/>
    <col min="3" max="3" width="15.625" style="127" customWidth="1"/>
    <col min="4" max="4" width="50.625" style="127" customWidth="1"/>
    <col min="5" max="5" width="3.50390625" style="127" customWidth="1"/>
    <col min="6" max="6" width="15.625" style="127" customWidth="1"/>
    <col min="7" max="8" width="9.00390625" style="128" bestFit="1" customWidth="1"/>
    <col min="9" max="16384" width="9.00390625" style="127" bestFit="1" customWidth="1"/>
  </cols>
  <sheetData>
    <row r="1" ht="15">
      <c r="A1" s="129"/>
    </row>
    <row r="2" spans="1:8" s="125" customFormat="1" ht="18" customHeight="1">
      <c r="A2" s="130" t="s">
        <v>0</v>
      </c>
      <c r="B2" s="130"/>
      <c r="C2" s="130"/>
      <c r="D2" s="130"/>
      <c r="E2" s="130"/>
      <c r="F2" s="130"/>
      <c r="G2" s="177"/>
      <c r="H2" s="177"/>
    </row>
    <row r="3" spans="1:6" ht="9.75" customHeight="1">
      <c r="A3" s="131"/>
      <c r="B3" s="131"/>
      <c r="C3" s="131"/>
      <c r="D3" s="131"/>
      <c r="E3" s="131"/>
      <c r="F3" s="58" t="s">
        <v>1</v>
      </c>
    </row>
    <row r="4" spans="1:6" ht="15" customHeight="1">
      <c r="A4" s="9" t="s">
        <v>2</v>
      </c>
      <c r="B4" s="131"/>
      <c r="C4" s="131"/>
      <c r="D4" s="131"/>
      <c r="E4" s="131"/>
      <c r="F4" s="58" t="s">
        <v>3</v>
      </c>
    </row>
    <row r="5" spans="1:8" s="126" customFormat="1" ht="21.75" customHeight="1">
      <c r="A5" s="252" t="s">
        <v>4</v>
      </c>
      <c r="B5" s="133"/>
      <c r="C5" s="133"/>
      <c r="D5" s="253" t="s">
        <v>5</v>
      </c>
      <c r="E5" s="133"/>
      <c r="F5" s="135"/>
      <c r="G5" s="178"/>
      <c r="H5" s="178"/>
    </row>
    <row r="6" spans="1:8" s="126" customFormat="1" ht="21.75" customHeight="1">
      <c r="A6" s="254" t="s">
        <v>6</v>
      </c>
      <c r="B6" s="255" t="s">
        <v>7</v>
      </c>
      <c r="C6" s="137" t="s">
        <v>8</v>
      </c>
      <c r="D6" s="255" t="s">
        <v>6</v>
      </c>
      <c r="E6" s="255" t="s">
        <v>7</v>
      </c>
      <c r="F6" s="246" t="s">
        <v>8</v>
      </c>
      <c r="G6" s="178"/>
      <c r="H6" s="178"/>
    </row>
    <row r="7" spans="1:8" s="126" customFormat="1" ht="21.75" customHeight="1">
      <c r="A7" s="254" t="s">
        <v>9</v>
      </c>
      <c r="B7" s="137"/>
      <c r="C7" s="255" t="s">
        <v>10</v>
      </c>
      <c r="D7" s="255" t="s">
        <v>9</v>
      </c>
      <c r="E7" s="137"/>
      <c r="F7" s="256" t="s">
        <v>11</v>
      </c>
      <c r="G7" s="178"/>
      <c r="H7" s="178"/>
    </row>
    <row r="8" spans="1:8" s="126" customFormat="1" ht="21.75" customHeight="1">
      <c r="A8" s="257" t="s">
        <v>12</v>
      </c>
      <c r="B8" s="255" t="s">
        <v>10</v>
      </c>
      <c r="C8" s="143">
        <v>12868.096667</v>
      </c>
      <c r="D8" s="258" t="s">
        <v>13</v>
      </c>
      <c r="E8" s="255" t="s">
        <v>14</v>
      </c>
      <c r="F8" s="147"/>
      <c r="G8" s="178"/>
      <c r="H8" s="178"/>
    </row>
    <row r="9" spans="1:8" s="126" customFormat="1" ht="21.75" customHeight="1">
      <c r="A9" s="148" t="s">
        <v>15</v>
      </c>
      <c r="B9" s="255" t="s">
        <v>11</v>
      </c>
      <c r="C9" s="143"/>
      <c r="D9" s="258" t="s">
        <v>16</v>
      </c>
      <c r="E9" s="255" t="s">
        <v>17</v>
      </c>
      <c r="F9" s="147"/>
      <c r="G9" s="178"/>
      <c r="H9" s="178"/>
    </row>
    <row r="10" spans="1:8" s="126" customFormat="1" ht="21.75" customHeight="1">
      <c r="A10" s="148" t="s">
        <v>18</v>
      </c>
      <c r="B10" s="255" t="s">
        <v>19</v>
      </c>
      <c r="C10" s="143">
        <v>60.874301</v>
      </c>
      <c r="D10" s="258" t="s">
        <v>20</v>
      </c>
      <c r="E10" s="255" t="s">
        <v>21</v>
      </c>
      <c r="F10" s="147"/>
      <c r="G10" s="178"/>
      <c r="H10" s="178"/>
    </row>
    <row r="11" spans="1:8" s="126" customFormat="1" ht="21.75" customHeight="1">
      <c r="A11" s="148" t="s">
        <v>22</v>
      </c>
      <c r="B11" s="255" t="s">
        <v>23</v>
      </c>
      <c r="C11" s="143"/>
      <c r="D11" s="258" t="s">
        <v>24</v>
      </c>
      <c r="E11" s="255" t="s">
        <v>25</v>
      </c>
      <c r="F11" s="147"/>
      <c r="G11" s="178"/>
      <c r="H11" s="178"/>
    </row>
    <row r="12" spans="1:8" s="126" customFormat="1" ht="21.75" customHeight="1">
      <c r="A12" s="148" t="s">
        <v>26</v>
      </c>
      <c r="B12" s="255" t="s">
        <v>27</v>
      </c>
      <c r="C12" s="143"/>
      <c r="D12" s="144" t="s">
        <v>28</v>
      </c>
      <c r="E12" s="255" t="s">
        <v>29</v>
      </c>
      <c r="F12" s="147">
        <v>12368.900467</v>
      </c>
      <c r="G12" s="178"/>
      <c r="H12" s="178"/>
    </row>
    <row r="13" spans="1:8" s="126" customFormat="1" ht="21.75" customHeight="1">
      <c r="A13" s="148" t="s">
        <v>30</v>
      </c>
      <c r="B13" s="255" t="s">
        <v>31</v>
      </c>
      <c r="C13" s="143">
        <v>729.217097</v>
      </c>
      <c r="D13" s="258" t="s">
        <v>32</v>
      </c>
      <c r="E13" s="255" t="s">
        <v>33</v>
      </c>
      <c r="F13" s="147">
        <v>375.0109</v>
      </c>
      <c r="G13" s="178"/>
      <c r="H13" s="178"/>
    </row>
    <row r="14" spans="1:8" s="126" customFormat="1" ht="21.75" customHeight="1">
      <c r="A14" s="148"/>
      <c r="B14" s="255" t="s">
        <v>34</v>
      </c>
      <c r="C14" s="143"/>
      <c r="D14" s="149" t="s">
        <v>35</v>
      </c>
      <c r="E14" s="255" t="s">
        <v>36</v>
      </c>
      <c r="F14" s="147">
        <v>370.28</v>
      </c>
      <c r="G14" s="178"/>
      <c r="H14" s="178"/>
    </row>
    <row r="15" spans="1:8" s="126" customFormat="1" ht="21.75" customHeight="1">
      <c r="A15" s="142"/>
      <c r="B15" s="255" t="s">
        <v>37</v>
      </c>
      <c r="C15" s="150"/>
      <c r="D15" s="151" t="s">
        <v>38</v>
      </c>
      <c r="E15" s="255" t="s">
        <v>39</v>
      </c>
      <c r="F15" s="153">
        <v>590.996288</v>
      </c>
      <c r="G15" s="178"/>
      <c r="H15" s="178"/>
    </row>
    <row r="16" spans="1:8" s="126" customFormat="1" ht="21.75" customHeight="1">
      <c r="A16" s="259" t="s">
        <v>40</v>
      </c>
      <c r="B16" s="255" t="s">
        <v>41</v>
      </c>
      <c r="C16" s="155">
        <f>SUM(C8:C15)</f>
        <v>13658.188065</v>
      </c>
      <c r="D16" s="260" t="s">
        <v>42</v>
      </c>
      <c r="E16" s="255" t="s">
        <v>43</v>
      </c>
      <c r="F16" s="247">
        <f>SUM(F8:F15)</f>
        <v>13705.187655</v>
      </c>
      <c r="G16" s="178"/>
      <c r="H16" s="178"/>
    </row>
    <row r="17" spans="1:8" s="126" customFormat="1" ht="21.75" customHeight="1">
      <c r="A17" s="142" t="s">
        <v>44</v>
      </c>
      <c r="B17" s="255" t="s">
        <v>45</v>
      </c>
      <c r="C17" s="143"/>
      <c r="D17" s="151" t="s">
        <v>46</v>
      </c>
      <c r="E17" s="255" t="s">
        <v>47</v>
      </c>
      <c r="F17" s="248">
        <v>239.279747</v>
      </c>
      <c r="G17" s="178"/>
      <c r="H17" s="178"/>
    </row>
    <row r="18" spans="1:8" s="126" customFormat="1" ht="21.75" customHeight="1">
      <c r="A18" s="142" t="s">
        <v>48</v>
      </c>
      <c r="B18" s="255" t="s">
        <v>49</v>
      </c>
      <c r="C18" s="143">
        <v>1277.708288</v>
      </c>
      <c r="D18" s="151" t="s">
        <v>50</v>
      </c>
      <c r="E18" s="255" t="s">
        <v>51</v>
      </c>
      <c r="F18" s="248">
        <v>991.428951</v>
      </c>
      <c r="G18" s="178"/>
      <c r="H18" s="178"/>
    </row>
    <row r="19" spans="1:8" s="126" customFormat="1" ht="21.75" customHeight="1">
      <c r="A19" s="249"/>
      <c r="B19" s="255" t="s">
        <v>52</v>
      </c>
      <c r="C19" s="164"/>
      <c r="D19" s="165"/>
      <c r="E19" s="255" t="s">
        <v>53</v>
      </c>
      <c r="F19" s="250"/>
      <c r="G19" s="178"/>
      <c r="H19" s="178"/>
    </row>
    <row r="20" spans="1:6" ht="21.75" customHeight="1">
      <c r="A20" s="261" t="s">
        <v>54</v>
      </c>
      <c r="B20" s="255" t="s">
        <v>55</v>
      </c>
      <c r="C20" s="169">
        <f>SUM(C16:C19)</f>
        <v>14935.896353</v>
      </c>
      <c r="D20" s="262" t="s">
        <v>54</v>
      </c>
      <c r="E20" s="255" t="s">
        <v>56</v>
      </c>
      <c r="F20" s="251">
        <f>SUM(F16:F19)</f>
        <v>14935.896353</v>
      </c>
    </row>
    <row r="21" spans="1:6" ht="29.25" customHeight="1">
      <c r="A21" s="174" t="s">
        <v>57</v>
      </c>
      <c r="B21" s="175"/>
      <c r="C21" s="175"/>
      <c r="D21" s="175"/>
      <c r="E21" s="175"/>
      <c r="F21" s="17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J48"/>
  <sheetViews>
    <sheetView zoomScaleSheetLayoutView="160" workbookViewId="0" topLeftCell="A1">
      <selection activeCell="B3" sqref="B3:C3"/>
    </sheetView>
  </sheetViews>
  <sheetFormatPr defaultColWidth="8.75390625" defaultRowHeight="14.25"/>
  <cols>
    <col min="1" max="1" width="6.125" style="182" customWidth="1"/>
    <col min="2" max="2" width="4.625" style="182" customWidth="1"/>
    <col min="3" max="3" width="31.375" style="182" customWidth="1"/>
    <col min="4" max="10" width="13.625" style="182" customWidth="1"/>
    <col min="11" max="11" width="19.875" style="182" customWidth="1"/>
    <col min="12" max="16384" width="9.00390625" style="182" bestFit="1" customWidth="1"/>
  </cols>
  <sheetData>
    <row r="1" spans="1:10" s="179" customFormat="1" ht="22.5">
      <c r="A1" s="183" t="s">
        <v>58</v>
      </c>
      <c r="B1" s="183"/>
      <c r="C1" s="183"/>
      <c r="D1" s="183"/>
      <c r="E1" s="183"/>
      <c r="F1" s="183"/>
      <c r="G1" s="183"/>
      <c r="H1" s="183"/>
      <c r="I1" s="183"/>
      <c r="J1" s="183"/>
    </row>
    <row r="2" spans="1:10" ht="15">
      <c r="A2" s="184"/>
      <c r="B2" s="184"/>
      <c r="C2" s="184"/>
      <c r="D2" s="184"/>
      <c r="E2" s="184"/>
      <c r="F2" s="184"/>
      <c r="G2" s="184"/>
      <c r="H2" s="184"/>
      <c r="I2" s="184"/>
      <c r="J2" s="58" t="s">
        <v>59</v>
      </c>
    </row>
    <row r="3" spans="1:10" ht="15.75">
      <c r="A3" s="9" t="s">
        <v>60</v>
      </c>
      <c r="B3" s="225" t="s">
        <v>61</v>
      </c>
      <c r="C3" s="226"/>
      <c r="D3" s="184"/>
      <c r="E3" s="184"/>
      <c r="F3" s="187"/>
      <c r="G3" s="184"/>
      <c r="H3" s="184"/>
      <c r="I3" s="184"/>
      <c r="J3" s="58" t="s">
        <v>3</v>
      </c>
    </row>
    <row r="4" spans="1:10" s="180" customFormat="1" ht="22.5" customHeight="1">
      <c r="A4" s="263" t="s">
        <v>6</v>
      </c>
      <c r="B4" s="189"/>
      <c r="C4" s="189"/>
      <c r="D4" s="264" t="s">
        <v>40</v>
      </c>
      <c r="E4" s="265" t="s">
        <v>62</v>
      </c>
      <c r="F4" s="264" t="s">
        <v>63</v>
      </c>
      <c r="G4" s="264" t="s">
        <v>64</v>
      </c>
      <c r="H4" s="264" t="s">
        <v>65</v>
      </c>
      <c r="I4" s="264" t="s">
        <v>66</v>
      </c>
      <c r="J4" s="266" t="s">
        <v>67</v>
      </c>
    </row>
    <row r="5" spans="1:10" s="180" customFormat="1" ht="22.5" customHeight="1">
      <c r="A5" s="191" t="s">
        <v>68</v>
      </c>
      <c r="B5" s="192"/>
      <c r="C5" s="267" t="s">
        <v>69</v>
      </c>
      <c r="D5" s="194"/>
      <c r="E5" s="228"/>
      <c r="F5" s="194"/>
      <c r="G5" s="194"/>
      <c r="H5" s="194"/>
      <c r="I5" s="194"/>
      <c r="J5" s="242"/>
    </row>
    <row r="6" spans="1:10" s="180" customFormat="1" ht="22.5" customHeight="1">
      <c r="A6" s="196"/>
      <c r="B6" s="197"/>
      <c r="C6" s="198"/>
      <c r="D6" s="198"/>
      <c r="E6" s="229"/>
      <c r="F6" s="198"/>
      <c r="G6" s="198"/>
      <c r="H6" s="198"/>
      <c r="I6" s="198"/>
      <c r="J6" s="243"/>
    </row>
    <row r="7" spans="1:10" ht="22.5" customHeight="1">
      <c r="A7" s="268" t="s">
        <v>70</v>
      </c>
      <c r="B7" s="231"/>
      <c r="C7" s="232"/>
      <c r="D7" s="269" t="s">
        <v>10</v>
      </c>
      <c r="E7" s="269" t="s">
        <v>11</v>
      </c>
      <c r="F7" s="269" t="s">
        <v>19</v>
      </c>
      <c r="G7" s="269" t="s">
        <v>23</v>
      </c>
      <c r="H7" s="269" t="s">
        <v>27</v>
      </c>
      <c r="I7" s="269" t="s">
        <v>31</v>
      </c>
      <c r="J7" s="219" t="s">
        <v>34</v>
      </c>
    </row>
    <row r="8" spans="1:10" ht="22.5" customHeight="1">
      <c r="A8" s="270" t="s">
        <v>71</v>
      </c>
      <c r="B8" s="205"/>
      <c r="C8" s="206"/>
      <c r="D8" s="39">
        <f>D9+D30+D33+D37</f>
        <v>13658.188064999998</v>
      </c>
      <c r="E8" s="39">
        <f aca="true" t="shared" si="0" ref="E8:J8">E9+E30+E33+E37</f>
        <v>12868.096666999998</v>
      </c>
      <c r="F8" s="39"/>
      <c r="G8" s="39">
        <f t="shared" si="0"/>
        <v>60.874301</v>
      </c>
      <c r="H8" s="39"/>
      <c r="I8" s="39"/>
      <c r="J8" s="108">
        <f t="shared" si="0"/>
        <v>729.217097</v>
      </c>
    </row>
    <row r="9" spans="1:10" s="223" customFormat="1" ht="22.5" customHeight="1">
      <c r="A9" s="109">
        <v>208</v>
      </c>
      <c r="B9" s="110"/>
      <c r="C9" s="46" t="s">
        <v>72</v>
      </c>
      <c r="D9" s="39">
        <f>D10+D15+D20+D23+D26+D28</f>
        <v>12296.116630999999</v>
      </c>
      <c r="E9" s="39">
        <f>E10+E15+E20+E23+E26+E28</f>
        <v>11962.285767</v>
      </c>
      <c r="F9" s="39"/>
      <c r="G9" s="39"/>
      <c r="H9" s="39"/>
      <c r="I9" s="39"/>
      <c r="J9" s="108">
        <f>J10+J15+J20+J23+J26+J28</f>
        <v>333.830864</v>
      </c>
    </row>
    <row r="10" spans="1:10" s="223" customFormat="1" ht="22.5" customHeight="1">
      <c r="A10" s="109">
        <v>20802</v>
      </c>
      <c r="B10" s="110"/>
      <c r="C10" s="46" t="s">
        <v>73</v>
      </c>
      <c r="D10" s="39">
        <f>SUM(D11:D14)</f>
        <v>1624.596743</v>
      </c>
      <c r="E10" s="39">
        <f>SUM(E11:E14)</f>
        <v>1504.852743</v>
      </c>
      <c r="F10" s="39"/>
      <c r="G10" s="39"/>
      <c r="H10" s="39"/>
      <c r="I10" s="39"/>
      <c r="J10" s="108">
        <f>SUM(J11:J14)</f>
        <v>119.744</v>
      </c>
    </row>
    <row r="11" spans="1:10" ht="22.5" customHeight="1">
      <c r="A11" s="111" t="s">
        <v>74</v>
      </c>
      <c r="B11" s="112"/>
      <c r="C11" s="113" t="s">
        <v>75</v>
      </c>
      <c r="D11" s="234">
        <f>SUM(E11:J11)</f>
        <v>711.8269</v>
      </c>
      <c r="E11" s="43">
        <v>693.0829</v>
      </c>
      <c r="F11" s="234"/>
      <c r="G11" s="43"/>
      <c r="H11" s="43"/>
      <c r="I11" s="43"/>
      <c r="J11" s="114">
        <v>18.744</v>
      </c>
    </row>
    <row r="12" spans="1:10" ht="22.5" customHeight="1">
      <c r="A12" s="111" t="s">
        <v>76</v>
      </c>
      <c r="B12" s="112"/>
      <c r="C12" s="113" t="s">
        <v>77</v>
      </c>
      <c r="D12" s="234">
        <f aca="true" t="shared" si="1" ref="D12:D45">SUM(E12:J12)</f>
        <v>109.0637</v>
      </c>
      <c r="E12" s="43">
        <v>109.0637</v>
      </c>
      <c r="F12" s="234"/>
      <c r="G12" s="43"/>
      <c r="H12" s="43"/>
      <c r="I12" s="43"/>
      <c r="J12" s="114"/>
    </row>
    <row r="13" spans="1:10" ht="22.5" customHeight="1">
      <c r="A13" s="111" t="s">
        <v>78</v>
      </c>
      <c r="B13" s="112"/>
      <c r="C13" s="113" t="s">
        <v>79</v>
      </c>
      <c r="D13" s="234">
        <f t="shared" si="1"/>
        <v>41</v>
      </c>
      <c r="E13" s="43">
        <v>41</v>
      </c>
      <c r="F13" s="234"/>
      <c r="G13" s="43"/>
      <c r="H13" s="43"/>
      <c r="I13" s="43"/>
      <c r="J13" s="114"/>
    </row>
    <row r="14" spans="1:10" ht="22.5" customHeight="1">
      <c r="A14" s="111" t="s">
        <v>80</v>
      </c>
      <c r="B14" s="112"/>
      <c r="C14" s="113" t="s">
        <v>81</v>
      </c>
      <c r="D14" s="234">
        <f t="shared" si="1"/>
        <v>762.706143</v>
      </c>
      <c r="E14" s="43">
        <v>661.706143</v>
      </c>
      <c r="F14" s="234"/>
      <c r="G14" s="43"/>
      <c r="H14" s="43"/>
      <c r="I14" s="43"/>
      <c r="J14" s="114">
        <v>101</v>
      </c>
    </row>
    <row r="15" spans="1:10" s="223" customFormat="1" ht="22.5" customHeight="1">
      <c r="A15" s="116" t="s">
        <v>82</v>
      </c>
      <c r="B15" s="117"/>
      <c r="C15" s="46" t="s">
        <v>83</v>
      </c>
      <c r="D15" s="235">
        <f t="shared" si="1"/>
        <v>1034.396488</v>
      </c>
      <c r="E15" s="39">
        <f>SUM(E16:E19)</f>
        <v>911.309624</v>
      </c>
      <c r="F15" s="235"/>
      <c r="G15" s="39"/>
      <c r="H15" s="39"/>
      <c r="I15" s="39"/>
      <c r="J15" s="108">
        <f>SUM(J16:J19)</f>
        <v>123.086864</v>
      </c>
    </row>
    <row r="16" spans="1:10" ht="22.5" customHeight="1">
      <c r="A16" s="111" t="s">
        <v>84</v>
      </c>
      <c r="B16" s="112"/>
      <c r="C16" s="113" t="s">
        <v>85</v>
      </c>
      <c r="D16" s="234">
        <f t="shared" si="1"/>
        <v>184.7508</v>
      </c>
      <c r="E16" s="43">
        <v>184.7508</v>
      </c>
      <c r="F16" s="234"/>
      <c r="G16" s="43"/>
      <c r="H16" s="43"/>
      <c r="I16" s="43"/>
      <c r="J16" s="114"/>
    </row>
    <row r="17" spans="1:10" ht="22.5" customHeight="1">
      <c r="A17" s="40" t="s">
        <v>86</v>
      </c>
      <c r="B17" s="41"/>
      <c r="C17" s="113" t="s">
        <v>87</v>
      </c>
      <c r="D17" s="234">
        <f t="shared" si="1"/>
        <v>18.736</v>
      </c>
      <c r="E17" s="43">
        <v>18.736</v>
      </c>
      <c r="F17" s="234"/>
      <c r="G17" s="43"/>
      <c r="H17" s="43"/>
      <c r="I17" s="43"/>
      <c r="J17" s="114"/>
    </row>
    <row r="18" spans="1:10" s="224" customFormat="1" ht="22.5" customHeight="1">
      <c r="A18" s="40" t="s">
        <v>88</v>
      </c>
      <c r="B18" s="118"/>
      <c r="C18" s="113" t="s">
        <v>89</v>
      </c>
      <c r="D18" s="234">
        <f t="shared" si="1"/>
        <v>357.8406</v>
      </c>
      <c r="E18" s="236">
        <v>357.8406</v>
      </c>
      <c r="F18" s="237"/>
      <c r="G18" s="236"/>
      <c r="H18" s="236"/>
      <c r="I18" s="236"/>
      <c r="J18" s="244"/>
    </row>
    <row r="19" spans="1:10" ht="22.5" customHeight="1">
      <c r="A19" s="40" t="s">
        <v>90</v>
      </c>
      <c r="B19" s="41"/>
      <c r="C19" s="113" t="s">
        <v>91</v>
      </c>
      <c r="D19" s="234">
        <f t="shared" si="1"/>
        <v>473.06908799999997</v>
      </c>
      <c r="E19" s="43">
        <v>349.982224</v>
      </c>
      <c r="F19" s="234"/>
      <c r="G19" s="43"/>
      <c r="H19" s="43"/>
      <c r="I19" s="43"/>
      <c r="J19" s="114">
        <v>123.086864</v>
      </c>
    </row>
    <row r="20" spans="1:10" s="223" customFormat="1" ht="22.5" customHeight="1">
      <c r="A20" s="34" t="s">
        <v>92</v>
      </c>
      <c r="B20" s="119"/>
      <c r="C20" s="46" t="s">
        <v>93</v>
      </c>
      <c r="D20" s="235">
        <f t="shared" si="1"/>
        <v>5456.9863</v>
      </c>
      <c r="E20" s="39">
        <f>SUM(E21:E22)</f>
        <v>5456.9863</v>
      </c>
      <c r="F20" s="235"/>
      <c r="G20" s="39"/>
      <c r="H20" s="39"/>
      <c r="I20" s="39"/>
      <c r="J20" s="108"/>
    </row>
    <row r="21" spans="1:10" ht="22.5" customHeight="1">
      <c r="A21" s="40" t="s">
        <v>94</v>
      </c>
      <c r="B21" s="41"/>
      <c r="C21" s="113" t="s">
        <v>95</v>
      </c>
      <c r="D21" s="234">
        <f t="shared" si="1"/>
        <v>2701.9972</v>
      </c>
      <c r="E21" s="43">
        <v>2701.9972</v>
      </c>
      <c r="F21" s="234"/>
      <c r="G21" s="43"/>
      <c r="H21" s="43"/>
      <c r="I21" s="43"/>
      <c r="J21" s="114"/>
    </row>
    <row r="22" spans="1:10" ht="22.5" customHeight="1">
      <c r="A22" s="40" t="s">
        <v>96</v>
      </c>
      <c r="B22" s="41"/>
      <c r="C22" s="113" t="s">
        <v>97</v>
      </c>
      <c r="D22" s="234">
        <f t="shared" si="1"/>
        <v>2754.9891</v>
      </c>
      <c r="E22" s="43">
        <v>2754.9891</v>
      </c>
      <c r="F22" s="234"/>
      <c r="G22" s="43"/>
      <c r="H22" s="43"/>
      <c r="I22" s="43"/>
      <c r="J22" s="114"/>
    </row>
    <row r="23" spans="1:10" s="223" customFormat="1" ht="22.5" customHeight="1">
      <c r="A23" s="34" t="s">
        <v>98</v>
      </c>
      <c r="B23" s="119"/>
      <c r="C23" s="46" t="s">
        <v>99</v>
      </c>
      <c r="D23" s="235">
        <f t="shared" si="1"/>
        <v>651.7112</v>
      </c>
      <c r="E23" s="39">
        <f>SUM(E24:E25)</f>
        <v>560.7112</v>
      </c>
      <c r="F23" s="235"/>
      <c r="G23" s="39"/>
      <c r="H23" s="39"/>
      <c r="I23" s="39"/>
      <c r="J23" s="108">
        <f>SUM(J24:J25)</f>
        <v>91</v>
      </c>
    </row>
    <row r="24" spans="1:10" ht="22.5" customHeight="1">
      <c r="A24" s="40" t="s">
        <v>100</v>
      </c>
      <c r="B24" s="41"/>
      <c r="C24" s="113" t="s">
        <v>101</v>
      </c>
      <c r="D24" s="234">
        <f t="shared" si="1"/>
        <v>474.7112</v>
      </c>
      <c r="E24" s="43">
        <v>474.7112</v>
      </c>
      <c r="F24" s="234"/>
      <c r="G24" s="43"/>
      <c r="H24" s="43"/>
      <c r="I24" s="43"/>
      <c r="J24" s="114"/>
    </row>
    <row r="25" spans="1:10" ht="22.5" customHeight="1">
      <c r="A25" s="40" t="s">
        <v>102</v>
      </c>
      <c r="B25" s="119"/>
      <c r="C25" s="113" t="s">
        <v>103</v>
      </c>
      <c r="D25" s="234">
        <f t="shared" si="1"/>
        <v>177</v>
      </c>
      <c r="E25" s="43">
        <v>86</v>
      </c>
      <c r="F25" s="234"/>
      <c r="G25" s="43"/>
      <c r="H25" s="43"/>
      <c r="I25" s="43"/>
      <c r="J25" s="114">
        <v>91</v>
      </c>
    </row>
    <row r="26" spans="1:10" s="223" customFormat="1" ht="22.5" customHeight="1">
      <c r="A26" s="34" t="s">
        <v>104</v>
      </c>
      <c r="B26" s="119"/>
      <c r="C26" s="46" t="s">
        <v>105</v>
      </c>
      <c r="D26" s="235">
        <f t="shared" si="1"/>
        <v>3409.9379</v>
      </c>
      <c r="E26" s="39">
        <f>E27</f>
        <v>3409.9379</v>
      </c>
      <c r="F26" s="235"/>
      <c r="G26" s="39"/>
      <c r="H26" s="39"/>
      <c r="I26" s="39"/>
      <c r="J26" s="108"/>
    </row>
    <row r="27" spans="1:10" ht="22.5" customHeight="1">
      <c r="A27" s="40" t="s">
        <v>106</v>
      </c>
      <c r="B27" s="41"/>
      <c r="C27" s="113" t="s">
        <v>107</v>
      </c>
      <c r="D27" s="234">
        <f t="shared" si="1"/>
        <v>3409.9379</v>
      </c>
      <c r="E27" s="43">
        <v>3409.9379</v>
      </c>
      <c r="F27" s="234"/>
      <c r="G27" s="43"/>
      <c r="H27" s="43"/>
      <c r="I27" s="43"/>
      <c r="J27" s="114"/>
    </row>
    <row r="28" spans="1:10" s="223" customFormat="1" ht="22.5" customHeight="1">
      <c r="A28" s="34" t="s">
        <v>108</v>
      </c>
      <c r="B28" s="119"/>
      <c r="C28" s="46" t="s">
        <v>109</v>
      </c>
      <c r="D28" s="235">
        <f t="shared" si="1"/>
        <v>118.488</v>
      </c>
      <c r="E28" s="39">
        <f>E29</f>
        <v>118.488</v>
      </c>
      <c r="F28" s="235"/>
      <c r="G28" s="39"/>
      <c r="H28" s="39"/>
      <c r="I28" s="39"/>
      <c r="J28" s="108"/>
    </row>
    <row r="29" spans="1:10" ht="22.5" customHeight="1">
      <c r="A29" s="40" t="s">
        <v>110</v>
      </c>
      <c r="B29" s="41"/>
      <c r="C29" s="113" t="s">
        <v>111</v>
      </c>
      <c r="D29" s="234">
        <f t="shared" si="1"/>
        <v>118.488</v>
      </c>
      <c r="E29" s="43">
        <v>118.488</v>
      </c>
      <c r="F29" s="234"/>
      <c r="G29" s="43"/>
      <c r="H29" s="43"/>
      <c r="I29" s="43"/>
      <c r="J29" s="114"/>
    </row>
    <row r="30" spans="1:10" ht="22.5" customHeight="1">
      <c r="A30" s="34" t="s">
        <v>112</v>
      </c>
      <c r="B30" s="119"/>
      <c r="C30" s="46" t="s">
        <v>113</v>
      </c>
      <c r="D30" s="235">
        <f t="shared" si="1"/>
        <v>375.0109</v>
      </c>
      <c r="E30" s="39">
        <f>E31</f>
        <v>375.0109</v>
      </c>
      <c r="F30" s="234"/>
      <c r="G30" s="43"/>
      <c r="H30" s="43"/>
      <c r="I30" s="43"/>
      <c r="J30" s="114"/>
    </row>
    <row r="31" spans="1:10" ht="22.5" customHeight="1">
      <c r="A31" s="34" t="s">
        <v>114</v>
      </c>
      <c r="B31" s="119"/>
      <c r="C31" s="46" t="s">
        <v>115</v>
      </c>
      <c r="D31" s="235">
        <f t="shared" si="1"/>
        <v>375.0109</v>
      </c>
      <c r="E31" s="39">
        <f>E32</f>
        <v>375.0109</v>
      </c>
      <c r="F31" s="234"/>
      <c r="G31" s="43"/>
      <c r="H31" s="43"/>
      <c r="I31" s="43"/>
      <c r="J31" s="114"/>
    </row>
    <row r="32" spans="1:10" ht="22.5" customHeight="1">
      <c r="A32" s="40" t="s">
        <v>116</v>
      </c>
      <c r="B32" s="41"/>
      <c r="C32" s="113" t="s">
        <v>117</v>
      </c>
      <c r="D32" s="234">
        <f t="shared" si="1"/>
        <v>375.0109</v>
      </c>
      <c r="E32" s="43">
        <v>375.0109</v>
      </c>
      <c r="F32" s="234"/>
      <c r="G32" s="43"/>
      <c r="H32" s="43"/>
      <c r="I32" s="43"/>
      <c r="J32" s="114"/>
    </row>
    <row r="33" spans="1:10" s="223" customFormat="1" ht="22.5" customHeight="1">
      <c r="A33" s="34" t="s">
        <v>118</v>
      </c>
      <c r="B33" s="119"/>
      <c r="C33" s="46" t="s">
        <v>119</v>
      </c>
      <c r="D33" s="235">
        <f t="shared" si="1"/>
        <v>300</v>
      </c>
      <c r="E33" s="39">
        <f>E34</f>
        <v>300</v>
      </c>
      <c r="F33" s="235"/>
      <c r="G33" s="39"/>
      <c r="H33" s="39"/>
      <c r="I33" s="39"/>
      <c r="J33" s="108"/>
    </row>
    <row r="34" spans="1:10" ht="22.5" customHeight="1">
      <c r="A34" s="34" t="s">
        <v>120</v>
      </c>
      <c r="B34" s="119"/>
      <c r="C34" s="46" t="s">
        <v>121</v>
      </c>
      <c r="D34" s="235">
        <f t="shared" si="1"/>
        <v>300</v>
      </c>
      <c r="E34" s="39">
        <f>SUM(E35:E36)</f>
        <v>300</v>
      </c>
      <c r="F34" s="234"/>
      <c r="G34" s="43"/>
      <c r="H34" s="43"/>
      <c r="I34" s="43"/>
      <c r="J34" s="114"/>
    </row>
    <row r="35" spans="1:10" ht="22.5" customHeight="1">
      <c r="A35" s="40" t="s">
        <v>122</v>
      </c>
      <c r="B35" s="119"/>
      <c r="C35" s="113" t="s">
        <v>123</v>
      </c>
      <c r="D35" s="234">
        <f t="shared" si="1"/>
        <v>280</v>
      </c>
      <c r="E35" s="43">
        <v>280</v>
      </c>
      <c r="F35" s="234"/>
      <c r="G35" s="43"/>
      <c r="H35" s="43"/>
      <c r="I35" s="43"/>
      <c r="J35" s="114"/>
    </row>
    <row r="36" spans="1:10" ht="22.5" customHeight="1">
      <c r="A36" s="40" t="s">
        <v>124</v>
      </c>
      <c r="B36" s="41"/>
      <c r="C36" s="113" t="s">
        <v>125</v>
      </c>
      <c r="D36" s="234">
        <f t="shared" si="1"/>
        <v>20</v>
      </c>
      <c r="E36" s="43">
        <v>20</v>
      </c>
      <c r="F36" s="234"/>
      <c r="G36" s="43"/>
      <c r="H36" s="43"/>
      <c r="I36" s="43"/>
      <c r="J36" s="114"/>
    </row>
    <row r="37" spans="1:10" ht="22.5" customHeight="1">
      <c r="A37" s="34" t="s">
        <v>126</v>
      </c>
      <c r="B37" s="209"/>
      <c r="C37" s="46" t="s">
        <v>127</v>
      </c>
      <c r="D37" s="235">
        <f>D38+D42+D44</f>
        <v>687.060534</v>
      </c>
      <c r="E37" s="235">
        <f aca="true" t="shared" si="2" ref="E37:J37">E38+E42+E44</f>
        <v>230.8</v>
      </c>
      <c r="F37" s="235"/>
      <c r="G37" s="235">
        <f t="shared" si="2"/>
        <v>60.874301</v>
      </c>
      <c r="H37" s="235"/>
      <c r="I37" s="235"/>
      <c r="J37" s="245">
        <f t="shared" si="2"/>
        <v>395.386233</v>
      </c>
    </row>
    <row r="38" spans="1:10" ht="22.5" customHeight="1">
      <c r="A38" s="34" t="s">
        <v>128</v>
      </c>
      <c r="B38" s="119"/>
      <c r="C38" s="46" t="s">
        <v>129</v>
      </c>
      <c r="D38" s="235">
        <f t="shared" si="1"/>
        <v>27.5</v>
      </c>
      <c r="E38" s="39">
        <f>SUM(E39:E41)</f>
        <v>27.5</v>
      </c>
      <c r="F38" s="234"/>
      <c r="G38" s="43"/>
      <c r="H38" s="43"/>
      <c r="I38" s="43"/>
      <c r="J38" s="114"/>
    </row>
    <row r="39" spans="1:10" ht="22.5" customHeight="1">
      <c r="A39" s="40" t="s">
        <v>130</v>
      </c>
      <c r="B39" s="119"/>
      <c r="C39" s="113" t="s">
        <v>131</v>
      </c>
      <c r="D39" s="234">
        <f t="shared" si="1"/>
        <v>6.51</v>
      </c>
      <c r="E39" s="43">
        <v>6.51</v>
      </c>
      <c r="F39" s="234"/>
      <c r="G39" s="43"/>
      <c r="H39" s="43"/>
      <c r="I39" s="43"/>
      <c r="J39" s="114"/>
    </row>
    <row r="40" spans="1:10" ht="22.5" customHeight="1">
      <c r="A40" s="40" t="s">
        <v>132</v>
      </c>
      <c r="B40" s="41"/>
      <c r="C40" s="113" t="s">
        <v>133</v>
      </c>
      <c r="D40" s="234">
        <f t="shared" si="1"/>
        <v>2.24</v>
      </c>
      <c r="E40" s="43">
        <v>2.24</v>
      </c>
      <c r="F40" s="234"/>
      <c r="G40" s="43"/>
      <c r="H40" s="43"/>
      <c r="I40" s="43"/>
      <c r="J40" s="114"/>
    </row>
    <row r="41" spans="1:10" ht="22.5" customHeight="1">
      <c r="A41" s="40" t="s">
        <v>134</v>
      </c>
      <c r="B41" s="41"/>
      <c r="C41" s="113" t="s">
        <v>135</v>
      </c>
      <c r="D41" s="234">
        <f t="shared" si="1"/>
        <v>18.75</v>
      </c>
      <c r="E41" s="43">
        <v>18.75</v>
      </c>
      <c r="F41" s="234"/>
      <c r="G41" s="43"/>
      <c r="H41" s="43"/>
      <c r="I41" s="43"/>
      <c r="J41" s="114"/>
    </row>
    <row r="42" spans="1:10" ht="22.5" customHeight="1">
      <c r="A42" s="34" t="s">
        <v>136</v>
      </c>
      <c r="B42" s="119"/>
      <c r="C42" s="46" t="s">
        <v>137</v>
      </c>
      <c r="D42" s="235">
        <f t="shared" si="1"/>
        <v>203.3</v>
      </c>
      <c r="E42" s="39">
        <f>E43</f>
        <v>203.3</v>
      </c>
      <c r="F42" s="234"/>
      <c r="G42" s="43"/>
      <c r="H42" s="43"/>
      <c r="I42" s="43"/>
      <c r="J42" s="114"/>
    </row>
    <row r="43" spans="1:10" ht="22.5" customHeight="1">
      <c r="A43" s="40" t="s">
        <v>138</v>
      </c>
      <c r="B43" s="41"/>
      <c r="C43" s="113" t="s">
        <v>139</v>
      </c>
      <c r="D43" s="234">
        <f t="shared" si="1"/>
        <v>203.3</v>
      </c>
      <c r="E43" s="43">
        <v>203.3</v>
      </c>
      <c r="F43" s="234"/>
      <c r="G43" s="43"/>
      <c r="H43" s="43"/>
      <c r="I43" s="43"/>
      <c r="J43" s="114"/>
    </row>
    <row r="44" spans="1:10" ht="22.5" customHeight="1">
      <c r="A44" s="34" t="s">
        <v>140</v>
      </c>
      <c r="B44" s="119"/>
      <c r="C44" s="46" t="s">
        <v>127</v>
      </c>
      <c r="D44" s="235">
        <f t="shared" si="1"/>
        <v>456.260534</v>
      </c>
      <c r="E44" s="235"/>
      <c r="F44" s="235"/>
      <c r="G44" s="235">
        <f>G45</f>
        <v>60.874301</v>
      </c>
      <c r="H44" s="235"/>
      <c r="I44" s="235"/>
      <c r="J44" s="245">
        <f>J45</f>
        <v>395.386233</v>
      </c>
    </row>
    <row r="45" spans="1:10" ht="22.5" customHeight="1">
      <c r="A45" s="120" t="s">
        <v>141</v>
      </c>
      <c r="B45" s="210"/>
      <c r="C45" s="51" t="s">
        <v>142</v>
      </c>
      <c r="D45" s="238">
        <f t="shared" si="1"/>
        <v>456.260534</v>
      </c>
      <c r="E45" s="53"/>
      <c r="F45" s="238"/>
      <c r="G45" s="53">
        <v>60.874301</v>
      </c>
      <c r="H45" s="53"/>
      <c r="I45" s="53"/>
      <c r="J45" s="122">
        <v>395.386233</v>
      </c>
    </row>
    <row r="46" spans="1:10" ht="30.75" customHeight="1">
      <c r="A46" s="239" t="s">
        <v>143</v>
      </c>
      <c r="B46" s="240"/>
      <c r="C46" s="240"/>
      <c r="D46" s="240"/>
      <c r="E46" s="240"/>
      <c r="F46" s="240"/>
      <c r="G46" s="240"/>
      <c r="H46" s="240"/>
      <c r="I46" s="240"/>
      <c r="J46" s="240"/>
    </row>
    <row r="47" ht="15">
      <c r="A47" s="241"/>
    </row>
    <row r="48" ht="15">
      <c r="A48" s="241"/>
    </row>
  </sheetData>
  <sheetProtection/>
  <mergeCells count="15">
    <mergeCell ref="A1:J1"/>
    <mergeCell ref="B3:C3"/>
    <mergeCell ref="A4:C4"/>
    <mergeCell ref="A7:C7"/>
    <mergeCell ref="A8:C8"/>
    <mergeCell ref="A46:J4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D37" sqref="D37"/>
    </sheetView>
  </sheetViews>
  <sheetFormatPr defaultColWidth="8.75390625" defaultRowHeight="14.25"/>
  <cols>
    <col min="1" max="1" width="5.625" style="182" customWidth="1"/>
    <col min="2" max="2" width="4.75390625" style="182" customWidth="1"/>
    <col min="3" max="3" width="31.25390625" style="182" customWidth="1"/>
    <col min="4" max="4" width="14.375" style="182" customWidth="1"/>
    <col min="5" max="9" width="14.625" style="182" customWidth="1"/>
    <col min="10" max="255" width="9.00390625" style="182" bestFit="1" customWidth="1"/>
    <col min="256" max="256" width="8.75390625" style="182" customWidth="1"/>
  </cols>
  <sheetData>
    <row r="1" spans="1:9" s="179" customFormat="1" ht="22.5">
      <c r="A1" s="183" t="s">
        <v>144</v>
      </c>
      <c r="B1" s="183"/>
      <c r="C1" s="183"/>
      <c r="D1" s="183"/>
      <c r="E1" s="183"/>
      <c r="F1" s="183"/>
      <c r="G1" s="183"/>
      <c r="H1" s="183"/>
      <c r="I1" s="183"/>
    </row>
    <row r="2" spans="1:9" ht="15">
      <c r="A2" s="184"/>
      <c r="B2" s="184"/>
      <c r="C2" s="184"/>
      <c r="D2" s="184"/>
      <c r="E2" s="184"/>
      <c r="F2" s="184"/>
      <c r="G2" s="184"/>
      <c r="H2" s="184"/>
      <c r="I2" s="58" t="s">
        <v>145</v>
      </c>
    </row>
    <row r="3" spans="1:9" ht="15.75">
      <c r="A3" s="9" t="s">
        <v>60</v>
      </c>
      <c r="B3" s="185" t="s">
        <v>61</v>
      </c>
      <c r="C3" s="186"/>
      <c r="D3" s="184"/>
      <c r="E3" s="184"/>
      <c r="F3" s="187"/>
      <c r="G3" s="184"/>
      <c r="H3" s="184"/>
      <c r="I3" s="58" t="s">
        <v>3</v>
      </c>
    </row>
    <row r="4" spans="1:10" s="180" customFormat="1" ht="22.5" customHeight="1">
      <c r="A4" s="263" t="s">
        <v>6</v>
      </c>
      <c r="B4" s="189"/>
      <c r="C4" s="189"/>
      <c r="D4" s="264" t="s">
        <v>42</v>
      </c>
      <c r="E4" s="264" t="s">
        <v>146</v>
      </c>
      <c r="F4" s="264" t="s">
        <v>147</v>
      </c>
      <c r="G4" s="264" t="s">
        <v>148</v>
      </c>
      <c r="H4" s="190" t="s">
        <v>149</v>
      </c>
      <c r="I4" s="266" t="s">
        <v>150</v>
      </c>
      <c r="J4" s="216"/>
    </row>
    <row r="5" spans="1:10" s="180" customFormat="1" ht="22.5" customHeight="1">
      <c r="A5" s="191" t="s">
        <v>68</v>
      </c>
      <c r="B5" s="192"/>
      <c r="C5" s="267" t="s">
        <v>69</v>
      </c>
      <c r="D5" s="194"/>
      <c r="E5" s="194"/>
      <c r="F5" s="195"/>
      <c r="G5" s="195"/>
      <c r="H5" s="195"/>
      <c r="I5" s="217"/>
      <c r="J5" s="216"/>
    </row>
    <row r="6" spans="1:10" s="180" customFormat="1" ht="22.5" customHeight="1">
      <c r="A6" s="196"/>
      <c r="B6" s="197"/>
      <c r="C6" s="198"/>
      <c r="D6" s="198"/>
      <c r="E6" s="198"/>
      <c r="F6" s="199"/>
      <c r="G6" s="199"/>
      <c r="H6" s="199"/>
      <c r="I6" s="218"/>
      <c r="J6" s="216"/>
    </row>
    <row r="7" spans="1:10" s="181" customFormat="1" ht="22.5" customHeight="1">
      <c r="A7" s="271" t="s">
        <v>70</v>
      </c>
      <c r="B7" s="201"/>
      <c r="C7" s="202"/>
      <c r="D7" s="272" t="s">
        <v>10</v>
      </c>
      <c r="E7" s="272" t="s">
        <v>11</v>
      </c>
      <c r="F7" s="272" t="s">
        <v>19</v>
      </c>
      <c r="G7" s="203" t="s">
        <v>23</v>
      </c>
      <c r="H7" s="203" t="s">
        <v>27</v>
      </c>
      <c r="I7" s="219" t="s">
        <v>31</v>
      </c>
      <c r="J7" s="220"/>
    </row>
    <row r="8" spans="1:10" ht="22.5" customHeight="1">
      <c r="A8" s="270" t="s">
        <v>71</v>
      </c>
      <c r="B8" s="205"/>
      <c r="C8" s="206"/>
      <c r="D8" s="39">
        <f>E8+F8</f>
        <v>13705.187655000002</v>
      </c>
      <c r="E8" s="39">
        <f>E9+E31+E34+E38</f>
        <v>1703.0964009999998</v>
      </c>
      <c r="F8" s="39">
        <f>F9+F31+F34+F38</f>
        <v>12002.091254</v>
      </c>
      <c r="G8" s="207"/>
      <c r="H8" s="207"/>
      <c r="I8" s="221"/>
      <c r="J8" s="222"/>
    </row>
    <row r="9" spans="1:10" ht="22.5" customHeight="1">
      <c r="A9" s="109">
        <v>208</v>
      </c>
      <c r="B9" s="110"/>
      <c r="C9" s="46" t="s">
        <v>72</v>
      </c>
      <c r="D9" s="39">
        <f aca="true" t="shared" si="0" ref="D9:D46">E9+F9</f>
        <v>12368.900467</v>
      </c>
      <c r="E9" s="39">
        <f>E10+E16+E21+E24+E27+E29</f>
        <v>1575.002067</v>
      </c>
      <c r="F9" s="39">
        <f>F10+F16+F21+F24+F27+F29</f>
        <v>10793.8984</v>
      </c>
      <c r="G9" s="207"/>
      <c r="H9" s="207"/>
      <c r="I9" s="221"/>
      <c r="J9" s="222"/>
    </row>
    <row r="10" spans="1:10" ht="22.5" customHeight="1">
      <c r="A10" s="109">
        <v>20802</v>
      </c>
      <c r="B10" s="110"/>
      <c r="C10" s="46" t="s">
        <v>73</v>
      </c>
      <c r="D10" s="39">
        <f t="shared" si="0"/>
        <v>1699.366743</v>
      </c>
      <c r="E10" s="39">
        <f>SUM(E11:E15)</f>
        <v>1212.130643</v>
      </c>
      <c r="F10" s="39">
        <f>SUM(F11:F15)</f>
        <v>487.2361</v>
      </c>
      <c r="G10" s="207"/>
      <c r="H10" s="207"/>
      <c r="I10" s="221"/>
      <c r="J10" s="222"/>
    </row>
    <row r="11" spans="1:10" ht="22.5" customHeight="1">
      <c r="A11" s="111" t="s">
        <v>74</v>
      </c>
      <c r="B11" s="112"/>
      <c r="C11" s="113" t="s">
        <v>75</v>
      </c>
      <c r="D11" s="43">
        <f t="shared" si="0"/>
        <v>896.785271</v>
      </c>
      <c r="E11" s="43">
        <v>896.785271</v>
      </c>
      <c r="F11" s="43"/>
      <c r="G11" s="207"/>
      <c r="H11" s="207"/>
      <c r="I11" s="221"/>
      <c r="J11" s="222"/>
    </row>
    <row r="12" spans="1:10" ht="22.5" customHeight="1">
      <c r="A12" s="111" t="s">
        <v>151</v>
      </c>
      <c r="B12" s="112"/>
      <c r="C12" s="113" t="s">
        <v>152</v>
      </c>
      <c r="D12" s="43">
        <f t="shared" si="0"/>
        <v>1.2202</v>
      </c>
      <c r="E12" s="43"/>
      <c r="F12" s="43">
        <v>1.2202</v>
      </c>
      <c r="G12" s="207"/>
      <c r="H12" s="207"/>
      <c r="I12" s="221"/>
      <c r="J12" s="222"/>
    </row>
    <row r="13" spans="1:10" ht="22.5" customHeight="1">
      <c r="A13" s="111" t="s">
        <v>76</v>
      </c>
      <c r="B13" s="112"/>
      <c r="C13" s="113" t="s">
        <v>77</v>
      </c>
      <c r="D13" s="43">
        <f t="shared" si="0"/>
        <v>57.3876</v>
      </c>
      <c r="E13" s="43"/>
      <c r="F13" s="43">
        <v>57.3876</v>
      </c>
      <c r="G13" s="207"/>
      <c r="H13" s="207"/>
      <c r="I13" s="221"/>
      <c r="J13" s="222"/>
    </row>
    <row r="14" spans="1:10" ht="22.5" customHeight="1">
      <c r="A14" s="111" t="s">
        <v>78</v>
      </c>
      <c r="B14" s="112"/>
      <c r="C14" s="113" t="s">
        <v>79</v>
      </c>
      <c r="D14" s="43">
        <f t="shared" si="0"/>
        <v>41</v>
      </c>
      <c r="E14" s="43"/>
      <c r="F14" s="208">
        <v>41</v>
      </c>
      <c r="G14" s="207"/>
      <c r="H14" s="207"/>
      <c r="I14" s="221"/>
      <c r="J14" s="222"/>
    </row>
    <row r="15" spans="1:10" ht="22.5" customHeight="1">
      <c r="A15" s="111" t="s">
        <v>80</v>
      </c>
      <c r="B15" s="112"/>
      <c r="C15" s="113" t="s">
        <v>81</v>
      </c>
      <c r="D15" s="43">
        <f t="shared" si="0"/>
        <v>702.9736720000001</v>
      </c>
      <c r="E15" s="43">
        <v>315.345372</v>
      </c>
      <c r="F15" s="43">
        <v>387.6283</v>
      </c>
      <c r="G15" s="207"/>
      <c r="H15" s="207"/>
      <c r="I15" s="221"/>
      <c r="J15" s="222"/>
    </row>
    <row r="16" spans="1:10" ht="22.5" customHeight="1">
      <c r="A16" s="116" t="s">
        <v>82</v>
      </c>
      <c r="B16" s="117"/>
      <c r="C16" s="46" t="s">
        <v>83</v>
      </c>
      <c r="D16" s="39">
        <f t="shared" si="0"/>
        <v>1174.910118</v>
      </c>
      <c r="E16" s="39">
        <f>SUM(E17:E20)</f>
        <v>362.871424</v>
      </c>
      <c r="F16" s="39">
        <f>SUM(F17:F20)</f>
        <v>812.0386940000001</v>
      </c>
      <c r="G16" s="207"/>
      <c r="H16" s="207"/>
      <c r="I16" s="221"/>
      <c r="J16" s="222"/>
    </row>
    <row r="17" spans="1:10" ht="22.5" customHeight="1">
      <c r="A17" s="111" t="s">
        <v>84</v>
      </c>
      <c r="B17" s="112"/>
      <c r="C17" s="113" t="s">
        <v>85</v>
      </c>
      <c r="D17" s="43">
        <f t="shared" si="0"/>
        <v>216.5808</v>
      </c>
      <c r="E17" s="43"/>
      <c r="F17" s="43">
        <v>216.5808</v>
      </c>
      <c r="G17" s="207"/>
      <c r="H17" s="207"/>
      <c r="I17" s="221"/>
      <c r="J17" s="222"/>
    </row>
    <row r="18" spans="1:10" ht="22.5" customHeight="1">
      <c r="A18" s="40" t="s">
        <v>86</v>
      </c>
      <c r="B18" s="41"/>
      <c r="C18" s="113" t="s">
        <v>87</v>
      </c>
      <c r="D18" s="43">
        <f t="shared" si="0"/>
        <v>18.736</v>
      </c>
      <c r="E18" s="43"/>
      <c r="F18" s="43">
        <v>18.736</v>
      </c>
      <c r="G18" s="207"/>
      <c r="H18" s="207"/>
      <c r="I18" s="221"/>
      <c r="J18" s="222"/>
    </row>
    <row r="19" spans="1:10" ht="22.5" customHeight="1">
      <c r="A19" s="40" t="s">
        <v>88</v>
      </c>
      <c r="B19" s="118"/>
      <c r="C19" s="113" t="s">
        <v>89</v>
      </c>
      <c r="D19" s="43">
        <f t="shared" si="0"/>
        <v>280.365038</v>
      </c>
      <c r="E19" s="43">
        <v>180.365038</v>
      </c>
      <c r="F19" s="43">
        <v>100</v>
      </c>
      <c r="G19" s="207"/>
      <c r="H19" s="207"/>
      <c r="I19" s="221"/>
      <c r="J19" s="222"/>
    </row>
    <row r="20" spans="1:10" ht="22.5" customHeight="1">
      <c r="A20" s="40" t="s">
        <v>90</v>
      </c>
      <c r="B20" s="41"/>
      <c r="C20" s="113" t="s">
        <v>91</v>
      </c>
      <c r="D20" s="43">
        <f t="shared" si="0"/>
        <v>659.22828</v>
      </c>
      <c r="E20" s="43">
        <v>182.506386</v>
      </c>
      <c r="F20" s="43">
        <v>476.721894</v>
      </c>
      <c r="G20" s="207"/>
      <c r="H20" s="207"/>
      <c r="I20" s="221"/>
      <c r="J20" s="222"/>
    </row>
    <row r="21" spans="1:10" ht="22.5" customHeight="1">
      <c r="A21" s="34" t="s">
        <v>92</v>
      </c>
      <c r="B21" s="119"/>
      <c r="C21" s="46" t="s">
        <v>93</v>
      </c>
      <c r="D21" s="39">
        <f t="shared" si="0"/>
        <v>5257.9863</v>
      </c>
      <c r="E21" s="39"/>
      <c r="F21" s="39">
        <f>SUM(F22:F23)</f>
        <v>5257.9863</v>
      </c>
      <c r="G21" s="207"/>
      <c r="H21" s="207"/>
      <c r="I21" s="221"/>
      <c r="J21" s="222"/>
    </row>
    <row r="22" spans="1:10" ht="22.5" customHeight="1">
      <c r="A22" s="40" t="s">
        <v>94</v>
      </c>
      <c r="B22" s="41"/>
      <c r="C22" s="113" t="s">
        <v>95</v>
      </c>
      <c r="D22" s="43">
        <f t="shared" si="0"/>
        <v>2701.9972</v>
      </c>
      <c r="E22" s="43"/>
      <c r="F22" s="43">
        <v>2701.9972</v>
      </c>
      <c r="G22" s="207"/>
      <c r="H22" s="207"/>
      <c r="I22" s="221"/>
      <c r="J22" s="222"/>
    </row>
    <row r="23" spans="1:10" ht="22.5" customHeight="1">
      <c r="A23" s="40" t="s">
        <v>96</v>
      </c>
      <c r="B23" s="41"/>
      <c r="C23" s="113" t="s">
        <v>97</v>
      </c>
      <c r="D23" s="43">
        <f t="shared" si="0"/>
        <v>2555.9891</v>
      </c>
      <c r="E23" s="43"/>
      <c r="F23" s="43">
        <v>2555.9891</v>
      </c>
      <c r="G23" s="207"/>
      <c r="H23" s="207"/>
      <c r="I23" s="221"/>
      <c r="J23" s="222"/>
    </row>
    <row r="24" spans="1:10" ht="22.5" customHeight="1">
      <c r="A24" s="34" t="s">
        <v>98</v>
      </c>
      <c r="B24" s="119"/>
      <c r="C24" s="46" t="s">
        <v>99</v>
      </c>
      <c r="D24" s="39">
        <f t="shared" si="0"/>
        <v>889.2114059999999</v>
      </c>
      <c r="E24" s="39"/>
      <c r="F24" s="39">
        <f>SUM(F25:F26)</f>
        <v>889.2114059999999</v>
      </c>
      <c r="G24" s="207"/>
      <c r="H24" s="207"/>
      <c r="I24" s="221"/>
      <c r="J24" s="222"/>
    </row>
    <row r="25" spans="1:10" ht="22.5" customHeight="1">
      <c r="A25" s="40" t="s">
        <v>100</v>
      </c>
      <c r="B25" s="41"/>
      <c r="C25" s="113" t="s">
        <v>101</v>
      </c>
      <c r="D25" s="43">
        <f t="shared" si="0"/>
        <v>632.6912</v>
      </c>
      <c r="E25" s="43"/>
      <c r="F25" s="43">
        <v>632.6912</v>
      </c>
      <c r="G25" s="207"/>
      <c r="H25" s="207"/>
      <c r="I25" s="221"/>
      <c r="J25" s="222"/>
    </row>
    <row r="26" spans="1:10" ht="22.5" customHeight="1">
      <c r="A26" s="40" t="s">
        <v>102</v>
      </c>
      <c r="B26" s="119"/>
      <c r="C26" s="113" t="s">
        <v>103</v>
      </c>
      <c r="D26" s="43">
        <f t="shared" si="0"/>
        <v>256.520206</v>
      </c>
      <c r="E26" s="43"/>
      <c r="F26" s="43">
        <v>256.520206</v>
      </c>
      <c r="G26" s="207"/>
      <c r="H26" s="207"/>
      <c r="I26" s="221"/>
      <c r="J26" s="222"/>
    </row>
    <row r="27" spans="1:10" ht="22.5" customHeight="1">
      <c r="A27" s="34" t="s">
        <v>104</v>
      </c>
      <c r="B27" s="119"/>
      <c r="C27" s="46" t="s">
        <v>105</v>
      </c>
      <c r="D27" s="39">
        <f t="shared" si="0"/>
        <v>3228.9379</v>
      </c>
      <c r="E27" s="39"/>
      <c r="F27" s="39">
        <f>F28</f>
        <v>3228.9379</v>
      </c>
      <c r="G27" s="207"/>
      <c r="H27" s="207"/>
      <c r="I27" s="221"/>
      <c r="J27" s="222"/>
    </row>
    <row r="28" spans="1:10" ht="22.5" customHeight="1">
      <c r="A28" s="40" t="s">
        <v>106</v>
      </c>
      <c r="B28" s="41"/>
      <c r="C28" s="113" t="s">
        <v>107</v>
      </c>
      <c r="D28" s="43">
        <f t="shared" si="0"/>
        <v>3228.9379</v>
      </c>
      <c r="E28" s="43"/>
      <c r="F28" s="43">
        <v>3228.9379</v>
      </c>
      <c r="G28" s="207"/>
      <c r="H28" s="207"/>
      <c r="I28" s="221"/>
      <c r="J28" s="222"/>
    </row>
    <row r="29" spans="1:10" ht="22.5" customHeight="1">
      <c r="A29" s="34" t="s">
        <v>108</v>
      </c>
      <c r="B29" s="119"/>
      <c r="C29" s="46" t="s">
        <v>109</v>
      </c>
      <c r="D29" s="39">
        <f t="shared" si="0"/>
        <v>118.488</v>
      </c>
      <c r="E29" s="39"/>
      <c r="F29" s="39">
        <f>F30</f>
        <v>118.488</v>
      </c>
      <c r="G29" s="207"/>
      <c r="H29" s="207"/>
      <c r="I29" s="221"/>
      <c r="J29" s="222"/>
    </row>
    <row r="30" spans="1:10" ht="22.5" customHeight="1">
      <c r="A30" s="40" t="s">
        <v>110</v>
      </c>
      <c r="B30" s="41"/>
      <c r="C30" s="113" t="s">
        <v>111</v>
      </c>
      <c r="D30" s="43">
        <f t="shared" si="0"/>
        <v>118.488</v>
      </c>
      <c r="E30" s="43"/>
      <c r="F30" s="43">
        <v>118.488</v>
      </c>
      <c r="G30" s="207"/>
      <c r="H30" s="207"/>
      <c r="I30" s="221"/>
      <c r="J30" s="222"/>
    </row>
    <row r="31" spans="1:10" ht="22.5" customHeight="1">
      <c r="A31" s="34" t="s">
        <v>112</v>
      </c>
      <c r="B31" s="119"/>
      <c r="C31" s="46" t="s">
        <v>113</v>
      </c>
      <c r="D31" s="39">
        <f t="shared" si="0"/>
        <v>375.0109</v>
      </c>
      <c r="E31" s="39"/>
      <c r="F31" s="39">
        <f>F32</f>
        <v>375.0109</v>
      </c>
      <c r="G31" s="207"/>
      <c r="H31" s="207"/>
      <c r="I31" s="221"/>
      <c r="J31" s="222"/>
    </row>
    <row r="32" spans="1:10" ht="22.5" customHeight="1">
      <c r="A32" s="34" t="s">
        <v>114</v>
      </c>
      <c r="B32" s="119"/>
      <c r="C32" s="46" t="s">
        <v>115</v>
      </c>
      <c r="D32" s="39">
        <f t="shared" si="0"/>
        <v>375.0109</v>
      </c>
      <c r="E32" s="39"/>
      <c r="F32" s="39">
        <f>F33</f>
        <v>375.0109</v>
      </c>
      <c r="G32" s="207"/>
      <c r="H32" s="207"/>
      <c r="I32" s="221"/>
      <c r="J32" s="222"/>
    </row>
    <row r="33" spans="1:10" ht="22.5" customHeight="1">
      <c r="A33" s="40" t="s">
        <v>116</v>
      </c>
      <c r="B33" s="41"/>
      <c r="C33" s="113" t="s">
        <v>117</v>
      </c>
      <c r="D33" s="43">
        <f t="shared" si="0"/>
        <v>375.0109</v>
      </c>
      <c r="E33" s="43"/>
      <c r="F33" s="43">
        <v>375.0109</v>
      </c>
      <c r="G33" s="207"/>
      <c r="H33" s="207"/>
      <c r="I33" s="221"/>
      <c r="J33" s="222"/>
    </row>
    <row r="34" spans="1:10" ht="22.5" customHeight="1">
      <c r="A34" s="34" t="s">
        <v>118</v>
      </c>
      <c r="B34" s="119"/>
      <c r="C34" s="46" t="s">
        <v>119</v>
      </c>
      <c r="D34" s="39">
        <f t="shared" si="0"/>
        <v>370.28</v>
      </c>
      <c r="E34" s="39"/>
      <c r="F34" s="39">
        <f>F35</f>
        <v>370.28</v>
      </c>
      <c r="G34" s="207"/>
      <c r="H34" s="207"/>
      <c r="I34" s="221"/>
      <c r="J34" s="222"/>
    </row>
    <row r="35" spans="1:10" ht="22.5" customHeight="1">
      <c r="A35" s="34" t="s">
        <v>120</v>
      </c>
      <c r="B35" s="119"/>
      <c r="C35" s="46" t="s">
        <v>121</v>
      </c>
      <c r="D35" s="39">
        <f t="shared" si="0"/>
        <v>370.28</v>
      </c>
      <c r="E35" s="39"/>
      <c r="F35" s="39">
        <f>SUM(F36:F37)</f>
        <v>370.28</v>
      </c>
      <c r="G35" s="207"/>
      <c r="H35" s="207"/>
      <c r="I35" s="221"/>
      <c r="J35" s="222"/>
    </row>
    <row r="36" spans="1:10" ht="22.5" customHeight="1">
      <c r="A36" s="40" t="s">
        <v>122</v>
      </c>
      <c r="B36" s="119"/>
      <c r="C36" s="113" t="s">
        <v>123</v>
      </c>
      <c r="D36" s="43">
        <f t="shared" si="0"/>
        <v>350.28</v>
      </c>
      <c r="E36" s="43"/>
      <c r="F36" s="43">
        <v>350.28</v>
      </c>
      <c r="G36" s="207"/>
      <c r="H36" s="207"/>
      <c r="I36" s="221"/>
      <c r="J36" s="222"/>
    </row>
    <row r="37" spans="1:10" ht="22.5" customHeight="1">
      <c r="A37" s="40" t="s">
        <v>124</v>
      </c>
      <c r="B37" s="41"/>
      <c r="C37" s="113" t="s">
        <v>125</v>
      </c>
      <c r="D37" s="43">
        <f t="shared" si="0"/>
        <v>20</v>
      </c>
      <c r="E37" s="43"/>
      <c r="F37" s="43">
        <v>20</v>
      </c>
      <c r="G37" s="207"/>
      <c r="H37" s="207"/>
      <c r="I37" s="221"/>
      <c r="J37" s="222"/>
    </row>
    <row r="38" spans="1:10" ht="22.5" customHeight="1">
      <c r="A38" s="34" t="s">
        <v>126</v>
      </c>
      <c r="B38" s="209"/>
      <c r="C38" s="46" t="s">
        <v>127</v>
      </c>
      <c r="D38" s="39">
        <f t="shared" si="0"/>
        <v>590.996288</v>
      </c>
      <c r="E38" s="39">
        <f>E39+E43+E45</f>
        <v>128.094334</v>
      </c>
      <c r="F38" s="39">
        <f>F39+F43+F45</f>
        <v>462.90195400000005</v>
      </c>
      <c r="G38" s="207"/>
      <c r="H38" s="207"/>
      <c r="I38" s="221"/>
      <c r="J38" s="222"/>
    </row>
    <row r="39" spans="1:10" ht="22.5" customHeight="1">
      <c r="A39" s="34" t="s">
        <v>128</v>
      </c>
      <c r="B39" s="119"/>
      <c r="C39" s="46" t="s">
        <v>129</v>
      </c>
      <c r="D39" s="39">
        <f t="shared" si="0"/>
        <v>27.5</v>
      </c>
      <c r="E39" s="39"/>
      <c r="F39" s="39">
        <f>SUM(F40:F42)</f>
        <v>27.5</v>
      </c>
      <c r="G39" s="207"/>
      <c r="H39" s="207"/>
      <c r="I39" s="221"/>
      <c r="J39" s="222"/>
    </row>
    <row r="40" spans="1:10" ht="22.5" customHeight="1">
      <c r="A40" s="40" t="s">
        <v>130</v>
      </c>
      <c r="B40" s="119"/>
      <c r="C40" s="113" t="s">
        <v>131</v>
      </c>
      <c r="D40" s="43">
        <f t="shared" si="0"/>
        <v>6.51</v>
      </c>
      <c r="E40" s="43"/>
      <c r="F40" s="43">
        <v>6.51</v>
      </c>
      <c r="G40" s="207"/>
      <c r="H40" s="207"/>
      <c r="I40" s="221"/>
      <c r="J40" s="222"/>
    </row>
    <row r="41" spans="1:10" ht="22.5" customHeight="1">
      <c r="A41" s="40" t="s">
        <v>132</v>
      </c>
      <c r="B41" s="41"/>
      <c r="C41" s="113" t="s">
        <v>133</v>
      </c>
      <c r="D41" s="43">
        <f t="shared" si="0"/>
        <v>2.24</v>
      </c>
      <c r="E41" s="43"/>
      <c r="F41" s="43">
        <v>2.24</v>
      </c>
      <c r="G41" s="207"/>
      <c r="H41" s="207"/>
      <c r="I41" s="221"/>
      <c r="J41" s="222"/>
    </row>
    <row r="42" spans="1:10" ht="22.5" customHeight="1">
      <c r="A42" s="40" t="s">
        <v>134</v>
      </c>
      <c r="B42" s="41"/>
      <c r="C42" s="113" t="s">
        <v>135</v>
      </c>
      <c r="D42" s="43">
        <f t="shared" si="0"/>
        <v>18.75</v>
      </c>
      <c r="E42" s="43"/>
      <c r="F42" s="43">
        <v>18.75</v>
      </c>
      <c r="G42" s="207"/>
      <c r="H42" s="207"/>
      <c r="I42" s="221"/>
      <c r="J42" s="222"/>
    </row>
    <row r="43" spans="1:10" ht="22.5" customHeight="1">
      <c r="A43" s="34" t="s">
        <v>136</v>
      </c>
      <c r="B43" s="119"/>
      <c r="C43" s="46" t="s">
        <v>137</v>
      </c>
      <c r="D43" s="39">
        <f t="shared" si="0"/>
        <v>215.3</v>
      </c>
      <c r="E43" s="39"/>
      <c r="F43" s="39">
        <f>F44</f>
        <v>215.3</v>
      </c>
      <c r="G43" s="207"/>
      <c r="H43" s="207"/>
      <c r="I43" s="221"/>
      <c r="J43" s="222"/>
    </row>
    <row r="44" spans="1:10" ht="22.5" customHeight="1">
      <c r="A44" s="40" t="s">
        <v>138</v>
      </c>
      <c r="B44" s="41"/>
      <c r="C44" s="113" t="s">
        <v>139</v>
      </c>
      <c r="D44" s="43">
        <f t="shared" si="0"/>
        <v>215.3</v>
      </c>
      <c r="E44" s="43"/>
      <c r="F44" s="43">
        <v>215.3</v>
      </c>
      <c r="G44" s="207"/>
      <c r="H44" s="207"/>
      <c r="I44" s="221"/>
      <c r="J44" s="222"/>
    </row>
    <row r="45" spans="1:10" ht="22.5" customHeight="1">
      <c r="A45" s="34" t="s">
        <v>140</v>
      </c>
      <c r="B45" s="119"/>
      <c r="C45" s="46" t="s">
        <v>127</v>
      </c>
      <c r="D45" s="39">
        <f t="shared" si="0"/>
        <v>348.196288</v>
      </c>
      <c r="E45" s="39">
        <f>E46</f>
        <v>128.094334</v>
      </c>
      <c r="F45" s="39">
        <f>F46</f>
        <v>220.101954</v>
      </c>
      <c r="G45" s="207"/>
      <c r="H45" s="207"/>
      <c r="I45" s="221"/>
      <c r="J45" s="222"/>
    </row>
    <row r="46" spans="1:10" ht="22.5" customHeight="1">
      <c r="A46" s="120" t="s">
        <v>141</v>
      </c>
      <c r="B46" s="210"/>
      <c r="C46" s="51" t="s">
        <v>142</v>
      </c>
      <c r="D46" s="43">
        <f t="shared" si="0"/>
        <v>348.196288</v>
      </c>
      <c r="E46" s="43">
        <v>128.094334</v>
      </c>
      <c r="F46" s="43">
        <v>220.101954</v>
      </c>
      <c r="G46" s="207"/>
      <c r="H46" s="207"/>
      <c r="I46" s="221"/>
      <c r="J46" s="222"/>
    </row>
    <row r="47" spans="1:9" ht="31.5" customHeight="1">
      <c r="A47" s="211" t="s">
        <v>153</v>
      </c>
      <c r="B47" s="212"/>
      <c r="C47" s="212"/>
      <c r="D47" s="212"/>
      <c r="E47" s="212"/>
      <c r="F47" s="212"/>
      <c r="G47" s="212"/>
      <c r="H47" s="212"/>
      <c r="I47" s="212"/>
    </row>
    <row r="48" ht="15">
      <c r="A48" s="213"/>
    </row>
    <row r="49" ht="15">
      <c r="A49" s="214"/>
    </row>
    <row r="50" ht="15">
      <c r="A50" s="214"/>
    </row>
  </sheetData>
  <sheetProtection/>
  <mergeCells count="13">
    <mergeCell ref="A1:I1"/>
    <mergeCell ref="A4:C4"/>
    <mergeCell ref="A7:C7"/>
    <mergeCell ref="A8:C8"/>
    <mergeCell ref="A47:I4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C11" sqref="C11"/>
    </sheetView>
  </sheetViews>
  <sheetFormatPr defaultColWidth="8.75390625" defaultRowHeight="14.25"/>
  <cols>
    <col min="1" max="1" width="36.375" style="127" customWidth="1"/>
    <col min="2" max="2" width="4.00390625" style="127" customWidth="1"/>
    <col min="3" max="3" width="15.625" style="127" customWidth="1"/>
    <col min="4" max="4" width="35.75390625" style="127" customWidth="1"/>
    <col min="5" max="5" width="3.50390625" style="127" customWidth="1"/>
    <col min="6" max="6" width="15.625" style="127" customWidth="1"/>
    <col min="7" max="7" width="13.875" style="127" customWidth="1"/>
    <col min="8" max="8" width="15.625" style="127" customWidth="1"/>
    <col min="9" max="9" width="9.00390625" style="128" bestFit="1" customWidth="1"/>
    <col min="10" max="255" width="9.00390625" style="127" bestFit="1" customWidth="1"/>
    <col min="256" max="256" width="8.75390625" style="127" customWidth="1"/>
  </cols>
  <sheetData>
    <row r="1" ht="15">
      <c r="A1" s="129"/>
    </row>
    <row r="2" spans="1:9" s="125" customFormat="1" ht="18" customHeight="1">
      <c r="A2" s="130" t="s">
        <v>154</v>
      </c>
      <c r="B2" s="130"/>
      <c r="C2" s="130"/>
      <c r="D2" s="130"/>
      <c r="E2" s="130"/>
      <c r="F2" s="130"/>
      <c r="G2" s="130"/>
      <c r="H2" s="130"/>
      <c r="I2" s="177"/>
    </row>
    <row r="3" spans="1:8" ht="9.75" customHeight="1">
      <c r="A3" s="131"/>
      <c r="B3" s="131"/>
      <c r="C3" s="131"/>
      <c r="D3" s="131"/>
      <c r="E3" s="131"/>
      <c r="F3" s="131"/>
      <c r="G3" s="131"/>
      <c r="H3" s="58" t="s">
        <v>155</v>
      </c>
    </row>
    <row r="4" spans="1:8" ht="15" customHeight="1">
      <c r="A4" s="9" t="s">
        <v>2</v>
      </c>
      <c r="B4" s="131"/>
      <c r="C4" s="131"/>
      <c r="D4" s="131"/>
      <c r="E4" s="131"/>
      <c r="F4" s="131"/>
      <c r="G4" s="131"/>
      <c r="H4" s="58" t="s">
        <v>3</v>
      </c>
    </row>
    <row r="5" spans="1:9" s="126" customFormat="1" ht="19.5" customHeight="1">
      <c r="A5" s="252" t="s">
        <v>4</v>
      </c>
      <c r="B5" s="133"/>
      <c r="C5" s="133"/>
      <c r="D5" s="253" t="s">
        <v>5</v>
      </c>
      <c r="E5" s="133"/>
      <c r="F5" s="134"/>
      <c r="G5" s="134"/>
      <c r="H5" s="135"/>
      <c r="I5" s="178"/>
    </row>
    <row r="6" spans="1:9" s="126" customFormat="1" ht="31.5" customHeight="1">
      <c r="A6" s="254" t="s">
        <v>6</v>
      </c>
      <c r="B6" s="255" t="s">
        <v>7</v>
      </c>
      <c r="C6" s="137" t="s">
        <v>156</v>
      </c>
      <c r="D6" s="255" t="s">
        <v>6</v>
      </c>
      <c r="E6" s="255" t="s">
        <v>7</v>
      </c>
      <c r="F6" s="137" t="s">
        <v>71</v>
      </c>
      <c r="G6" s="138" t="s">
        <v>157</v>
      </c>
      <c r="H6" s="139" t="s">
        <v>158</v>
      </c>
      <c r="I6" s="178"/>
    </row>
    <row r="7" spans="1:9" s="126" customFormat="1" ht="19.5" customHeight="1">
      <c r="A7" s="254" t="s">
        <v>9</v>
      </c>
      <c r="B7" s="137"/>
      <c r="C7" s="255" t="s">
        <v>10</v>
      </c>
      <c r="D7" s="255" t="s">
        <v>9</v>
      </c>
      <c r="E7" s="137"/>
      <c r="F7" s="140">
        <v>2</v>
      </c>
      <c r="G7" s="140">
        <v>3</v>
      </c>
      <c r="H7" s="141">
        <v>4</v>
      </c>
      <c r="I7" s="178"/>
    </row>
    <row r="8" spans="1:9" s="126" customFormat="1" ht="19.5" customHeight="1">
      <c r="A8" s="257" t="s">
        <v>159</v>
      </c>
      <c r="B8" s="255" t="s">
        <v>10</v>
      </c>
      <c r="C8" s="143">
        <v>12637.296667</v>
      </c>
      <c r="D8" s="258" t="s">
        <v>13</v>
      </c>
      <c r="E8" s="145">
        <v>15</v>
      </c>
      <c r="F8" s="146"/>
      <c r="G8" s="146"/>
      <c r="H8" s="147"/>
      <c r="I8" s="178"/>
    </row>
    <row r="9" spans="1:9" s="126" customFormat="1" ht="19.5" customHeight="1">
      <c r="A9" s="148" t="s">
        <v>160</v>
      </c>
      <c r="B9" s="255" t="s">
        <v>11</v>
      </c>
      <c r="C9" s="143">
        <v>230.8</v>
      </c>
      <c r="D9" s="258" t="s">
        <v>16</v>
      </c>
      <c r="E9" s="145">
        <v>16</v>
      </c>
      <c r="F9" s="146"/>
      <c r="G9" s="146"/>
      <c r="H9" s="147"/>
      <c r="I9" s="178"/>
    </row>
    <row r="10" spans="1:9" s="126" customFormat="1" ht="19.5" customHeight="1">
      <c r="A10" s="148"/>
      <c r="B10" s="255" t="s">
        <v>19</v>
      </c>
      <c r="C10" s="143"/>
      <c r="D10" s="258" t="s">
        <v>20</v>
      </c>
      <c r="E10" s="145">
        <v>17</v>
      </c>
      <c r="F10" s="146"/>
      <c r="G10" s="146"/>
      <c r="H10" s="147"/>
      <c r="I10" s="178"/>
    </row>
    <row r="11" spans="1:9" s="126" customFormat="1" ht="19.5" customHeight="1">
      <c r="A11" s="148"/>
      <c r="B11" s="255" t="s">
        <v>23</v>
      </c>
      <c r="C11" s="143"/>
      <c r="D11" s="258" t="s">
        <v>24</v>
      </c>
      <c r="E11" s="145">
        <v>18</v>
      </c>
      <c r="F11" s="146"/>
      <c r="G11" s="146"/>
      <c r="H11" s="147"/>
      <c r="I11" s="178"/>
    </row>
    <row r="12" spans="1:9" s="126" customFormat="1" ht="19.5" customHeight="1">
      <c r="A12" s="148"/>
      <c r="B12" s="255" t="s">
        <v>27</v>
      </c>
      <c r="C12" s="143"/>
      <c r="D12" s="144" t="s">
        <v>28</v>
      </c>
      <c r="E12" s="145">
        <v>19</v>
      </c>
      <c r="F12" s="146">
        <v>12059.796795</v>
      </c>
      <c r="G12" s="146">
        <v>12059.796795</v>
      </c>
      <c r="H12" s="147"/>
      <c r="I12" s="178"/>
    </row>
    <row r="13" spans="1:9" s="126" customFormat="1" ht="19.5" customHeight="1">
      <c r="A13" s="148"/>
      <c r="B13" s="255" t="s">
        <v>31</v>
      </c>
      <c r="C13" s="143"/>
      <c r="D13" s="258" t="s">
        <v>32</v>
      </c>
      <c r="E13" s="145">
        <v>20</v>
      </c>
      <c r="F13" s="146">
        <v>375.0109</v>
      </c>
      <c r="G13" s="146">
        <v>375.0109</v>
      </c>
      <c r="H13" s="147"/>
      <c r="I13" s="178"/>
    </row>
    <row r="14" spans="1:9" s="126" customFormat="1" ht="19.5" customHeight="1">
      <c r="A14" s="148"/>
      <c r="B14" s="255" t="s">
        <v>34</v>
      </c>
      <c r="C14" s="143"/>
      <c r="D14" s="149" t="s">
        <v>35</v>
      </c>
      <c r="E14" s="145">
        <v>21</v>
      </c>
      <c r="F14" s="146">
        <v>370.28</v>
      </c>
      <c r="G14" s="146">
        <v>370.28</v>
      </c>
      <c r="H14" s="147"/>
      <c r="I14" s="178"/>
    </row>
    <row r="15" spans="1:9" s="126" customFormat="1" ht="19.5" customHeight="1">
      <c r="A15" s="142"/>
      <c r="B15" s="255" t="s">
        <v>37</v>
      </c>
      <c r="C15" s="150"/>
      <c r="D15" s="151" t="s">
        <v>38</v>
      </c>
      <c r="E15" s="145">
        <v>22</v>
      </c>
      <c r="F15" s="143">
        <v>242.8</v>
      </c>
      <c r="G15" s="152"/>
      <c r="H15" s="153">
        <v>242.8</v>
      </c>
      <c r="I15" s="178"/>
    </row>
    <row r="16" spans="1:9" s="126" customFormat="1" ht="19.5" customHeight="1">
      <c r="A16" s="259" t="s">
        <v>40</v>
      </c>
      <c r="B16" s="255" t="s">
        <v>41</v>
      </c>
      <c r="C16" s="155">
        <f>SUM(C8:C15)</f>
        <v>12868.096667</v>
      </c>
      <c r="D16" s="260" t="s">
        <v>42</v>
      </c>
      <c r="E16" s="145">
        <v>23</v>
      </c>
      <c r="F16" s="157">
        <f>SUM(F12:F15)</f>
        <v>13047.887695</v>
      </c>
      <c r="G16" s="158">
        <f>SUM(G12:G15)</f>
        <v>12805.087695</v>
      </c>
      <c r="H16" s="159">
        <f>SUM(H12:H15)</f>
        <v>242.8</v>
      </c>
      <c r="I16" s="178"/>
    </row>
    <row r="17" spans="1:9" s="126" customFormat="1" ht="19.5" customHeight="1">
      <c r="A17" s="160" t="s">
        <v>161</v>
      </c>
      <c r="B17" s="255" t="s">
        <v>45</v>
      </c>
      <c r="C17" s="143">
        <v>831.957903</v>
      </c>
      <c r="D17" s="161" t="s">
        <v>162</v>
      </c>
      <c r="E17" s="145">
        <v>24</v>
      </c>
      <c r="F17" s="162">
        <f>G17+H17</f>
        <v>652.166875</v>
      </c>
      <c r="G17" s="152">
        <v>644.166875</v>
      </c>
      <c r="H17" s="153">
        <v>8</v>
      </c>
      <c r="I17" s="178"/>
    </row>
    <row r="18" spans="1:9" s="126" customFormat="1" ht="19.5" customHeight="1">
      <c r="A18" s="160" t="s">
        <v>163</v>
      </c>
      <c r="B18" s="255" t="s">
        <v>49</v>
      </c>
      <c r="C18" s="143">
        <v>811.957903</v>
      </c>
      <c r="D18" s="151"/>
      <c r="E18" s="145">
        <v>25</v>
      </c>
      <c r="F18" s="162"/>
      <c r="G18" s="152"/>
      <c r="H18" s="153"/>
      <c r="I18" s="178"/>
    </row>
    <row r="19" spans="1:9" s="126" customFormat="1" ht="19.5" customHeight="1">
      <c r="A19" s="163" t="s">
        <v>164</v>
      </c>
      <c r="B19" s="255" t="s">
        <v>52</v>
      </c>
      <c r="C19" s="164">
        <v>20</v>
      </c>
      <c r="D19" s="165"/>
      <c r="E19" s="145">
        <v>26</v>
      </c>
      <c r="F19" s="166"/>
      <c r="G19" s="152"/>
      <c r="H19" s="167"/>
      <c r="I19" s="178"/>
    </row>
    <row r="20" spans="1:9" s="126" customFormat="1" ht="19.5" customHeight="1">
      <c r="A20" s="163"/>
      <c r="B20" s="255" t="s">
        <v>55</v>
      </c>
      <c r="C20" s="164"/>
      <c r="D20" s="165"/>
      <c r="E20" s="145">
        <v>27</v>
      </c>
      <c r="F20" s="166"/>
      <c r="G20" s="152"/>
      <c r="H20" s="167"/>
      <c r="I20" s="178"/>
    </row>
    <row r="21" spans="1:8" ht="19.5" customHeight="1">
      <c r="A21" s="261" t="s">
        <v>54</v>
      </c>
      <c r="B21" s="255" t="s">
        <v>14</v>
      </c>
      <c r="C21" s="169">
        <f>C16+C17</f>
        <v>13700.05457</v>
      </c>
      <c r="D21" s="262" t="s">
        <v>54</v>
      </c>
      <c r="E21" s="145">
        <v>28</v>
      </c>
      <c r="F21" s="171">
        <f>SUM(F16:F20)</f>
        <v>13700.05457</v>
      </c>
      <c r="G21" s="172">
        <f>SUM(G16:G20)</f>
        <v>13449.254570000001</v>
      </c>
      <c r="H21" s="173">
        <f>SUM(H16:H20)</f>
        <v>250.8</v>
      </c>
    </row>
    <row r="22" spans="1:8" ht="29.25" customHeight="1">
      <c r="A22" s="174" t="s">
        <v>165</v>
      </c>
      <c r="B22" s="175"/>
      <c r="C22" s="175"/>
      <c r="D22" s="175"/>
      <c r="E22" s="175"/>
      <c r="F22" s="175"/>
      <c r="G22" s="176"/>
      <c r="H22" s="17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3"/>
  <sheetViews>
    <sheetView workbookViewId="0" topLeftCell="A1">
      <selection activeCell="D10" sqref="D10"/>
    </sheetView>
  </sheetViews>
  <sheetFormatPr defaultColWidth="8.75390625" defaultRowHeight="14.25"/>
  <cols>
    <col min="1" max="1" width="5.875" style="5" customWidth="1"/>
    <col min="2" max="2" width="5.00390625" style="5" customWidth="1"/>
    <col min="3" max="3" width="31.00390625" style="5" customWidth="1"/>
    <col min="4" max="6" width="25.00390625" style="5" customWidth="1"/>
    <col min="7" max="16384" width="9.00390625" style="5" bestFit="1" customWidth="1"/>
  </cols>
  <sheetData>
    <row r="1" spans="1:6" s="1" customFormat="1" ht="30" customHeight="1">
      <c r="A1" s="6" t="s">
        <v>166</v>
      </c>
      <c r="B1" s="6"/>
      <c r="C1" s="6"/>
      <c r="D1" s="6"/>
      <c r="E1" s="6"/>
      <c r="F1" s="6"/>
    </row>
    <row r="2" spans="1:6" s="2" customFormat="1" ht="10.5" customHeight="1">
      <c r="A2" s="7"/>
      <c r="B2" s="7"/>
      <c r="C2" s="7"/>
      <c r="D2" s="8"/>
      <c r="E2" s="8"/>
      <c r="F2" s="58" t="s">
        <v>167</v>
      </c>
    </row>
    <row r="3" spans="1:6" s="2" customFormat="1" ht="15" customHeight="1">
      <c r="A3" s="9" t="s">
        <v>60</v>
      </c>
      <c r="B3" s="10" t="s">
        <v>61</v>
      </c>
      <c r="C3" s="10"/>
      <c r="D3" s="12"/>
      <c r="E3" s="12"/>
      <c r="F3" s="58" t="s">
        <v>3</v>
      </c>
    </row>
    <row r="4" spans="1:6" s="3" customFormat="1" ht="20.25" customHeight="1">
      <c r="A4" s="13" t="s">
        <v>168</v>
      </c>
      <c r="B4" s="14"/>
      <c r="C4" s="14"/>
      <c r="D4" s="17" t="s">
        <v>169</v>
      </c>
      <c r="E4" s="18"/>
      <c r="F4" s="80"/>
    </row>
    <row r="5" spans="1:6" s="3" customFormat="1" ht="24.75" customHeight="1">
      <c r="A5" s="19" t="s">
        <v>68</v>
      </c>
      <c r="B5" s="20"/>
      <c r="C5" s="20" t="s">
        <v>69</v>
      </c>
      <c r="D5" s="22" t="s">
        <v>170</v>
      </c>
      <c r="E5" s="22" t="s">
        <v>171</v>
      </c>
      <c r="F5" s="60" t="s">
        <v>147</v>
      </c>
    </row>
    <row r="6" spans="1:6" s="3" customFormat="1" ht="18" customHeight="1">
      <c r="A6" s="19"/>
      <c r="B6" s="20"/>
      <c r="C6" s="20"/>
      <c r="D6" s="22"/>
      <c r="E6" s="22"/>
      <c r="F6" s="60"/>
    </row>
    <row r="7" spans="1:6" s="3" customFormat="1" ht="22.5" customHeight="1">
      <c r="A7" s="19"/>
      <c r="B7" s="20"/>
      <c r="C7" s="20"/>
      <c r="D7" s="24"/>
      <c r="E7" s="24"/>
      <c r="F7" s="61"/>
    </row>
    <row r="8" spans="1:6" s="3" customFormat="1" ht="22.5" customHeight="1">
      <c r="A8" s="19" t="s">
        <v>70</v>
      </c>
      <c r="B8" s="20"/>
      <c r="C8" s="20"/>
      <c r="D8" s="20">
        <v>1</v>
      </c>
      <c r="E8" s="20">
        <v>2</v>
      </c>
      <c r="F8" s="62">
        <v>3</v>
      </c>
    </row>
    <row r="9" spans="1:6" s="3" customFormat="1" ht="22.5" customHeight="1">
      <c r="A9" s="19" t="s">
        <v>71</v>
      </c>
      <c r="B9" s="20"/>
      <c r="C9" s="20"/>
      <c r="D9" s="39">
        <f>D10+D32+D35</f>
        <v>12805.087694999998</v>
      </c>
      <c r="E9" s="39">
        <f>E10+E32+E35</f>
        <v>1356.4186009999999</v>
      </c>
      <c r="F9" s="108">
        <f>F10+F32+F35</f>
        <v>11448.669093999999</v>
      </c>
    </row>
    <row r="10" spans="1:6" s="3" customFormat="1" ht="22.5" customHeight="1">
      <c r="A10" s="109">
        <v>208</v>
      </c>
      <c r="B10" s="110"/>
      <c r="C10" s="46" t="s">
        <v>72</v>
      </c>
      <c r="D10" s="39">
        <f aca="true" t="shared" si="0" ref="D9:D47">E10+F10</f>
        <v>12059.796794999998</v>
      </c>
      <c r="E10" s="39">
        <f>E11+E17+E22+E25+E28+E30</f>
        <v>1356.4186009999999</v>
      </c>
      <c r="F10" s="108">
        <f>F11+F17+F22+F25+F28+F30</f>
        <v>10703.378193999999</v>
      </c>
    </row>
    <row r="11" spans="1:6" s="3" customFormat="1" ht="22.5" customHeight="1">
      <c r="A11" s="109">
        <v>20802</v>
      </c>
      <c r="B11" s="110"/>
      <c r="C11" s="46" t="s">
        <v>73</v>
      </c>
      <c r="D11" s="39">
        <f t="shared" si="0"/>
        <v>1569.163628</v>
      </c>
      <c r="E11" s="39">
        <f>SUM(E12:E16)</f>
        <v>1081.927528</v>
      </c>
      <c r="F11" s="108">
        <f>SUM(F12:F16)</f>
        <v>487.2361</v>
      </c>
    </row>
    <row r="12" spans="1:6" s="3" customFormat="1" ht="22.5" customHeight="1">
      <c r="A12" s="111" t="s">
        <v>74</v>
      </c>
      <c r="B12" s="112"/>
      <c r="C12" s="113" t="s">
        <v>75</v>
      </c>
      <c r="D12" s="43">
        <f t="shared" si="0"/>
        <v>878.851528</v>
      </c>
      <c r="E12" s="43">
        <v>878.851528</v>
      </c>
      <c r="F12" s="114"/>
    </row>
    <row r="13" spans="1:6" s="3" customFormat="1" ht="22.5" customHeight="1">
      <c r="A13" s="111" t="s">
        <v>151</v>
      </c>
      <c r="B13" s="112"/>
      <c r="C13" s="113" t="s">
        <v>152</v>
      </c>
      <c r="D13" s="43">
        <f t="shared" si="0"/>
        <v>1.2202</v>
      </c>
      <c r="E13" s="43"/>
      <c r="F13" s="114">
        <v>1.2202</v>
      </c>
    </row>
    <row r="14" spans="1:6" s="3" customFormat="1" ht="22.5" customHeight="1">
      <c r="A14" s="111" t="s">
        <v>76</v>
      </c>
      <c r="B14" s="112"/>
      <c r="C14" s="113" t="s">
        <v>77</v>
      </c>
      <c r="D14" s="43">
        <f t="shared" si="0"/>
        <v>57.3876</v>
      </c>
      <c r="E14" s="43"/>
      <c r="F14" s="114">
        <v>57.3876</v>
      </c>
    </row>
    <row r="15" spans="1:6" s="3" customFormat="1" ht="22.5" customHeight="1">
      <c r="A15" s="111" t="s">
        <v>78</v>
      </c>
      <c r="B15" s="112"/>
      <c r="C15" s="113" t="s">
        <v>79</v>
      </c>
      <c r="D15" s="43">
        <f t="shared" si="0"/>
        <v>41</v>
      </c>
      <c r="E15" s="43"/>
      <c r="F15" s="115">
        <v>41</v>
      </c>
    </row>
    <row r="16" spans="1:6" s="3" customFormat="1" ht="22.5" customHeight="1">
      <c r="A16" s="111" t="s">
        <v>80</v>
      </c>
      <c r="B16" s="112"/>
      <c r="C16" s="113" t="s">
        <v>81</v>
      </c>
      <c r="D16" s="43">
        <f t="shared" si="0"/>
        <v>590.7043</v>
      </c>
      <c r="E16" s="43">
        <v>203.076</v>
      </c>
      <c r="F16" s="114">
        <v>387.6283</v>
      </c>
    </row>
    <row r="17" spans="1:6" s="3" customFormat="1" ht="22.5" customHeight="1">
      <c r="A17" s="116" t="s">
        <v>82</v>
      </c>
      <c r="B17" s="117"/>
      <c r="C17" s="46" t="s">
        <v>83</v>
      </c>
      <c r="D17" s="39">
        <f t="shared" si="0"/>
        <v>1086.529767</v>
      </c>
      <c r="E17" s="39">
        <f>SUM(E18:E21)</f>
        <v>274.49107300000003</v>
      </c>
      <c r="F17" s="108">
        <f>SUM(F18:F21)</f>
        <v>812.0386940000001</v>
      </c>
    </row>
    <row r="18" spans="1:6" s="3" customFormat="1" ht="22.5" customHeight="1">
      <c r="A18" s="111" t="s">
        <v>84</v>
      </c>
      <c r="B18" s="112"/>
      <c r="C18" s="113" t="s">
        <v>85</v>
      </c>
      <c r="D18" s="43">
        <f t="shared" si="0"/>
        <v>216.5808</v>
      </c>
      <c r="E18" s="43"/>
      <c r="F18" s="114">
        <v>216.5808</v>
      </c>
    </row>
    <row r="19" spans="1:6" s="3" customFormat="1" ht="22.5" customHeight="1">
      <c r="A19" s="40" t="s">
        <v>86</v>
      </c>
      <c r="B19" s="41"/>
      <c r="C19" s="113" t="s">
        <v>87</v>
      </c>
      <c r="D19" s="43">
        <f t="shared" si="0"/>
        <v>18.736</v>
      </c>
      <c r="E19" s="43"/>
      <c r="F19" s="114">
        <v>18.736</v>
      </c>
    </row>
    <row r="20" spans="1:6" s="3" customFormat="1" ht="22.5" customHeight="1">
      <c r="A20" s="40" t="s">
        <v>88</v>
      </c>
      <c r="B20" s="118"/>
      <c r="C20" s="113" t="s">
        <v>89</v>
      </c>
      <c r="D20" s="43">
        <f t="shared" si="0"/>
        <v>280.365038</v>
      </c>
      <c r="E20" s="43">
        <v>180.365038</v>
      </c>
      <c r="F20" s="114">
        <v>100</v>
      </c>
    </row>
    <row r="21" spans="1:6" s="3" customFormat="1" ht="22.5" customHeight="1">
      <c r="A21" s="40" t="s">
        <v>90</v>
      </c>
      <c r="B21" s="41"/>
      <c r="C21" s="113" t="s">
        <v>91</v>
      </c>
      <c r="D21" s="43">
        <f t="shared" si="0"/>
        <v>570.847929</v>
      </c>
      <c r="E21" s="43">
        <v>94.126035</v>
      </c>
      <c r="F21" s="114">
        <v>476.721894</v>
      </c>
    </row>
    <row r="22" spans="1:6" s="3" customFormat="1" ht="22.5" customHeight="1">
      <c r="A22" s="34" t="s">
        <v>92</v>
      </c>
      <c r="B22" s="119"/>
      <c r="C22" s="46" t="s">
        <v>93</v>
      </c>
      <c r="D22" s="39">
        <f t="shared" si="0"/>
        <v>5257.9863</v>
      </c>
      <c r="E22" s="39"/>
      <c r="F22" s="108">
        <f>SUM(F23:F24)</f>
        <v>5257.9863</v>
      </c>
    </row>
    <row r="23" spans="1:6" s="3" customFormat="1" ht="22.5" customHeight="1">
      <c r="A23" s="40" t="s">
        <v>94</v>
      </c>
      <c r="B23" s="41"/>
      <c r="C23" s="113" t="s">
        <v>95</v>
      </c>
      <c r="D23" s="43">
        <f>F23</f>
        <v>2701.9972</v>
      </c>
      <c r="E23" s="43"/>
      <c r="F23" s="114">
        <v>2701.9972</v>
      </c>
    </row>
    <row r="24" spans="1:6" s="3" customFormat="1" ht="22.5" customHeight="1">
      <c r="A24" s="40" t="s">
        <v>96</v>
      </c>
      <c r="B24" s="41"/>
      <c r="C24" s="113" t="s">
        <v>97</v>
      </c>
      <c r="D24" s="43">
        <f t="shared" si="0"/>
        <v>2555.9891</v>
      </c>
      <c r="E24" s="43"/>
      <c r="F24" s="114">
        <v>2555.9891</v>
      </c>
    </row>
    <row r="25" spans="1:6" s="3" customFormat="1" ht="22.5" customHeight="1">
      <c r="A25" s="34" t="s">
        <v>98</v>
      </c>
      <c r="B25" s="119"/>
      <c r="C25" s="46" t="s">
        <v>99</v>
      </c>
      <c r="D25" s="39">
        <f t="shared" si="0"/>
        <v>798.6912</v>
      </c>
      <c r="E25" s="39"/>
      <c r="F25" s="108">
        <f>SUM(F26:F27)</f>
        <v>798.6912</v>
      </c>
    </row>
    <row r="26" spans="1:6" s="3" customFormat="1" ht="22.5" customHeight="1">
      <c r="A26" s="40" t="s">
        <v>100</v>
      </c>
      <c r="B26" s="41"/>
      <c r="C26" s="113" t="s">
        <v>101</v>
      </c>
      <c r="D26" s="43">
        <f t="shared" si="0"/>
        <v>632.6912</v>
      </c>
      <c r="E26" s="43"/>
      <c r="F26" s="114">
        <v>632.6912</v>
      </c>
    </row>
    <row r="27" spans="1:6" s="3" customFormat="1" ht="22.5" customHeight="1">
      <c r="A27" s="40" t="s">
        <v>102</v>
      </c>
      <c r="B27" s="119"/>
      <c r="C27" s="113" t="s">
        <v>103</v>
      </c>
      <c r="D27" s="43">
        <f t="shared" si="0"/>
        <v>166</v>
      </c>
      <c r="E27" s="43"/>
      <c r="F27" s="114">
        <v>166</v>
      </c>
    </row>
    <row r="28" spans="1:6" s="3" customFormat="1" ht="22.5" customHeight="1">
      <c r="A28" s="34" t="s">
        <v>104</v>
      </c>
      <c r="B28" s="119"/>
      <c r="C28" s="46" t="s">
        <v>105</v>
      </c>
      <c r="D28" s="39">
        <f t="shared" si="0"/>
        <v>3228.9379</v>
      </c>
      <c r="E28" s="39"/>
      <c r="F28" s="108">
        <f aca="true" t="shared" si="1" ref="F28:F33">F29</f>
        <v>3228.9379</v>
      </c>
    </row>
    <row r="29" spans="1:6" s="3" customFormat="1" ht="22.5" customHeight="1">
      <c r="A29" s="40" t="s">
        <v>106</v>
      </c>
      <c r="B29" s="41"/>
      <c r="C29" s="113" t="s">
        <v>107</v>
      </c>
      <c r="D29" s="43">
        <f t="shared" si="0"/>
        <v>3228.9379</v>
      </c>
      <c r="E29" s="43"/>
      <c r="F29" s="114">
        <v>3228.9379</v>
      </c>
    </row>
    <row r="30" spans="1:6" s="3" customFormat="1" ht="22.5" customHeight="1">
      <c r="A30" s="34" t="s">
        <v>108</v>
      </c>
      <c r="B30" s="119"/>
      <c r="C30" s="46" t="s">
        <v>109</v>
      </c>
      <c r="D30" s="39">
        <f t="shared" si="0"/>
        <v>118.488</v>
      </c>
      <c r="E30" s="39"/>
      <c r="F30" s="108">
        <f t="shared" si="1"/>
        <v>118.488</v>
      </c>
    </row>
    <row r="31" spans="1:6" s="3" customFormat="1" ht="22.5" customHeight="1">
      <c r="A31" s="40" t="s">
        <v>110</v>
      </c>
      <c r="B31" s="41"/>
      <c r="C31" s="113" t="s">
        <v>111</v>
      </c>
      <c r="D31" s="43">
        <f t="shared" si="0"/>
        <v>118.488</v>
      </c>
      <c r="E31" s="43"/>
      <c r="F31" s="114">
        <v>118.488</v>
      </c>
    </row>
    <row r="32" spans="1:6" s="3" customFormat="1" ht="22.5" customHeight="1">
      <c r="A32" s="34" t="s">
        <v>112</v>
      </c>
      <c r="B32" s="119"/>
      <c r="C32" s="46" t="s">
        <v>113</v>
      </c>
      <c r="D32" s="39">
        <f t="shared" si="0"/>
        <v>375.0109</v>
      </c>
      <c r="E32" s="39"/>
      <c r="F32" s="108">
        <f t="shared" si="1"/>
        <v>375.0109</v>
      </c>
    </row>
    <row r="33" spans="1:6" s="3" customFormat="1" ht="22.5" customHeight="1">
      <c r="A33" s="34" t="s">
        <v>114</v>
      </c>
      <c r="B33" s="119"/>
      <c r="C33" s="46" t="s">
        <v>115</v>
      </c>
      <c r="D33" s="39">
        <f t="shared" si="0"/>
        <v>375.0109</v>
      </c>
      <c r="E33" s="39"/>
      <c r="F33" s="108">
        <f t="shared" si="1"/>
        <v>375.0109</v>
      </c>
    </row>
    <row r="34" spans="1:6" s="3" customFormat="1" ht="22.5" customHeight="1">
      <c r="A34" s="40" t="s">
        <v>116</v>
      </c>
      <c r="B34" s="41"/>
      <c r="C34" s="113" t="s">
        <v>117</v>
      </c>
      <c r="D34" s="43">
        <f t="shared" si="0"/>
        <v>375.0109</v>
      </c>
      <c r="E34" s="43"/>
      <c r="F34" s="114">
        <v>375.0109</v>
      </c>
    </row>
    <row r="35" spans="1:6" s="3" customFormat="1" ht="22.5" customHeight="1">
      <c r="A35" s="34" t="s">
        <v>118</v>
      </c>
      <c r="B35" s="119"/>
      <c r="C35" s="46" t="s">
        <v>119</v>
      </c>
      <c r="D35" s="39">
        <f t="shared" si="0"/>
        <v>370.28</v>
      </c>
      <c r="E35" s="39"/>
      <c r="F35" s="108">
        <f>F36</f>
        <v>370.28</v>
      </c>
    </row>
    <row r="36" spans="1:6" s="3" customFormat="1" ht="22.5" customHeight="1">
      <c r="A36" s="34" t="s">
        <v>120</v>
      </c>
      <c r="B36" s="119"/>
      <c r="C36" s="46" t="s">
        <v>121</v>
      </c>
      <c r="D36" s="39">
        <f t="shared" si="0"/>
        <v>370.28</v>
      </c>
      <c r="E36" s="39"/>
      <c r="F36" s="108">
        <f>SUM(F37:F38)</f>
        <v>370.28</v>
      </c>
    </row>
    <row r="37" spans="1:6" s="3" customFormat="1" ht="22.5" customHeight="1">
      <c r="A37" s="40" t="s">
        <v>122</v>
      </c>
      <c r="B37" s="119"/>
      <c r="C37" s="113" t="s">
        <v>123</v>
      </c>
      <c r="D37" s="43">
        <f t="shared" si="0"/>
        <v>350.28</v>
      </c>
      <c r="E37" s="43"/>
      <c r="F37" s="114">
        <v>350.28</v>
      </c>
    </row>
    <row r="38" spans="1:6" s="3" customFormat="1" ht="22.5" customHeight="1">
      <c r="A38" s="120" t="s">
        <v>124</v>
      </c>
      <c r="B38" s="121"/>
      <c r="C38" s="51" t="s">
        <v>125</v>
      </c>
      <c r="D38" s="53">
        <f t="shared" si="0"/>
        <v>20</v>
      </c>
      <c r="E38" s="53"/>
      <c r="F38" s="122">
        <v>20</v>
      </c>
    </row>
    <row r="39" spans="1:6" ht="32.25" customHeight="1">
      <c r="A39" s="123" t="s">
        <v>172</v>
      </c>
      <c r="B39" s="124"/>
      <c r="C39" s="124"/>
      <c r="D39" s="124"/>
      <c r="E39" s="124"/>
      <c r="F39" s="124"/>
    </row>
    <row r="40" ht="15">
      <c r="A40" s="57"/>
    </row>
    <row r="41" ht="15">
      <c r="A41" s="57"/>
    </row>
    <row r="42" ht="15">
      <c r="A42" s="57"/>
    </row>
    <row r="43" ht="15">
      <c r="A43" s="57"/>
    </row>
  </sheetData>
  <sheetProtection/>
  <mergeCells count="12">
    <mergeCell ref="A1:F1"/>
    <mergeCell ref="B3:C3"/>
    <mergeCell ref="A4:C4"/>
    <mergeCell ref="D4:F4"/>
    <mergeCell ref="A8:C8"/>
    <mergeCell ref="A9:C9"/>
    <mergeCell ref="A39:F3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2">
      <selection activeCell="H22" sqref="H22"/>
    </sheetView>
  </sheetViews>
  <sheetFormatPr defaultColWidth="8.75390625" defaultRowHeight="14.25"/>
  <cols>
    <col min="1" max="1" width="8.00390625" style="87" bestFit="1" customWidth="1"/>
    <col min="2" max="2" width="26.875" style="87" customWidth="1"/>
    <col min="3" max="3" width="12.625" style="87" customWidth="1"/>
    <col min="4" max="4" width="8.00390625" style="87" customWidth="1"/>
    <col min="5" max="5" width="19.00390625" style="87" bestFit="1" customWidth="1"/>
    <col min="6" max="6" width="12.625" style="87" customWidth="1"/>
    <col min="7" max="7" width="8.00390625" style="87" customWidth="1"/>
    <col min="8" max="8" width="22.625" style="87" bestFit="1" customWidth="1"/>
    <col min="9" max="9" width="12.625" style="87" customWidth="1"/>
    <col min="10" max="10" width="8.50390625" style="87" customWidth="1"/>
    <col min="11" max="16384" width="9.00390625" style="87" bestFit="1" customWidth="1"/>
  </cols>
  <sheetData>
    <row r="1" spans="1:9" ht="22.5">
      <c r="A1" s="88" t="s">
        <v>173</v>
      </c>
      <c r="B1" s="88"/>
      <c r="C1" s="88"/>
      <c r="D1" s="88"/>
      <c r="E1" s="88"/>
      <c r="F1" s="88"/>
      <c r="G1" s="88"/>
      <c r="H1" s="88"/>
      <c r="I1" s="88"/>
    </row>
    <row r="2" spans="1:9" s="84" customFormat="1" ht="20.25" customHeight="1">
      <c r="A2" s="7"/>
      <c r="B2" s="7"/>
      <c r="C2" s="7"/>
      <c r="D2" s="8"/>
      <c r="E2" s="8"/>
      <c r="F2" s="8"/>
      <c r="G2" s="8"/>
      <c r="H2" s="8"/>
      <c r="I2" s="102" t="s">
        <v>174</v>
      </c>
    </row>
    <row r="3" spans="1:9" s="85" customFormat="1" ht="15" customHeight="1">
      <c r="A3" s="89" t="s">
        <v>60</v>
      </c>
      <c r="B3" s="89" t="s">
        <v>61</v>
      </c>
      <c r="C3" s="90"/>
      <c r="D3" s="90"/>
      <c r="E3" s="90"/>
      <c r="F3" s="90"/>
      <c r="G3" s="90"/>
      <c r="H3" s="90"/>
      <c r="I3" s="103" t="s">
        <v>3</v>
      </c>
    </row>
    <row r="4" spans="1:9" s="86" customFormat="1" ht="15" customHeight="1">
      <c r="A4" s="91" t="s">
        <v>175</v>
      </c>
      <c r="B4" s="92" t="s">
        <v>176</v>
      </c>
      <c r="C4" s="92" t="s">
        <v>176</v>
      </c>
      <c r="D4" s="92" t="s">
        <v>177</v>
      </c>
      <c r="E4" s="92" t="s">
        <v>176</v>
      </c>
      <c r="F4" s="92" t="s">
        <v>176</v>
      </c>
      <c r="G4" s="92" t="s">
        <v>176</v>
      </c>
      <c r="H4" s="92" t="s">
        <v>176</v>
      </c>
      <c r="I4" s="104" t="s">
        <v>176</v>
      </c>
    </row>
    <row r="5" spans="1:9" s="86" customFormat="1" ht="15" customHeight="1">
      <c r="A5" s="93" t="s">
        <v>178</v>
      </c>
      <c r="B5" s="94" t="s">
        <v>69</v>
      </c>
      <c r="C5" s="94" t="s">
        <v>156</v>
      </c>
      <c r="D5" s="94" t="s">
        <v>178</v>
      </c>
      <c r="E5" s="94" t="s">
        <v>69</v>
      </c>
      <c r="F5" s="94" t="s">
        <v>156</v>
      </c>
      <c r="G5" s="94" t="s">
        <v>178</v>
      </c>
      <c r="H5" s="94" t="s">
        <v>69</v>
      </c>
      <c r="I5" s="105" t="s">
        <v>156</v>
      </c>
    </row>
    <row r="6" spans="1:9" s="86" customFormat="1" ht="15" customHeight="1">
      <c r="A6" s="93" t="s">
        <v>176</v>
      </c>
      <c r="B6" s="94" t="s">
        <v>176</v>
      </c>
      <c r="C6" s="94" t="s">
        <v>176</v>
      </c>
      <c r="D6" s="94" t="s">
        <v>176</v>
      </c>
      <c r="E6" s="94" t="s">
        <v>176</v>
      </c>
      <c r="F6" s="94" t="s">
        <v>176</v>
      </c>
      <c r="G6" s="94" t="s">
        <v>176</v>
      </c>
      <c r="H6" s="94" t="s">
        <v>176</v>
      </c>
      <c r="I6" s="105" t="s">
        <v>176</v>
      </c>
    </row>
    <row r="7" spans="1:9" s="86" customFormat="1" ht="13.5" customHeight="1">
      <c r="A7" s="95" t="s">
        <v>179</v>
      </c>
      <c r="B7" s="96" t="s">
        <v>180</v>
      </c>
      <c r="C7" s="97">
        <f>SUM(C8:C16)</f>
        <v>866.8953999999999</v>
      </c>
      <c r="D7" s="96" t="s">
        <v>181</v>
      </c>
      <c r="E7" s="96" t="s">
        <v>182</v>
      </c>
      <c r="F7" s="97">
        <f>SUM(F8:F34)</f>
        <v>404.5681000000001</v>
      </c>
      <c r="G7" s="96" t="s">
        <v>183</v>
      </c>
      <c r="H7" s="96" t="s">
        <v>184</v>
      </c>
      <c r="I7" s="106">
        <f>SUM(I8:I22)</f>
        <v>39.8979</v>
      </c>
    </row>
    <row r="8" spans="1:9" s="86" customFormat="1" ht="13.5" customHeight="1">
      <c r="A8" s="95" t="s">
        <v>185</v>
      </c>
      <c r="B8" s="96" t="s">
        <v>186</v>
      </c>
      <c r="C8" s="97">
        <v>417.237</v>
      </c>
      <c r="D8" s="96" t="s">
        <v>187</v>
      </c>
      <c r="E8" s="96" t="s">
        <v>188</v>
      </c>
      <c r="F8" s="97">
        <v>18.8138</v>
      </c>
      <c r="G8" s="96" t="s">
        <v>189</v>
      </c>
      <c r="H8" s="96" t="s">
        <v>190</v>
      </c>
      <c r="I8" s="106"/>
    </row>
    <row r="9" spans="1:9" s="86" customFormat="1" ht="13.5" customHeight="1">
      <c r="A9" s="95" t="s">
        <v>191</v>
      </c>
      <c r="B9" s="96" t="s">
        <v>192</v>
      </c>
      <c r="C9" s="97">
        <v>224.9646</v>
      </c>
      <c r="D9" s="96" t="s">
        <v>193</v>
      </c>
      <c r="E9" s="96" t="s">
        <v>194</v>
      </c>
      <c r="F9" s="97">
        <v>11.1449</v>
      </c>
      <c r="G9" s="96" t="s">
        <v>195</v>
      </c>
      <c r="H9" s="96" t="s">
        <v>196</v>
      </c>
      <c r="I9" s="106">
        <v>5.303</v>
      </c>
    </row>
    <row r="10" spans="1:9" s="86" customFormat="1" ht="13.5" customHeight="1">
      <c r="A10" s="95" t="s">
        <v>197</v>
      </c>
      <c r="B10" s="96" t="s">
        <v>198</v>
      </c>
      <c r="C10" s="97">
        <v>11.398</v>
      </c>
      <c r="D10" s="96" t="s">
        <v>199</v>
      </c>
      <c r="E10" s="96" t="s">
        <v>200</v>
      </c>
      <c r="F10" s="97">
        <v>1.35</v>
      </c>
      <c r="G10" s="96" t="s">
        <v>201</v>
      </c>
      <c r="H10" s="96" t="s">
        <v>202</v>
      </c>
      <c r="I10" s="106">
        <v>3.2637</v>
      </c>
    </row>
    <row r="11" spans="1:9" s="86" customFormat="1" ht="13.5" customHeight="1">
      <c r="A11" s="95" t="s">
        <v>203</v>
      </c>
      <c r="B11" s="96" t="s">
        <v>204</v>
      </c>
      <c r="C11" s="97">
        <v>132.9146</v>
      </c>
      <c r="D11" s="96" t="s">
        <v>205</v>
      </c>
      <c r="E11" s="96" t="s">
        <v>206</v>
      </c>
      <c r="F11" s="97"/>
      <c r="G11" s="96" t="s">
        <v>207</v>
      </c>
      <c r="H11" s="96" t="s">
        <v>208</v>
      </c>
      <c r="I11" s="106"/>
    </row>
    <row r="12" spans="1:9" s="86" customFormat="1" ht="13.5" customHeight="1">
      <c r="A12" s="95" t="s">
        <v>209</v>
      </c>
      <c r="B12" s="96" t="s">
        <v>210</v>
      </c>
      <c r="C12" s="97">
        <v>4.54</v>
      </c>
      <c r="D12" s="96" t="s">
        <v>211</v>
      </c>
      <c r="E12" s="96" t="s">
        <v>212</v>
      </c>
      <c r="F12" s="97">
        <v>1.2594</v>
      </c>
      <c r="G12" s="96" t="s">
        <v>213</v>
      </c>
      <c r="H12" s="96" t="s">
        <v>214</v>
      </c>
      <c r="I12" s="106"/>
    </row>
    <row r="13" spans="1:9" s="86" customFormat="1" ht="13.5" customHeight="1">
      <c r="A13" s="95" t="s">
        <v>215</v>
      </c>
      <c r="B13" s="96" t="s">
        <v>216</v>
      </c>
      <c r="C13" s="97">
        <v>0.7034</v>
      </c>
      <c r="D13" s="96" t="s">
        <v>217</v>
      </c>
      <c r="E13" s="96" t="s">
        <v>218</v>
      </c>
      <c r="F13" s="97">
        <v>14.6722</v>
      </c>
      <c r="G13" s="96" t="s">
        <v>219</v>
      </c>
      <c r="H13" s="96" t="s">
        <v>220</v>
      </c>
      <c r="I13" s="106">
        <v>30.6434</v>
      </c>
    </row>
    <row r="14" spans="1:9" s="86" customFormat="1" ht="13.5" customHeight="1">
      <c r="A14" s="95" t="s">
        <v>221</v>
      </c>
      <c r="B14" s="96" t="s">
        <v>222</v>
      </c>
      <c r="C14" s="97">
        <v>51.4934</v>
      </c>
      <c r="D14" s="96" t="s">
        <v>223</v>
      </c>
      <c r="E14" s="96" t="s">
        <v>224</v>
      </c>
      <c r="F14" s="97">
        <v>4.506</v>
      </c>
      <c r="G14" s="96" t="s">
        <v>225</v>
      </c>
      <c r="H14" s="96" t="s">
        <v>226</v>
      </c>
      <c r="I14" s="106"/>
    </row>
    <row r="15" spans="1:9" s="86" customFormat="1" ht="13.5" customHeight="1">
      <c r="A15" s="95" t="s">
        <v>227</v>
      </c>
      <c r="B15" s="96" t="s">
        <v>228</v>
      </c>
      <c r="C15" s="97">
        <v>3.4821</v>
      </c>
      <c r="D15" s="96" t="s">
        <v>229</v>
      </c>
      <c r="E15" s="96" t="s">
        <v>230</v>
      </c>
      <c r="F15" s="97"/>
      <c r="G15" s="96" t="s">
        <v>231</v>
      </c>
      <c r="H15" s="96" t="s">
        <v>232</v>
      </c>
      <c r="I15" s="106"/>
    </row>
    <row r="16" spans="1:9" s="86" customFormat="1" ht="13.5" customHeight="1">
      <c r="A16" s="95" t="s">
        <v>233</v>
      </c>
      <c r="B16" s="96" t="s">
        <v>234</v>
      </c>
      <c r="C16" s="97">
        <v>20.1623</v>
      </c>
      <c r="D16" s="96" t="s">
        <v>235</v>
      </c>
      <c r="E16" s="96" t="s">
        <v>236</v>
      </c>
      <c r="F16" s="97">
        <v>5.61</v>
      </c>
      <c r="G16" s="96" t="s">
        <v>237</v>
      </c>
      <c r="H16" s="96" t="s">
        <v>238</v>
      </c>
      <c r="I16" s="106"/>
    </row>
    <row r="17" spans="1:9" s="86" customFormat="1" ht="13.5" customHeight="1">
      <c r="A17" s="95" t="s">
        <v>239</v>
      </c>
      <c r="B17" s="96" t="s">
        <v>240</v>
      </c>
      <c r="C17" s="97">
        <f>SUM(C18:C33)</f>
        <v>45.0477</v>
      </c>
      <c r="D17" s="96" t="s">
        <v>241</v>
      </c>
      <c r="E17" s="96" t="s">
        <v>242</v>
      </c>
      <c r="F17" s="97">
        <v>19.9146</v>
      </c>
      <c r="G17" s="96" t="s">
        <v>243</v>
      </c>
      <c r="H17" s="96" t="s">
        <v>244</v>
      </c>
      <c r="I17" s="106"/>
    </row>
    <row r="18" spans="1:9" s="86" customFormat="1" ht="13.5" customHeight="1">
      <c r="A18" s="95" t="s">
        <v>245</v>
      </c>
      <c r="B18" s="96" t="s">
        <v>246</v>
      </c>
      <c r="C18" s="97"/>
      <c r="D18" s="96" t="s">
        <v>247</v>
      </c>
      <c r="E18" s="96" t="s">
        <v>248</v>
      </c>
      <c r="F18" s="97"/>
      <c r="G18" s="96" t="s">
        <v>249</v>
      </c>
      <c r="H18" s="96" t="s">
        <v>250</v>
      </c>
      <c r="I18" s="106"/>
    </row>
    <row r="19" spans="1:9" s="86" customFormat="1" ht="13.5" customHeight="1">
      <c r="A19" s="95" t="s">
        <v>251</v>
      </c>
      <c r="B19" s="96" t="s">
        <v>252</v>
      </c>
      <c r="C19" s="97">
        <v>13.4137</v>
      </c>
      <c r="D19" s="96" t="s">
        <v>253</v>
      </c>
      <c r="E19" s="96" t="s">
        <v>254</v>
      </c>
      <c r="F19" s="97">
        <v>17.2712</v>
      </c>
      <c r="G19" s="96" t="s">
        <v>255</v>
      </c>
      <c r="H19" s="96" t="s">
        <v>256</v>
      </c>
      <c r="I19" s="106"/>
    </row>
    <row r="20" spans="1:9" s="86" customFormat="1" ht="13.5" customHeight="1">
      <c r="A20" s="95" t="s">
        <v>257</v>
      </c>
      <c r="B20" s="96" t="s">
        <v>258</v>
      </c>
      <c r="C20" s="97"/>
      <c r="D20" s="96" t="s">
        <v>259</v>
      </c>
      <c r="E20" s="96" t="s">
        <v>260</v>
      </c>
      <c r="F20" s="97">
        <v>1.65</v>
      </c>
      <c r="G20" s="96" t="s">
        <v>261</v>
      </c>
      <c r="H20" s="96" t="s">
        <v>262</v>
      </c>
      <c r="I20" s="106"/>
    </row>
    <row r="21" spans="1:9" s="86" customFormat="1" ht="13.5" customHeight="1">
      <c r="A21" s="95" t="s">
        <v>263</v>
      </c>
      <c r="B21" s="96" t="s">
        <v>264</v>
      </c>
      <c r="C21" s="97">
        <v>4.702</v>
      </c>
      <c r="D21" s="96" t="s">
        <v>265</v>
      </c>
      <c r="E21" s="96" t="s">
        <v>266</v>
      </c>
      <c r="F21" s="97">
        <v>20.9717</v>
      </c>
      <c r="G21" s="96" t="s">
        <v>267</v>
      </c>
      <c r="H21" s="96" t="s">
        <v>268</v>
      </c>
      <c r="I21" s="106"/>
    </row>
    <row r="22" spans="1:9" s="86" customFormat="1" ht="13.5" customHeight="1">
      <c r="A22" s="95" t="s">
        <v>269</v>
      </c>
      <c r="B22" s="96" t="s">
        <v>270</v>
      </c>
      <c r="C22" s="97">
        <v>1.9</v>
      </c>
      <c r="D22" s="96" t="s">
        <v>271</v>
      </c>
      <c r="E22" s="96" t="s">
        <v>272</v>
      </c>
      <c r="F22" s="97">
        <v>1.3462</v>
      </c>
      <c r="G22" s="96" t="s">
        <v>273</v>
      </c>
      <c r="H22" s="96" t="s">
        <v>274</v>
      </c>
      <c r="I22" s="106">
        <v>0.6878</v>
      </c>
    </row>
    <row r="23" spans="1:9" s="86" customFormat="1" ht="13.5" customHeight="1">
      <c r="A23" s="95" t="s">
        <v>275</v>
      </c>
      <c r="B23" s="96" t="s">
        <v>276</v>
      </c>
      <c r="C23" s="97"/>
      <c r="D23" s="96" t="s">
        <v>277</v>
      </c>
      <c r="E23" s="96" t="s">
        <v>278</v>
      </c>
      <c r="F23" s="97">
        <v>17.4827</v>
      </c>
      <c r="G23" s="96" t="s">
        <v>279</v>
      </c>
      <c r="H23" s="96" t="s">
        <v>280</v>
      </c>
      <c r="I23" s="106"/>
    </row>
    <row r="24" spans="1:9" s="86" customFormat="1" ht="13.5" customHeight="1">
      <c r="A24" s="95" t="s">
        <v>281</v>
      </c>
      <c r="B24" s="96" t="s">
        <v>282</v>
      </c>
      <c r="C24" s="97">
        <v>7.564</v>
      </c>
      <c r="D24" s="96" t="s">
        <v>283</v>
      </c>
      <c r="E24" s="96" t="s">
        <v>284</v>
      </c>
      <c r="F24" s="97"/>
      <c r="G24" s="96" t="s">
        <v>285</v>
      </c>
      <c r="H24" s="96" t="s">
        <v>286</v>
      </c>
      <c r="I24" s="106"/>
    </row>
    <row r="25" spans="1:9" s="86" customFormat="1" ht="13.5" customHeight="1">
      <c r="A25" s="95" t="s">
        <v>287</v>
      </c>
      <c r="B25" s="96" t="s">
        <v>288</v>
      </c>
      <c r="C25" s="97"/>
      <c r="D25" s="96" t="s">
        <v>289</v>
      </c>
      <c r="E25" s="96" t="s">
        <v>290</v>
      </c>
      <c r="F25" s="97"/>
      <c r="G25" s="96" t="s">
        <v>291</v>
      </c>
      <c r="H25" s="96" t="s">
        <v>292</v>
      </c>
      <c r="I25" s="106"/>
    </row>
    <row r="26" spans="1:9" s="86" customFormat="1" ht="13.5" customHeight="1">
      <c r="A26" s="95" t="s">
        <v>293</v>
      </c>
      <c r="B26" s="96" t="s">
        <v>294</v>
      </c>
      <c r="C26" s="97"/>
      <c r="D26" s="96" t="s">
        <v>295</v>
      </c>
      <c r="E26" s="96" t="s">
        <v>296</v>
      </c>
      <c r="F26" s="97"/>
      <c r="G26" s="96" t="s">
        <v>297</v>
      </c>
      <c r="H26" s="96" t="s">
        <v>298</v>
      </c>
      <c r="I26" s="106"/>
    </row>
    <row r="27" spans="1:9" s="86" customFormat="1" ht="13.5" customHeight="1">
      <c r="A27" s="95" t="s">
        <v>299</v>
      </c>
      <c r="B27" s="96" t="s">
        <v>300</v>
      </c>
      <c r="C27" s="97"/>
      <c r="D27" s="96" t="s">
        <v>301</v>
      </c>
      <c r="E27" s="96" t="s">
        <v>302</v>
      </c>
      <c r="F27" s="97">
        <v>7.2</v>
      </c>
      <c r="G27" s="96" t="s">
        <v>303</v>
      </c>
      <c r="H27" s="96" t="s">
        <v>304</v>
      </c>
      <c r="I27" s="106"/>
    </row>
    <row r="28" spans="1:9" s="86" customFormat="1" ht="13.5" customHeight="1">
      <c r="A28" s="95" t="s">
        <v>305</v>
      </c>
      <c r="B28" s="96" t="s">
        <v>306</v>
      </c>
      <c r="C28" s="97"/>
      <c r="D28" s="96" t="s">
        <v>307</v>
      </c>
      <c r="E28" s="96" t="s">
        <v>308</v>
      </c>
      <c r="F28" s="97">
        <v>0.1</v>
      </c>
      <c r="G28" s="96" t="s">
        <v>309</v>
      </c>
      <c r="H28" s="96" t="s">
        <v>310</v>
      </c>
      <c r="I28" s="106"/>
    </row>
    <row r="29" spans="1:9" s="86" customFormat="1" ht="13.5" customHeight="1">
      <c r="A29" s="95" t="s">
        <v>311</v>
      </c>
      <c r="B29" s="96" t="s">
        <v>312</v>
      </c>
      <c r="C29" s="97"/>
      <c r="D29" s="96" t="s">
        <v>313</v>
      </c>
      <c r="E29" s="96" t="s">
        <v>314</v>
      </c>
      <c r="F29" s="97">
        <v>101.6439</v>
      </c>
      <c r="G29" s="96" t="s">
        <v>315</v>
      </c>
      <c r="H29" s="96" t="s">
        <v>316</v>
      </c>
      <c r="I29" s="106"/>
    </row>
    <row r="30" spans="1:9" s="86" customFormat="1" ht="13.5" customHeight="1">
      <c r="A30" s="95" t="s">
        <v>317</v>
      </c>
      <c r="B30" s="96" t="s">
        <v>318</v>
      </c>
      <c r="C30" s="97"/>
      <c r="D30" s="96" t="s">
        <v>319</v>
      </c>
      <c r="E30" s="96" t="s">
        <v>320</v>
      </c>
      <c r="F30" s="97"/>
      <c r="G30" s="96" t="s">
        <v>321</v>
      </c>
      <c r="H30" s="96" t="s">
        <v>322</v>
      </c>
      <c r="I30" s="106"/>
    </row>
    <row r="31" spans="1:9" s="86" customFormat="1" ht="13.5" customHeight="1">
      <c r="A31" s="95" t="s">
        <v>323</v>
      </c>
      <c r="B31" s="96" t="s">
        <v>324</v>
      </c>
      <c r="C31" s="97"/>
      <c r="D31" s="96" t="s">
        <v>325</v>
      </c>
      <c r="E31" s="96" t="s">
        <v>326</v>
      </c>
      <c r="F31" s="97">
        <v>17.7925</v>
      </c>
      <c r="G31" s="96" t="s">
        <v>327</v>
      </c>
      <c r="H31" s="96" t="s">
        <v>127</v>
      </c>
      <c r="I31" s="106"/>
    </row>
    <row r="32" spans="1:9" s="86" customFormat="1" ht="13.5" customHeight="1">
      <c r="A32" s="95" t="s">
        <v>328</v>
      </c>
      <c r="B32" s="96" t="s">
        <v>329</v>
      </c>
      <c r="C32" s="97"/>
      <c r="D32" s="96" t="s">
        <v>330</v>
      </c>
      <c r="E32" s="96" t="s">
        <v>331</v>
      </c>
      <c r="F32" s="97">
        <v>23.273</v>
      </c>
      <c r="G32" s="96" t="s">
        <v>332</v>
      </c>
      <c r="H32" s="96" t="s">
        <v>333</v>
      </c>
      <c r="I32" s="106"/>
    </row>
    <row r="33" spans="1:9" s="86" customFormat="1" ht="13.5" customHeight="1">
      <c r="A33" s="95" t="s">
        <v>334</v>
      </c>
      <c r="B33" s="96" t="s">
        <v>335</v>
      </c>
      <c r="C33" s="97">
        <v>17.468</v>
      </c>
      <c r="D33" s="96" t="s">
        <v>336</v>
      </c>
      <c r="E33" s="96" t="s">
        <v>337</v>
      </c>
      <c r="F33" s="97"/>
      <c r="G33" s="96" t="s">
        <v>176</v>
      </c>
      <c r="H33" s="96" t="s">
        <v>176</v>
      </c>
      <c r="I33" s="106"/>
    </row>
    <row r="34" spans="1:9" s="86" customFormat="1" ht="13.5" customHeight="1">
      <c r="A34" s="95" t="s">
        <v>176</v>
      </c>
      <c r="B34" s="96" t="s">
        <v>176</v>
      </c>
      <c r="C34" s="97" t="s">
        <v>176</v>
      </c>
      <c r="D34" s="96" t="s">
        <v>338</v>
      </c>
      <c r="E34" s="96" t="s">
        <v>339</v>
      </c>
      <c r="F34" s="97">
        <v>118.566</v>
      </c>
      <c r="G34" s="96" t="s">
        <v>176</v>
      </c>
      <c r="H34" s="96" t="s">
        <v>176</v>
      </c>
      <c r="I34" s="106"/>
    </row>
    <row r="35" spans="1:9" s="86" customFormat="1" ht="15" customHeight="1">
      <c r="A35" s="98" t="s">
        <v>340</v>
      </c>
      <c r="B35" s="99" t="s">
        <v>176</v>
      </c>
      <c r="C35" s="100">
        <f>C7+C17</f>
        <v>911.9430999999998</v>
      </c>
      <c r="D35" s="99" t="s">
        <v>341</v>
      </c>
      <c r="E35" s="99" t="s">
        <v>176</v>
      </c>
      <c r="F35" s="99" t="s">
        <v>176</v>
      </c>
      <c r="G35" s="99" t="s">
        <v>176</v>
      </c>
      <c r="H35" s="99" t="s">
        <v>176</v>
      </c>
      <c r="I35" s="107">
        <f>F7+I7</f>
        <v>444.46600000000007</v>
      </c>
    </row>
    <row r="36" spans="1:9" ht="19.5" customHeight="1">
      <c r="A36" s="101" t="s">
        <v>342</v>
      </c>
      <c r="B36" s="101"/>
      <c r="C36" s="101"/>
      <c r="D36" s="101"/>
      <c r="E36" s="101"/>
      <c r="F36" s="101"/>
      <c r="G36" s="101"/>
      <c r="H36" s="101"/>
      <c r="I36" s="10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D12" sqref="D12"/>
    </sheetView>
  </sheetViews>
  <sheetFormatPr defaultColWidth="8.75390625" defaultRowHeight="14.25"/>
  <cols>
    <col min="1" max="12" width="10.125" style="5" customWidth="1"/>
    <col min="13" max="16384" width="9.00390625" style="5" bestFit="1" customWidth="1"/>
  </cols>
  <sheetData>
    <row r="1" spans="1:12" s="1" customFormat="1" ht="30" customHeight="1">
      <c r="A1" s="6" t="s">
        <v>343</v>
      </c>
      <c r="B1" s="6"/>
      <c r="C1" s="6"/>
      <c r="D1" s="6"/>
      <c r="E1" s="6"/>
      <c r="F1" s="6"/>
      <c r="G1" s="6"/>
      <c r="H1" s="6"/>
      <c r="I1" s="6"/>
      <c r="J1" s="6"/>
      <c r="K1" s="6"/>
      <c r="L1" s="6"/>
    </row>
    <row r="2" spans="1:12" s="2" customFormat="1" ht="10.5" customHeight="1">
      <c r="A2" s="8"/>
      <c r="B2" s="8"/>
      <c r="C2" s="8"/>
      <c r="D2" s="8"/>
      <c r="E2" s="8"/>
      <c r="F2" s="8"/>
      <c r="G2" s="8"/>
      <c r="H2" s="8"/>
      <c r="I2" s="8"/>
      <c r="J2" s="8"/>
      <c r="K2" s="8"/>
      <c r="L2" s="58" t="s">
        <v>344</v>
      </c>
    </row>
    <row r="3" spans="1:12" s="2" customFormat="1" ht="15" customHeight="1">
      <c r="A3" s="9" t="s">
        <v>2</v>
      </c>
      <c r="B3" s="11"/>
      <c r="C3" s="11"/>
      <c r="D3" s="11"/>
      <c r="E3" s="11"/>
      <c r="F3" s="11"/>
      <c r="G3" s="11"/>
      <c r="H3" s="11"/>
      <c r="I3" s="11"/>
      <c r="J3" s="11"/>
      <c r="K3" s="12"/>
      <c r="L3" s="58" t="s">
        <v>3</v>
      </c>
    </row>
    <row r="4" spans="1:12" s="3" customFormat="1" ht="27.75" customHeight="1">
      <c r="A4" s="67" t="s">
        <v>345</v>
      </c>
      <c r="B4" s="18"/>
      <c r="C4" s="18"/>
      <c r="D4" s="18"/>
      <c r="E4" s="18"/>
      <c r="F4" s="68"/>
      <c r="G4" s="17" t="s">
        <v>8</v>
      </c>
      <c r="H4" s="18"/>
      <c r="I4" s="18"/>
      <c r="J4" s="18"/>
      <c r="K4" s="18"/>
      <c r="L4" s="80"/>
    </row>
    <row r="5" spans="1:12" s="3" customFormat="1" ht="30" customHeight="1">
      <c r="A5" s="69" t="s">
        <v>71</v>
      </c>
      <c r="B5" s="70" t="s">
        <v>346</v>
      </c>
      <c r="C5" s="71" t="s">
        <v>347</v>
      </c>
      <c r="D5" s="72"/>
      <c r="E5" s="73"/>
      <c r="F5" s="74" t="s">
        <v>348</v>
      </c>
      <c r="G5" s="75" t="s">
        <v>71</v>
      </c>
      <c r="H5" s="70" t="s">
        <v>346</v>
      </c>
      <c r="I5" s="71" t="s">
        <v>347</v>
      </c>
      <c r="J5" s="72"/>
      <c r="K5" s="73"/>
      <c r="L5" s="81" t="s">
        <v>348</v>
      </c>
    </row>
    <row r="6" spans="1:12" s="3" customFormat="1" ht="30" customHeight="1">
      <c r="A6" s="76"/>
      <c r="B6" s="24"/>
      <c r="C6" s="24" t="s">
        <v>170</v>
      </c>
      <c r="D6" s="24" t="s">
        <v>349</v>
      </c>
      <c r="E6" s="24" t="s">
        <v>350</v>
      </c>
      <c r="F6" s="74"/>
      <c r="G6" s="77"/>
      <c r="H6" s="24"/>
      <c r="I6" s="24" t="s">
        <v>170</v>
      </c>
      <c r="J6" s="24" t="s">
        <v>349</v>
      </c>
      <c r="K6" s="24" t="s">
        <v>350</v>
      </c>
      <c r="L6" s="61"/>
    </row>
    <row r="7" spans="1:12" s="3" customFormat="1" ht="27.75" customHeight="1">
      <c r="A7" s="19">
        <v>1</v>
      </c>
      <c r="B7" s="20">
        <v>2</v>
      </c>
      <c r="C7" s="20">
        <v>3</v>
      </c>
      <c r="D7" s="20">
        <v>4</v>
      </c>
      <c r="E7" s="20">
        <v>5</v>
      </c>
      <c r="F7" s="20">
        <v>6</v>
      </c>
      <c r="G7" s="20">
        <v>7</v>
      </c>
      <c r="H7" s="20">
        <v>8</v>
      </c>
      <c r="I7" s="20">
        <v>9</v>
      </c>
      <c r="J7" s="20">
        <v>10</v>
      </c>
      <c r="K7" s="20">
        <v>11</v>
      </c>
      <c r="L7" s="62">
        <v>12</v>
      </c>
    </row>
    <row r="8" spans="1:12" s="4" customFormat="1" ht="42.75" customHeight="1">
      <c r="A8" s="78">
        <f>B8+C8+F8</f>
        <v>45</v>
      </c>
      <c r="B8" s="79"/>
      <c r="C8" s="79">
        <v>20</v>
      </c>
      <c r="D8" s="79"/>
      <c r="E8" s="79">
        <v>20</v>
      </c>
      <c r="F8" s="79">
        <v>25</v>
      </c>
      <c r="G8" s="79">
        <f>H8+I8+L8</f>
        <v>35.2752</v>
      </c>
      <c r="H8" s="79"/>
      <c r="I8" s="79">
        <v>17.7925</v>
      </c>
      <c r="J8" s="79"/>
      <c r="K8" s="82">
        <v>17.7925</v>
      </c>
      <c r="L8" s="83">
        <v>17.4827</v>
      </c>
    </row>
    <row r="9" spans="1:12" ht="45" customHeight="1">
      <c r="A9" s="55" t="s">
        <v>351</v>
      </c>
      <c r="B9" s="56"/>
      <c r="C9" s="56"/>
      <c r="D9" s="56"/>
      <c r="E9" s="56"/>
      <c r="F9" s="56"/>
      <c r="G9" s="56"/>
      <c r="H9" s="56"/>
      <c r="I9" s="56"/>
      <c r="J9" s="56"/>
      <c r="K9" s="56"/>
      <c r="L9" s="5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B3" sqref="B3:C3"/>
    </sheetView>
  </sheetViews>
  <sheetFormatPr defaultColWidth="8.75390625" defaultRowHeight="14.25"/>
  <cols>
    <col min="1" max="1" width="4.625" style="5" customWidth="1"/>
    <col min="2" max="2" width="4.125" style="5" customWidth="1"/>
    <col min="3" max="3" width="28.75390625" style="5" customWidth="1"/>
    <col min="4" max="9" width="16.625" style="5" customWidth="1"/>
    <col min="10" max="254" width="9.00390625" style="5" bestFit="1" customWidth="1"/>
    <col min="255" max="16384" width="8.75390625" style="5" customWidth="1"/>
  </cols>
  <sheetData>
    <row r="1" spans="1:9" s="1" customFormat="1" ht="30" customHeight="1">
      <c r="A1" s="6" t="s">
        <v>352</v>
      </c>
      <c r="B1" s="6"/>
      <c r="C1" s="6"/>
      <c r="D1" s="6"/>
      <c r="E1" s="6"/>
      <c r="F1" s="6"/>
      <c r="G1" s="6"/>
      <c r="H1" s="6"/>
      <c r="I1" s="6"/>
    </row>
    <row r="2" spans="1:9" s="2" customFormat="1" ht="10.5" customHeight="1">
      <c r="A2" s="7"/>
      <c r="B2" s="7"/>
      <c r="C2" s="7"/>
      <c r="D2" s="8"/>
      <c r="E2" s="8"/>
      <c r="F2" s="8"/>
      <c r="G2" s="8"/>
      <c r="H2" s="8"/>
      <c r="I2" s="58" t="s">
        <v>353</v>
      </c>
    </row>
    <row r="3" spans="1:9" s="2" customFormat="1" ht="15" customHeight="1">
      <c r="A3" s="9" t="s">
        <v>60</v>
      </c>
      <c r="B3" s="10" t="s">
        <v>61</v>
      </c>
      <c r="C3" s="10"/>
      <c r="D3" s="11"/>
      <c r="E3" s="11"/>
      <c r="F3" s="11"/>
      <c r="G3" s="11"/>
      <c r="H3" s="12"/>
      <c r="I3" s="58" t="s">
        <v>3</v>
      </c>
    </row>
    <row r="4" spans="1:9" s="3" customFormat="1" ht="20.25" customHeight="1">
      <c r="A4" s="13" t="s">
        <v>168</v>
      </c>
      <c r="B4" s="14"/>
      <c r="C4" s="14"/>
      <c r="D4" s="15" t="s">
        <v>354</v>
      </c>
      <c r="E4" s="16" t="s">
        <v>355</v>
      </c>
      <c r="F4" s="17" t="s">
        <v>169</v>
      </c>
      <c r="G4" s="18"/>
      <c r="H4" s="18"/>
      <c r="I4" s="59" t="s">
        <v>356</v>
      </c>
    </row>
    <row r="5" spans="1:9" s="3" customFormat="1" ht="27" customHeight="1">
      <c r="A5" s="19" t="s">
        <v>68</v>
      </c>
      <c r="B5" s="20"/>
      <c r="C5" s="20" t="s">
        <v>69</v>
      </c>
      <c r="D5" s="21"/>
      <c r="E5" s="22"/>
      <c r="F5" s="22" t="s">
        <v>170</v>
      </c>
      <c r="G5" s="22" t="s">
        <v>171</v>
      </c>
      <c r="H5" s="21" t="s">
        <v>147</v>
      </c>
      <c r="I5" s="60"/>
    </row>
    <row r="6" spans="1:9" s="3" customFormat="1" ht="18" customHeight="1">
      <c r="A6" s="19"/>
      <c r="B6" s="20"/>
      <c r="C6" s="20"/>
      <c r="D6" s="21"/>
      <c r="E6" s="22"/>
      <c r="F6" s="22"/>
      <c r="G6" s="22"/>
      <c r="H6" s="21"/>
      <c r="I6" s="60"/>
    </row>
    <row r="7" spans="1:9" s="3" customFormat="1" ht="22.5" customHeight="1">
      <c r="A7" s="19"/>
      <c r="B7" s="20"/>
      <c r="C7" s="20"/>
      <c r="D7" s="23"/>
      <c r="E7" s="24"/>
      <c r="F7" s="24"/>
      <c r="G7" s="24"/>
      <c r="H7" s="23"/>
      <c r="I7" s="61"/>
    </row>
    <row r="8" spans="1:9" s="3" customFormat="1" ht="22.5" customHeight="1">
      <c r="A8" s="25" t="s">
        <v>70</v>
      </c>
      <c r="B8" s="26"/>
      <c r="C8" s="27"/>
      <c r="D8" s="20">
        <v>1</v>
      </c>
      <c r="E8" s="20">
        <v>2</v>
      </c>
      <c r="F8" s="20">
        <v>3</v>
      </c>
      <c r="G8" s="20">
        <v>4</v>
      </c>
      <c r="H8" s="28">
        <v>5</v>
      </c>
      <c r="I8" s="62">
        <v>6</v>
      </c>
    </row>
    <row r="9" spans="1:9" s="3" customFormat="1" ht="22.5" customHeight="1">
      <c r="A9" s="29" t="s">
        <v>71</v>
      </c>
      <c r="B9" s="30"/>
      <c r="C9" s="31"/>
      <c r="D9" s="32">
        <f aca="true" t="shared" si="0" ref="D9:H9">D10</f>
        <v>20</v>
      </c>
      <c r="E9" s="32">
        <f t="shared" si="0"/>
        <v>230.8</v>
      </c>
      <c r="F9" s="32">
        <f t="shared" si="0"/>
        <v>242.8</v>
      </c>
      <c r="G9" s="33"/>
      <c r="H9" s="32">
        <f t="shared" si="0"/>
        <v>242.8</v>
      </c>
      <c r="I9" s="63">
        <v>8</v>
      </c>
    </row>
    <row r="10" spans="1:9" s="4" customFormat="1" ht="22.5" customHeight="1">
      <c r="A10" s="34" t="s">
        <v>126</v>
      </c>
      <c r="B10" s="35"/>
      <c r="C10" s="36" t="s">
        <v>127</v>
      </c>
      <c r="D10" s="37">
        <f aca="true" t="shared" si="1" ref="D10:H10">D11+D15</f>
        <v>20</v>
      </c>
      <c r="E10" s="37">
        <f t="shared" si="1"/>
        <v>230.8</v>
      </c>
      <c r="F10" s="37">
        <f t="shared" si="1"/>
        <v>242.8</v>
      </c>
      <c r="G10" s="38"/>
      <c r="H10" s="37">
        <f t="shared" si="1"/>
        <v>242.8</v>
      </c>
      <c r="I10" s="64"/>
    </row>
    <row r="11" spans="1:9" s="4" customFormat="1" ht="27.75" customHeight="1">
      <c r="A11" s="34" t="s">
        <v>128</v>
      </c>
      <c r="B11" s="35"/>
      <c r="C11" s="36" t="s">
        <v>357</v>
      </c>
      <c r="D11" s="37"/>
      <c r="E11" s="39">
        <f>SUM(E12:E14)</f>
        <v>27.5</v>
      </c>
      <c r="F11" s="39">
        <f>SUM(F12:F14)</f>
        <v>27.5</v>
      </c>
      <c r="G11" s="38"/>
      <c r="H11" s="39">
        <f>SUM(H12:H14)</f>
        <v>27.5</v>
      </c>
      <c r="I11" s="64"/>
    </row>
    <row r="12" spans="1:9" s="4" customFormat="1" ht="27.75" customHeight="1">
      <c r="A12" s="40" t="s">
        <v>130</v>
      </c>
      <c r="B12" s="41"/>
      <c r="C12" s="42" t="s">
        <v>358</v>
      </c>
      <c r="D12" s="38"/>
      <c r="E12" s="43">
        <v>6.51</v>
      </c>
      <c r="F12" s="43">
        <v>6.51</v>
      </c>
      <c r="G12" s="38"/>
      <c r="H12" s="43">
        <v>6.51</v>
      </c>
      <c r="I12" s="64"/>
    </row>
    <row r="13" spans="1:9" s="4" customFormat="1" ht="27" customHeight="1">
      <c r="A13" s="40" t="s">
        <v>132</v>
      </c>
      <c r="B13" s="41"/>
      <c r="C13" s="44" t="s">
        <v>359</v>
      </c>
      <c r="D13" s="38"/>
      <c r="E13" s="43">
        <v>2.24</v>
      </c>
      <c r="F13" s="43">
        <v>2.24</v>
      </c>
      <c r="G13" s="38"/>
      <c r="H13" s="43">
        <v>2.24</v>
      </c>
      <c r="I13" s="64"/>
    </row>
    <row r="14" spans="1:9" s="4" customFormat="1" ht="22.5" customHeight="1">
      <c r="A14" s="40" t="s">
        <v>134</v>
      </c>
      <c r="B14" s="41"/>
      <c r="C14" s="44" t="s">
        <v>360</v>
      </c>
      <c r="D14" s="38"/>
      <c r="E14" s="43">
        <v>18.75</v>
      </c>
      <c r="F14" s="43">
        <v>18.75</v>
      </c>
      <c r="G14" s="38"/>
      <c r="H14" s="43">
        <v>18.75</v>
      </c>
      <c r="I14" s="64"/>
    </row>
    <row r="15" spans="1:9" s="4" customFormat="1" ht="22.5" customHeight="1">
      <c r="A15" s="34" t="s">
        <v>136</v>
      </c>
      <c r="B15" s="45"/>
      <c r="C15" s="46" t="s">
        <v>137</v>
      </c>
      <c r="D15" s="47">
        <v>20</v>
      </c>
      <c r="E15" s="39">
        <f>E16</f>
        <v>203.3</v>
      </c>
      <c r="F15" s="37">
        <v>215.3</v>
      </c>
      <c r="G15" s="48"/>
      <c r="H15" s="37">
        <v>215.3</v>
      </c>
      <c r="I15" s="65">
        <v>8</v>
      </c>
    </row>
    <row r="16" spans="1:9" s="4" customFormat="1" ht="22.5" customHeight="1">
      <c r="A16" s="49">
        <v>2296002</v>
      </c>
      <c r="B16" s="50"/>
      <c r="C16" s="51" t="s">
        <v>139</v>
      </c>
      <c r="D16" s="52">
        <v>20</v>
      </c>
      <c r="E16" s="53">
        <v>203.3</v>
      </c>
      <c r="F16" s="54">
        <v>215.3</v>
      </c>
      <c r="G16" s="52"/>
      <c r="H16" s="54">
        <v>215.3</v>
      </c>
      <c r="I16" s="66">
        <v>8</v>
      </c>
    </row>
    <row r="17" spans="1:9" ht="32.25" customHeight="1">
      <c r="A17" s="55" t="s">
        <v>361</v>
      </c>
      <c r="B17" s="56"/>
      <c r="C17" s="56"/>
      <c r="D17" s="56"/>
      <c r="E17" s="56"/>
      <c r="F17" s="56"/>
      <c r="G17" s="56"/>
      <c r="H17" s="56"/>
      <c r="I17" s="56"/>
    </row>
    <row r="18" ht="15">
      <c r="A18" s="57"/>
    </row>
    <row r="19" ht="15">
      <c r="A19" s="57"/>
    </row>
    <row r="20" ht="15">
      <c r="A20" s="57"/>
    </row>
    <row r="21" ht="15">
      <c r="A21" s="57"/>
    </row>
  </sheetData>
  <sheetProtection/>
  <mergeCells count="20">
    <mergeCell ref="A1:I1"/>
    <mergeCell ref="B3:C3"/>
    <mergeCell ref="A4:C4"/>
    <mergeCell ref="F4:H4"/>
    <mergeCell ref="A8:C8"/>
    <mergeCell ref="A9:C9"/>
    <mergeCell ref="A10:B10"/>
    <mergeCell ref="A12:B12"/>
    <mergeCell ref="A13:B13"/>
    <mergeCell ref="A14:B14"/>
    <mergeCell ref="A16:B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蓝天白云</cp:lastModifiedBy>
  <cp:lastPrinted>2018-06-07T06:17:20Z</cp:lastPrinted>
  <dcterms:created xsi:type="dcterms:W3CDTF">2011-12-26T04:36:18Z</dcterms:created>
  <dcterms:modified xsi:type="dcterms:W3CDTF">2021-01-14T03:07:15Z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