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7" firstSheet="19" activeTab="29"/>
  </bookViews>
  <sheets>
    <sheet name="1收支总表" sheetId="1" r:id="rId1"/>
    <sheet name="2收入总表" sheetId="2" r:id="rId2"/>
    <sheet name="3支出总表 " sheetId="3" r:id="rId3"/>
    <sheet name="4支出分类（部门预算）" sheetId="4" r:id="rId4"/>
    <sheet name="5支出分类(政府预算)" sheetId="5" r:id="rId5"/>
    <sheet name="6工资福利（部门预算）" sheetId="6" r:id="rId6"/>
    <sheet name="7工资福利(政府预算)" sheetId="7" r:id="rId7"/>
    <sheet name="8商品服务（按部门预算）" sheetId="8" r:id="rId8"/>
    <sheet name="9商品服务(政府预算)" sheetId="9" r:id="rId9"/>
    <sheet name="10个人和家庭（部门预算）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(部门预算）" sheetId="15" r:id="rId15"/>
    <sheet name="16一般-工资福利(政府预算)" sheetId="16" r:id="rId16"/>
    <sheet name="17一般-商品和服务（部门预算）" sheetId="17" r:id="rId17"/>
    <sheet name="18一般-商品服务(政府预算)" sheetId="18" r:id="rId18"/>
    <sheet name="19一般-个人和家庭（部门预算）" sheetId="19" r:id="rId19"/>
    <sheet name="20个人家庭(政府预算)" sheetId="20" r:id="rId20"/>
    <sheet name="21项目明细表" sheetId="21" r:id="rId21"/>
    <sheet name="22政府性基金（部门预算）" sheetId="22" r:id="rId22"/>
    <sheet name="23政府性基金(政府预算)" sheetId="23" r:id="rId23"/>
    <sheet name="24专户（部门预算）" sheetId="24" r:id="rId24"/>
    <sheet name="25专户(政府预算)" sheetId="25" r:id="rId25"/>
    <sheet name="26经费拔款（部门预算）" sheetId="26" r:id="rId26"/>
    <sheet name="27经费拨款(政府预算)" sheetId="27" r:id="rId27"/>
    <sheet name="28三公" sheetId="28" r:id="rId28"/>
    <sheet name="29整体绩效" sheetId="29" r:id="rId29"/>
    <sheet name="项目绩效30" sheetId="30" r:id="rId30"/>
  </sheets>
  <definedNames>
    <definedName name="_xlnm.Print_Area" localSheetId="9">'10个人和家庭（部门预算）'!$A$1:$K$9</definedName>
    <definedName name="_xlnm.Print_Area" localSheetId="10">'11个人家庭(政府预算)'!$A$1:$J$10</definedName>
    <definedName name="_xlnm.Print_Area" localSheetId="11">'12财政拨款收支总表'!$A$1:$F$26</definedName>
    <definedName name="_xlnm.Print_Area" localSheetId="12">'13一般预算支出'!$A$1:$R$9</definedName>
    <definedName name="_xlnm.Print_Area" localSheetId="13">'14一般预算基本支出表'!$A$1:$H$9</definedName>
    <definedName name="_xlnm.Print_Area" localSheetId="14">'15一般-工资福利(部门预算）'!$A$1:$Z$9</definedName>
    <definedName name="_xlnm.Print_Area" localSheetId="15">'16一般-工资福利(政府预算)'!$A$1:$M$9</definedName>
    <definedName name="_xlnm.Print_Area" localSheetId="16">'17一般-商品和服务（部门预算）'!$A$1:$Y$9</definedName>
    <definedName name="_xlnm.Print_Area" localSheetId="17">'18一般-商品服务(政府预算)'!$A$1:$S$9</definedName>
    <definedName name="_xlnm.Print_Area" localSheetId="18">'19一般-个人和家庭（部门预算）'!$A$1:$K$9</definedName>
    <definedName name="_xlnm.Print_Area" localSheetId="0">'1收支总表'!$A$1:$H$28</definedName>
    <definedName name="_xlnm.Print_Area" localSheetId="19">'20个人家庭(政府预算)'!$A$1:$J$9</definedName>
    <definedName name="_xlnm.Print_Area" localSheetId="20">'21项目明细表'!$C$1:$P$6</definedName>
    <definedName name="_xlnm.Print_Area" localSheetId="21">'22政府性基金（部门预算）'!$A$1:$T$7</definedName>
    <definedName name="_xlnm.Print_Area" localSheetId="22">'23政府性基金(政府预算)'!$A$1:$T$7</definedName>
    <definedName name="_xlnm.Print_Area" localSheetId="23">'24专户（部门预算）'!$A$1:$T$7</definedName>
    <definedName name="_xlnm.Print_Area" localSheetId="24">'25专户(政府预算)'!$A$1:$T$7</definedName>
    <definedName name="_xlnm.Print_Area" localSheetId="25">'26经费拔款（部门预算）'!$A$1:$U$9</definedName>
    <definedName name="_xlnm.Print_Area" localSheetId="26">'27经费拨款(政府预算)'!$A$1:$T$7</definedName>
    <definedName name="_xlnm.Print_Area" localSheetId="27">'28三公'!$A$1:$N$7</definedName>
    <definedName name="_xlnm.Print_Area" localSheetId="28">'29整体绩效'!$A$1:$G$6</definedName>
    <definedName name="_xlnm.Print_Area" localSheetId="1">'2收入总表'!$A$1:$K$6</definedName>
    <definedName name="_xlnm.Print_Area" localSheetId="2">'3支出总表 '!$A$1:$O$8</definedName>
    <definedName name="_xlnm.Print_Area" localSheetId="3">'4支出分类（部门预算）'!$A$1:$T$9</definedName>
    <definedName name="_xlnm.Print_Area" localSheetId="4">'5支出分类(政府预算)'!$1:$9</definedName>
    <definedName name="_xlnm.Print_Area" localSheetId="5">'6工资福利（部门预算）'!$A$1:$Z$9</definedName>
    <definedName name="_xlnm.Print_Area" localSheetId="6">'7工资福利(政府预算)'!$A$1:$M$9</definedName>
    <definedName name="_xlnm.Print_Area" localSheetId="7">'8商品服务（按部门预算）'!$A$1:$Y$9</definedName>
    <definedName name="_xlnm.Print_Area" localSheetId="8">'9商品服务(政府预算)'!$A$1:$S$9</definedName>
    <definedName name="_xlnm.Print_Area" localSheetId="29">'项目绩效30'!$A$1:$L$7</definedName>
    <definedName name="_xlnm.Print_Area">#N/A</definedName>
    <definedName name="_xlnm.Print_Titles" localSheetId="10">'11个人家庭(政府预算)'!$1:$6</definedName>
    <definedName name="_xlnm.Print_Titles" localSheetId="11">'12财政拨款收支总表'!$1:$5</definedName>
    <definedName name="_xlnm.Print_Titles" localSheetId="15">'16一般-工资福利(政府预算)'!$1:$6</definedName>
    <definedName name="_xlnm.Print_Titles" localSheetId="17">'18一般-商品服务(政府预算)'!$1:$6</definedName>
    <definedName name="_xlnm.Print_Titles" localSheetId="0">'1收支总表'!$1:$5</definedName>
    <definedName name="_xlnm.Print_Titles" localSheetId="19">'20个人家庭(政府预算)'!$1:$6</definedName>
    <definedName name="_xlnm.Print_Titles" localSheetId="22">'23政府性基金(政府预算)'!$1:$6</definedName>
    <definedName name="_xlnm.Print_Titles" localSheetId="24">'25专户(政府预算)'!$2:$6</definedName>
    <definedName name="_xlnm.Print_Titles" localSheetId="26">'27经费拨款(政府预算)'!$1:$6</definedName>
    <definedName name="_xlnm.Print_Titles" localSheetId="1">'2收入总表'!$1:$5</definedName>
    <definedName name="_xlnm.Print_Titles" localSheetId="4">'5支出分类(政府预算)'!$1:$6</definedName>
    <definedName name="_xlnm.Print_Titles" localSheetId="6">'7工资福利(政府预算)'!$1:$6</definedName>
    <definedName name="_xlnm.Print_Titles" localSheetId="8">'9商品服务(政府预算)'!$1:$6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<sst xmlns="http://schemas.openxmlformats.org/spreadsheetml/2006/main" count="814" uniqueCount="294">
  <si>
    <t>表-01</t>
  </si>
  <si>
    <t>部门收支总表</t>
  </si>
  <si>
    <t>部门：岳阳县水利局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</si>
  <si>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</si>
  <si>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</si>
  <si>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</si>
  <si>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</si>
  <si>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</si>
  <si>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</si>
  <si>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</si>
  <si>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</si>
  <si>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</si>
  <si>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</si>
  <si>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</si>
  <si>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</si>
  <si>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</si>
  <si>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</si>
  <si>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</si>
  <si>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</si>
  <si>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</si>
  <si>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</si>
  <si>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</si>
  <si>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</si>
  <si>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</si>
  <si>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</si>
  <si>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</si>
  <si>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</si>
  <si>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</si>
  <si>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</si>
  <si>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</si>
  <si>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</si>
  <si>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</si>
  <si>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</si>
  <si>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</si>
  <si>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</si>
  <si>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</si>
  <si>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</si>
  <si>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</si>
  <si>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</si>
  <si>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</si>
  <si>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</si>
  <si>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</si>
  <si>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</si>
  <si>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</si>
  <si>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</si>
  <si>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</si>
  <si>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</si>
  <si>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</si>
  <si>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</si>
  <si>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</si>
  <si>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</si>
  <si>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</si>
  <si>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</si>
  <si>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</si>
  <si>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</si>
  <si>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</si>
  <si>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</si>
  <si>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</si>
  <si>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</si>
  <si>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</si>
  <si>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</si>
  <si>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</si>
  <si>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</si>
  <si>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</si>
  <si>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</si>
  <si>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</si>
  <si>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</si>
  <si>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</si>
  <si>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</si>
  <si>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</si>
  <si>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</si>
  <si>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</si>
  <si>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</si>
  <si>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</si>
  <si>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</si>
  <si>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</si>
  <si>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</si>
  <si>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</si>
  <si>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</si>
  <si>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</si>
  <si>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</si>
  <si>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</si>
  <si>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</si>
  <si>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</si>
  <si>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</si>
  <si>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</si>
  <si>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</si>
  <si>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</si>
  <si>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</si>
  <si>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</si>
  <si>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</si>
  <si>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</si>
  <si>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</si>
  <si>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</si>
  <si>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</si>
  <si>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</si>
  <si>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</si>
  <si>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</si>
  <si>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农林水</t>
  </si>
  <si>
    <t>03</t>
  </si>
  <si>
    <t>水利</t>
  </si>
  <si>
    <t>表-04</t>
  </si>
  <si>
    <t>部门支出总表（分类）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</si>
  <si>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</si>
  <si>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</si>
  <si>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</si>
  <si>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</si>
  <si>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</si>
  <si>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</si>
  <si>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</si>
  <si>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</si>
  <si>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</si>
  <si>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</si>
  <si>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</si>
  <si>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</si>
  <si>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</si>
  <si>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</si>
  <si>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</si>
  <si>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</si>
  <si>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99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</si>
  <si>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</si>
  <si>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</si>
  <si>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</si>
  <si>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</si>
  <si>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</si>
  <si>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</si>
  <si>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</si>
  <si>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</si>
  <si>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</si>
  <si>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</si>
  <si>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</si>
  <si>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</si>
  <si>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213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</si>
  <si>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</si>
  <si>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</si>
  <si>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</si>
  <si>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</si>
  <si>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</si>
  <si>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</si>
  <si>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</si>
  <si>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</si>
  <si>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</si>
  <si>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</si>
  <si>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</si>
  <si>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</si>
  <si>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</si>
  <si>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</si>
  <si>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</si>
  <si>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</si>
  <si>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</si>
  <si>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</si>
  <si>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</si>
  <si>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</si>
  <si>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</si>
  <si>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</si>
  <si>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</si>
  <si>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</si>
  <si>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</si>
  <si>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</si>
  <si>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</si>
  <si>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</si>
  <si>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</si>
  <si>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</si>
  <si>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</si>
  <si>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</si>
  <si>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</si>
  <si>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</si>
  <si>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</si>
  <si>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</si>
  <si>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</si>
  <si>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</si>
  <si>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</si>
  <si>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</si>
  <si>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</si>
  <si>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</si>
  <si>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</si>
  <si>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</si>
  <si>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</si>
  <si>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</si>
  <si>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</si>
  <si>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</si>
  <si>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</si>
  <si>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</si>
  <si>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</si>
  <si>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</si>
  <si>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</si>
  <si>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</si>
  <si>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</si>
  <si>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</si>
  <si>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</si>
  <si>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</si>
  <si>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</si>
  <si>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</si>
  <si>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</si>
  <si>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</si>
  <si>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</si>
  <si>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</si>
  <si>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</si>
  <si>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</si>
  <si>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我单位无个人和家庭部门预算拨款支出，本表以空表列示。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</si>
  <si>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</si>
  <si>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</si>
  <si>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</si>
  <si>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</si>
  <si>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</si>
  <si>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我单位无个人和家庭政府预算拨款支出，本表以空表列示。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</si>
  <si>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</si>
  <si>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</si>
  <si>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</si>
  <si>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</si>
  <si>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</si>
  <si>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</si>
  <si>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</si>
  <si>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</si>
  <si>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</si>
  <si>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</si>
  <si>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</si>
  <si>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</si>
  <si>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</si>
  <si>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</si>
  <si>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01</t>
  </si>
  <si>
    <t>行政运行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</si>
  <si>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</si>
  <si>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</si>
  <si>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</si>
  <si>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</si>
  <si>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</si>
  <si>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</si>
  <si>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</si>
  <si>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</si>
  <si>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</si>
  <si>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</si>
  <si>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</si>
  <si>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</si>
  <si>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项目名称</t>
  </si>
  <si>
    <t>其他水利支出</t>
  </si>
  <si>
    <t>表-22</t>
  </si>
  <si>
    <t>政府性基金拨款支出预算表</t>
  </si>
  <si>
    <t>我单位无政府性基金拨款支出，本表以空表列示。</t>
  </si>
  <si>
    <t>表-23</t>
  </si>
  <si>
    <t>政府性基金拨款支出预算表(按政府预算经济分类)</t>
  </si>
  <si>
    <t>表-24</t>
  </si>
  <si>
    <t>纳入专户管理的非税收入拨款支出预算表</t>
  </si>
  <si>
    <t>我单位无纳入专户管理的非税收入拨款，本表以空表列示。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</si>
  <si>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</si>
  <si>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</si>
  <si>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</si>
  <si>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</si>
  <si>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</si>
  <si>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</si>
  <si>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</si>
  <si>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</si>
  <si>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</si>
  <si>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</si>
  <si>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</si>
  <si>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2021年“三公”经费预算公开表</t>
  </si>
  <si>
    <t>2020年"三公"经费预算支出</t>
  </si>
  <si>
    <t>2021年"三公"经费预算支出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</si>
  <si>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</si>
  <si>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</si>
  <si>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</si>
  <si>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</si>
  <si>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</si>
  <si>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</si>
  <si>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</si>
  <si>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</si>
  <si>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</si>
  <si>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</si>
  <si>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</si>
  <si>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</si>
  <si>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农业增产、农民增收、繁荣农村经济
充分发挥水利职能、确保安全渡汛、提高抗灾能力，促进农业增产、农民增收，促进农村饮水安全得到改善，服务全县经济快速发展
发展绿色农业，改善农村饮水、用水条件，保障农村饮水安全
 社会公众满意度达到95%以上 
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</si>
  <si>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</si>
  <si>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</si>
  <si>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</si>
  <si>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</si>
  <si>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</si>
  <si>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</si>
  <si>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</si>
  <si>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</si>
  <si>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</si>
  <si>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</si>
  <si>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</si>
  <si>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</si>
  <si>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</si>
  <si>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**</t>
  </si>
  <si>
    <t xml:space="preserve"> </t>
  </si>
  <si>
    <t>138.04</t>
  </si>
  <si>
    <t>渠道维护</t>
  </si>
  <si>
    <t>岳阳县大坳水库负责水库水事调度，维护水库大坝、渠道及电站安全运行等事务性工作：参与防汛抗旱事务性工作：承担所属灌区范围内农田灌溉</t>
  </si>
  <si>
    <t xml:space="preserve"> 1、确保防洪渡汛，提高抗旱能力、保证库区范围内人民生命财产安全；                                                                                           2、 增加引水蓄水，促进农业稳定高产，改善水质。                                                                   3、 发挥水利工作职能作用，服务我县经济快速发展。                                                                    
</t>
  </si>
  <si>
    <r>
      <t xml:space="preserve">
"财政供养人员控制率  100%
三公经费控制率  100%
“三公经费”变动率  ≤0
政府采购执行率  100%
公务卡刷卡率  90%
固定资产利用率  100%
全年财政整体支出控制在预算内
防汛抗旱覆盖</t>
    </r>
    <r>
      <rPr>
        <sz val="10"/>
        <rFont val="宋体"/>
        <family val="0"/>
      </rPr>
      <t>3个</t>
    </r>
    <r>
      <rPr>
        <sz val="10"/>
        <rFont val="宋体"/>
        <family val="0"/>
      </rPr>
      <t xml:space="preserve">乡镇、完成年度水利工程建设项目
水利工程汛期达到渡汛安全、水利工程建设达到设计标准
各项工作按计划日程开展
</t>
    </r>
  </si>
  <si>
    <t>渠道维护</t>
  </si>
  <si>
    <t>**</t>
  </si>
  <si>
    <t>做好渠道维护工作，服务好乡镇农田供水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</si>
</sst>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color indexed="63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1" borderId="4" applyNumberFormat="0" applyAlignment="0" applyProtection="0"/>
    <xf numFmtId="0" fontId="14" fillId="12" borderId="5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4" fillId="17" borderId="0" applyNumberFormat="0" applyBorder="0" applyAlignment="0" applyProtection="0"/>
    <xf numFmtId="0" fontId="18" fillId="11" borderId="7" applyNumberFormat="0" applyAlignment="0" applyProtection="0"/>
    <xf numFmtId="0" fontId="15" fillId="5" borderId="4" applyNumberFormat="0" applyAlignment="0" applyProtection="0"/>
    <xf numFmtId="0" fontId="22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482">
    <xf numFmtId="0" fontId="0" fillId="0" borderId="0" xfId="0" applyAlignment="1">
      <alignment/>
    </xf>
    <xf numFmtId="0" fontId="2" fillId="0" borderId="0" xfId="59" applyFill="1">
      <alignment/>
      <protection/>
    </xf>
    <xf numFmtId="0" fontId="2" fillId="0" borderId="0" xfId="59">
      <alignment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NumberFormat="1" applyFont="1" applyAlignment="1">
      <alignment horizontal="center" vertical="center"/>
      <protection/>
    </xf>
    <xf numFmtId="0" fontId="3" fillId="0" borderId="0" xfId="56" applyFont="1" applyAlignment="1">
      <alignment horizontal="left" vertical="center" wrapText="1"/>
      <protection/>
    </xf>
    <xf numFmtId="0" fontId="3" fillId="11" borderId="9" xfId="59" applyFont="1" applyFill="1" applyBorder="1" applyAlignment="1">
      <alignment horizontal="center" vertical="center"/>
      <protection/>
    </xf>
    <xf numFmtId="0" fontId="3" fillId="11" borderId="10" xfId="59" applyFont="1" applyFill="1" applyBorder="1" applyAlignment="1">
      <alignment horizontal="center" vertical="center"/>
      <protection/>
    </xf>
    <xf numFmtId="0" fontId="3" fillId="11" borderId="11" xfId="59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 applyProtection="1">
      <alignment vertical="center" wrapText="1"/>
      <protection locked="0"/>
    </xf>
    <xf numFmtId="0" fontId="3" fillId="0" borderId="12" xfId="59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59" applyNumberFormat="1" applyFont="1" applyFill="1" applyBorder="1" applyAlignment="1" applyProtection="1">
      <alignment horizontal="center" vertical="center" wrapText="1"/>
      <protection/>
    </xf>
    <xf numFmtId="176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2" xfId="59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NumberFormat="1" applyFont="1" applyFill="1" applyAlignment="1">
      <alignment horizontal="center" vertical="center"/>
      <protection/>
    </xf>
    <xf numFmtId="0" fontId="2" fillId="0" borderId="0" xfId="59" applyAlignment="1">
      <alignment horizontal="center"/>
      <protection/>
    </xf>
    <xf numFmtId="0" fontId="6" fillId="18" borderId="10" xfId="0" applyFont="1" applyFill="1" applyBorder="1" applyAlignment="1">
      <alignment horizontal="left" vertical="center" wrapText="1"/>
    </xf>
    <xf numFmtId="49" fontId="3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" fillId="0" borderId="0" xfId="45">
      <alignment/>
      <protection/>
    </xf>
    <xf numFmtId="0" fontId="3" fillId="0" borderId="0" xfId="45" applyFont="1" applyAlignment="1">
      <alignment horizontal="center" vertical="center"/>
      <protection/>
    </xf>
    <xf numFmtId="0" fontId="3" fillId="0" borderId="0" xfId="45" applyNumberFormat="1" applyFont="1" applyAlignment="1">
      <alignment horizontal="center" vertical="center"/>
      <protection/>
    </xf>
    <xf numFmtId="0" fontId="4" fillId="0" borderId="0" xfId="45" applyFont="1" applyAlignment="1">
      <alignment vertical="center"/>
      <protection/>
    </xf>
    <xf numFmtId="0" fontId="2" fillId="0" borderId="0" xfId="45" applyAlignment="1">
      <alignment horizontal="center"/>
      <protection/>
    </xf>
    <xf numFmtId="0" fontId="5" fillId="11" borderId="15" xfId="45" applyNumberFormat="1" applyFont="1" applyFill="1" applyBorder="1" applyAlignment="1" applyProtection="1">
      <alignment horizontal="center" vertical="center" wrapText="1"/>
      <protection/>
    </xf>
    <xf numFmtId="0" fontId="5" fillId="11" borderId="9" xfId="45" applyNumberFormat="1" applyFont="1" applyFill="1" applyBorder="1" applyAlignment="1" applyProtection="1">
      <alignment horizontal="center" vertical="center"/>
      <protection/>
    </xf>
    <xf numFmtId="0" fontId="5" fillId="11" borderId="16" xfId="45" applyNumberFormat="1" applyFont="1" applyFill="1" applyBorder="1" applyAlignment="1" applyProtection="1">
      <alignment horizontal="center" vertical="center"/>
      <protection/>
    </xf>
    <xf numFmtId="0" fontId="5" fillId="11" borderId="0" xfId="45" applyNumberFormat="1" applyFont="1" applyFill="1" applyAlignment="1" applyProtection="1">
      <alignment horizontal="center" vertical="center" wrapText="1"/>
      <protection/>
    </xf>
    <xf numFmtId="0" fontId="5" fillId="11" borderId="17" xfId="45" applyNumberFormat="1" applyFont="1" applyFill="1" applyBorder="1" applyAlignment="1" applyProtection="1">
      <alignment horizontal="center" vertical="center"/>
      <protection/>
    </xf>
    <xf numFmtId="176" fontId="3" fillId="0" borderId="13" xfId="45" applyNumberFormat="1" applyFont="1" applyFill="1" applyBorder="1" applyAlignment="1" applyProtection="1">
      <alignment horizontal="center" vertical="center" wrapText="1"/>
      <protection/>
    </xf>
    <xf numFmtId="176" fontId="3" fillId="18" borderId="13" xfId="45" applyNumberFormat="1" applyFont="1" applyFill="1" applyBorder="1" applyAlignment="1" applyProtection="1">
      <alignment horizontal="center" vertical="center" wrapText="1"/>
      <protection/>
    </xf>
    <xf numFmtId="0" fontId="3" fillId="18" borderId="10" xfId="4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5" applyFont="1" applyFill="1" applyAlignment="1">
      <alignment horizontal="center" vertical="center"/>
      <protection/>
    </xf>
    <xf numFmtId="0" fontId="3" fillId="0" borderId="0" xfId="45" applyNumberFormat="1" applyFont="1" applyFill="1" applyAlignment="1">
      <alignment horizontal="center" vertical="center"/>
      <protection/>
    </xf>
    <xf numFmtId="0" fontId="2" fillId="0" borderId="0" xfId="46" applyFill="1">
      <alignment vertical="center"/>
      <protection/>
    </xf>
    <xf numFmtId="0" fontId="2" fillId="0" borderId="0" xfId="46">
      <alignment vertical="center"/>
      <protection/>
    </xf>
    <xf numFmtId="0" fontId="7" fillId="0" borderId="0" xfId="46" applyNumberFormat="1" applyFont="1" applyFill="1" applyAlignment="1" applyProtection="1">
      <alignment vertical="center"/>
      <protection/>
    </xf>
    <xf numFmtId="0" fontId="2" fillId="0" borderId="0" xfId="46" applyAlignment="1">
      <alignment horizontal="center" vertical="center"/>
      <protection/>
    </xf>
    <xf numFmtId="176" fontId="2" fillId="0" borderId="13" xfId="46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176" fontId="2" fillId="0" borderId="13" xfId="46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46" applyNumberFormat="1" applyFont="1" applyFill="1" applyBorder="1" applyAlignment="1" applyProtection="1">
      <alignment horizontal="center" vertical="center" wrapText="1"/>
      <protection/>
    </xf>
    <xf numFmtId="177" fontId="2" fillId="0" borderId="12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46" applyFont="1" applyAlignment="1">
      <alignment horizontal="right" vertical="center"/>
      <protection/>
    </xf>
    <xf numFmtId="177" fontId="2" fillId="0" borderId="13" xfId="46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46" applyNumberFormat="1" applyFont="1" applyFill="1" applyBorder="1" applyAlignment="1" applyProtection="1">
      <alignment horizontal="center" vertical="center" wrapText="1"/>
      <protection/>
    </xf>
    <xf numFmtId="4" fontId="2" fillId="0" borderId="0" xfId="46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3" fillId="11" borderId="0" xfId="47" applyFont="1" applyFill="1" applyAlignment="1">
      <alignment vertical="center"/>
      <protection/>
    </xf>
    <xf numFmtId="0" fontId="2" fillId="0" borderId="0" xfId="47" applyFill="1" applyAlignment="1">
      <alignment vertical="center"/>
      <protection/>
    </xf>
    <xf numFmtId="0" fontId="2" fillId="0" borderId="0" xfId="47" applyAlignment="1">
      <alignment horizontal="center" vertical="center" wrapText="1"/>
      <protection/>
    </xf>
    <xf numFmtId="0" fontId="2" fillId="0" borderId="0" xfId="47">
      <alignment vertical="center"/>
      <protection/>
    </xf>
    <xf numFmtId="0" fontId="2" fillId="0" borderId="0" xfId="47" applyNumberFormat="1" applyFont="1" applyFill="1" applyAlignment="1" applyProtection="1">
      <alignment vertical="center"/>
      <protection/>
    </xf>
    <xf numFmtId="0" fontId="3" fillId="11" borderId="10" xfId="47" applyFont="1" applyFill="1" applyBorder="1" applyAlignment="1">
      <alignment horizontal="centerContinuous" vertical="center"/>
      <protection/>
    </xf>
    <xf numFmtId="0" fontId="3" fillId="11" borderId="10" xfId="47" applyNumberFormat="1" applyFont="1" applyFill="1" applyBorder="1" applyAlignment="1" applyProtection="1">
      <alignment horizontal="centerContinuous" vertical="center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49" fontId="3" fillId="11" borderId="10" xfId="47" applyNumberFormat="1" applyFont="1" applyFill="1" applyBorder="1" applyAlignment="1">
      <alignment horizontal="center" vertical="center" wrapText="1"/>
      <protection/>
    </xf>
    <xf numFmtId="0" fontId="2" fillId="0" borderId="10" xfId="47" applyNumberFormat="1" applyFont="1" applyFill="1" applyBorder="1" applyAlignment="1" applyProtection="1">
      <alignment horizontal="center" vertical="center" wrapText="1"/>
      <protection/>
    </xf>
    <xf numFmtId="49" fontId="2" fillId="0" borderId="10" xfId="47" applyNumberFormat="1" applyFont="1" applyFill="1" applyBorder="1" applyAlignment="1" applyProtection="1">
      <alignment horizontal="center" vertical="center" wrapText="1"/>
      <protection/>
    </xf>
    <xf numFmtId="178" fontId="2" fillId="0" borderId="10" xfId="47" applyNumberFormat="1" applyFont="1" applyFill="1" applyBorder="1" applyAlignment="1" applyProtection="1">
      <alignment horizontal="center" vertical="center" wrapText="1"/>
      <protection/>
    </xf>
    <xf numFmtId="0" fontId="2" fillId="0" borderId="10" xfId="47" applyFill="1" applyBorder="1" applyAlignment="1">
      <alignment horizontal="center" vertical="center" wrapText="1"/>
      <protection/>
    </xf>
    <xf numFmtId="49" fontId="2" fillId="0" borderId="10" xfId="47" applyNumberFormat="1" applyFill="1" applyBorder="1" applyAlignment="1">
      <alignment horizontal="center" vertical="center" wrapText="1"/>
      <protection/>
    </xf>
    <xf numFmtId="0" fontId="2" fillId="0" borderId="0" xfId="47" applyFill="1" applyAlignment="1">
      <alignment horizontal="center" vertical="center" wrapText="1"/>
      <protection/>
    </xf>
    <xf numFmtId="0" fontId="2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9" xfId="47" applyBorder="1" applyAlignment="1">
      <alignment horizontal="right" vertical="center"/>
      <protection/>
    </xf>
    <xf numFmtId="0" fontId="3" fillId="11" borderId="0" xfId="47" applyFont="1" applyFill="1" applyAlignment="1">
      <alignment horizontal="center" vertical="center"/>
      <protection/>
    </xf>
    <xf numFmtId="178" fontId="2" fillId="0" borderId="10" xfId="47" applyNumberFormat="1" applyFont="1" applyFill="1" applyBorder="1" applyAlignment="1" applyProtection="1">
      <alignment horizontal="right" vertical="center" wrapText="1"/>
      <protection/>
    </xf>
    <xf numFmtId="178" fontId="2" fillId="0" borderId="10" xfId="47" applyNumberFormat="1" applyFill="1" applyBorder="1" applyAlignment="1">
      <alignment horizontal="right" vertical="center" wrapText="1"/>
      <protection/>
    </xf>
    <xf numFmtId="0" fontId="2" fillId="0" borderId="10" xfId="47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48" applyFill="1">
      <alignment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0" fontId="3" fillId="11" borderId="19" xfId="48" applyFont="1" applyFill="1" applyBorder="1" applyAlignment="1">
      <alignment horizontal="center" vertical="center" wrapText="1"/>
      <protection/>
    </xf>
    <xf numFmtId="49" fontId="3" fillId="0" borderId="13" xfId="48" applyNumberFormat="1" applyFont="1" applyFill="1" applyBorder="1" applyAlignment="1" applyProtection="1">
      <alignment horizontal="center" vertical="center" wrapText="1"/>
      <protection/>
    </xf>
    <xf numFmtId="49" fontId="3" fillId="0" borderId="10" xfId="48" applyNumberFormat="1" applyFont="1" applyFill="1" applyBorder="1" applyAlignment="1" applyProtection="1">
      <alignment horizontal="center" vertical="center" wrapText="1"/>
      <protection/>
    </xf>
    <xf numFmtId="0" fontId="3" fillId="0" borderId="13" xfId="48" applyNumberFormat="1" applyFont="1" applyFill="1" applyBorder="1" applyAlignment="1" applyProtection="1">
      <alignment horizontal="left" vertical="center" wrapText="1"/>
      <protection/>
    </xf>
    <xf numFmtId="176" fontId="3" fillId="0" borderId="10" xfId="48" applyNumberFormat="1" applyFont="1" applyFill="1" applyBorder="1" applyAlignment="1" applyProtection="1">
      <alignment horizontal="right" vertical="center" wrapText="1"/>
      <protection/>
    </xf>
    <xf numFmtId="176" fontId="3" fillId="0" borderId="12" xfId="48" applyNumberFormat="1" applyFont="1" applyFill="1" applyBorder="1" applyAlignment="1" applyProtection="1">
      <alignment horizontal="right" vertical="center" wrapText="1"/>
      <protection/>
    </xf>
    <xf numFmtId="176" fontId="3" fillId="0" borderId="13" xfId="48" applyNumberFormat="1" applyFont="1" applyFill="1" applyBorder="1" applyAlignment="1" applyProtection="1">
      <alignment horizontal="right" vertical="center" wrapText="1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50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9" fontId="3" fillId="11" borderId="0" xfId="48" applyNumberFormat="1" applyFont="1" applyFill="1" applyAlignment="1">
      <alignment vertical="center"/>
      <protection/>
    </xf>
    <xf numFmtId="0" fontId="2" fillId="0" borderId="0" xfId="48" applyFont="1" applyAlignment="1">
      <alignment horizontal="right" vertical="center" wrapText="1"/>
      <protection/>
    </xf>
    <xf numFmtId="0" fontId="2" fillId="0" borderId="19" xfId="48" applyFont="1" applyBorder="1" applyAlignment="1">
      <alignment horizontal="left" vertical="center" wrapText="1"/>
      <protection/>
    </xf>
    <xf numFmtId="0" fontId="3" fillId="11" borderId="0" xfId="48" applyFont="1" applyFill="1" applyAlignment="1">
      <alignment vertical="center"/>
      <protection/>
    </xf>
    <xf numFmtId="176" fontId="2" fillId="0" borderId="13" xfId="48" applyNumberFormat="1" applyFont="1" applyFill="1" applyBorder="1" applyAlignment="1" applyProtection="1">
      <alignment horizontal="right" vertical="center" wrapText="1"/>
      <protection/>
    </xf>
    <xf numFmtId="176" fontId="2" fillId="0" borderId="10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Fill="1" applyAlignment="1">
      <alignment horizontal="centerContinuous" vertical="center"/>
      <protection/>
    </xf>
    <xf numFmtId="0" fontId="2" fillId="0" borderId="0" xfId="48" applyFont="1" applyAlignment="1">
      <alignment horizontal="centerContinuous"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Continuous" vertical="center"/>
      <protection/>
    </xf>
    <xf numFmtId="0" fontId="3" fillId="11" borderId="20" xfId="50" applyFont="1" applyFill="1" applyBorder="1" applyAlignment="1">
      <alignment horizontal="centerContinuous" vertical="center"/>
      <protection/>
    </xf>
    <xf numFmtId="0" fontId="3" fillId="11" borderId="21" xfId="50" applyFont="1" applyFill="1" applyBorder="1" applyAlignment="1">
      <alignment horizontal="centerContinuous" vertical="center"/>
      <protection/>
    </xf>
    <xf numFmtId="0" fontId="3" fillId="11" borderId="19" xfId="50" applyFont="1" applyFill="1" applyBorder="1" applyAlignment="1">
      <alignment horizontal="center" vertical="center" wrapText="1"/>
      <protection/>
    </xf>
    <xf numFmtId="49" fontId="3" fillId="0" borderId="13" xfId="50" applyNumberFormat="1" applyFont="1" applyFill="1" applyBorder="1" applyAlignment="1" applyProtection="1">
      <alignment horizontal="center" vertical="center" wrapText="1"/>
      <protection/>
    </xf>
    <xf numFmtId="49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0" xfId="50" applyFont="1" applyFill="1" applyBorder="1" applyAlignment="1">
      <alignment horizontal="left" vertical="center"/>
      <protection/>
    </xf>
    <xf numFmtId="176" fontId="3" fillId="0" borderId="10" xfId="50" applyNumberFormat="1" applyFont="1" applyFill="1" applyBorder="1" applyAlignment="1" applyProtection="1">
      <alignment horizontal="right" vertical="center" wrapText="1"/>
      <protection/>
    </xf>
    <xf numFmtId="176" fontId="3" fillId="0" borderId="13" xfId="50" applyNumberFormat="1" applyFont="1" applyFill="1" applyBorder="1" applyAlignment="1" applyProtection="1">
      <alignment horizontal="right" vertical="center" wrapText="1"/>
      <protection/>
    </xf>
    <xf numFmtId="49" fontId="3" fillId="0" borderId="0" xfId="50" applyNumberFormat="1" applyFont="1" applyFill="1" applyAlignment="1">
      <alignment horizontal="center" vertical="center"/>
      <protection/>
    </xf>
    <xf numFmtId="179" fontId="3" fillId="0" borderId="0" xfId="50" applyNumberFormat="1" applyFont="1" applyFill="1" applyAlignment="1">
      <alignment horizontal="center" vertical="center"/>
      <protection/>
    </xf>
    <xf numFmtId="179" fontId="3" fillId="11" borderId="0" xfId="50" applyNumberFormat="1" applyFont="1" applyFill="1" applyAlignment="1">
      <alignment horizontal="center" vertical="center"/>
      <protection/>
    </xf>
    <xf numFmtId="49" fontId="3" fillId="11" borderId="0" xfId="50" applyNumberFormat="1" applyFont="1" applyFill="1" applyAlignment="1">
      <alignment horizontal="center" vertical="center"/>
      <protection/>
    </xf>
    <xf numFmtId="0" fontId="3" fillId="11" borderId="0" xfId="50" applyFont="1" applyFill="1" applyAlignment="1">
      <alignment horizontal="left" vertical="center"/>
      <protection/>
    </xf>
    <xf numFmtId="179" fontId="3" fillId="11" borderId="0" xfId="50" applyNumberFormat="1" applyFont="1" applyFill="1" applyAlignment="1">
      <alignment vertical="center"/>
      <protection/>
    </xf>
    <xf numFmtId="0" fontId="2" fillId="0" borderId="0" xfId="50" applyFont="1" applyAlignment="1">
      <alignment horizontal="right" vertical="center" wrapText="1"/>
      <protection/>
    </xf>
    <xf numFmtId="0" fontId="2" fillId="0" borderId="19" xfId="50" applyFont="1" applyBorder="1" applyAlignment="1">
      <alignment horizontal="left" vertical="center" wrapText="1"/>
      <protection/>
    </xf>
    <xf numFmtId="0" fontId="3" fillId="11" borderId="0" xfId="50" applyFont="1" applyFill="1" applyAlignment="1">
      <alignment vertical="center"/>
      <protection/>
    </xf>
    <xf numFmtId="176" fontId="2" fillId="0" borderId="13" xfId="50" applyNumberFormat="1" applyFont="1" applyFill="1" applyBorder="1" applyAlignment="1" applyProtection="1">
      <alignment horizontal="right" vertical="center" wrapText="1"/>
      <protection/>
    </xf>
    <xf numFmtId="176" fontId="2" fillId="0" borderId="10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Fill="1" applyAlignment="1">
      <alignment horizontal="centerContinuous" vertical="center"/>
      <protection/>
    </xf>
    <xf numFmtId="0" fontId="2" fillId="0" borderId="0" xfId="50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8" borderId="10" xfId="50" applyNumberFormat="1" applyFont="1" applyFill="1" applyBorder="1" applyAlignment="1" applyProtection="1">
      <alignment horizontal="center" vertical="center"/>
      <protection/>
    </xf>
    <xf numFmtId="0" fontId="3" fillId="18" borderId="10" xfId="50" applyNumberFormat="1" applyFont="1" applyFill="1" applyBorder="1" applyAlignment="1" applyProtection="1">
      <alignment horizontal="center" vertical="center" wrapText="1"/>
      <protection/>
    </xf>
    <xf numFmtId="0" fontId="3" fillId="18" borderId="17" xfId="53" applyFont="1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/>
      <protection/>
    </xf>
    <xf numFmtId="49" fontId="2" fillId="0" borderId="10" xfId="53" applyNumberFormat="1" applyFill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3" applyNumberFormat="1" applyFont="1" applyFill="1" applyBorder="1" applyAlignment="1" applyProtection="1">
      <alignment horizontal="center" vertical="center"/>
      <protection locked="0"/>
    </xf>
    <xf numFmtId="176" fontId="3" fillId="0" borderId="10" xfId="53" applyNumberFormat="1" applyFont="1" applyFill="1" applyBorder="1" applyAlignment="1" applyProtection="1">
      <alignment horizontal="right" vertical="center" wrapText="1"/>
      <protection/>
    </xf>
    <xf numFmtId="179" fontId="8" fillId="0" borderId="10" xfId="0" applyNumberFormat="1" applyFont="1" applyBorder="1" applyAlignment="1">
      <alignment horizontal="center" vertical="center" wrapText="1"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Alignment="1">
      <alignment horizontal="centerContinuous" vertical="center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right" vertical="center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19" xfId="53" applyNumberFormat="1" applyFont="1" applyFill="1" applyBorder="1" applyAlignment="1" applyProtection="1">
      <alignment wrapText="1"/>
      <protection/>
    </xf>
    <xf numFmtId="0" fontId="3" fillId="0" borderId="19" xfId="53" applyNumberFormat="1" applyFont="1" applyFill="1" applyBorder="1" applyAlignment="1" applyProtection="1">
      <alignment horizontal="right" vertical="center" wrapText="1"/>
      <protection/>
    </xf>
    <xf numFmtId="176" fontId="3" fillId="0" borderId="10" xfId="53" applyNumberFormat="1" applyFont="1" applyFill="1" applyBorder="1" applyAlignment="1" applyProtection="1">
      <alignment horizontal="right" vertical="center" wrapText="1"/>
      <protection locked="0"/>
    </xf>
    <xf numFmtId="176" fontId="3" fillId="0" borderId="13" xfId="53" applyNumberFormat="1" applyFont="1" applyFill="1" applyBorder="1" applyAlignment="1" applyProtection="1">
      <alignment horizontal="right" vertical="center" wrapText="1"/>
      <protection locked="0"/>
    </xf>
    <xf numFmtId="176" fontId="2" fillId="0" borderId="12" xfId="53" applyNumberFormat="1" applyFont="1" applyFill="1" applyBorder="1" applyAlignment="1" applyProtection="1">
      <alignment horizontal="right" vertical="center" wrapText="1"/>
      <protection locked="0"/>
    </xf>
    <xf numFmtId="180" fontId="3" fillId="0" borderId="0" xfId="53" applyNumberFormat="1" applyFont="1" applyFill="1" applyAlignment="1" applyProtection="1">
      <alignment horizontal="centerContinuous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2" fillId="0" borderId="0" xfId="43" applyFill="1">
      <alignment vertical="center"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Font="1" applyAlignment="1">
      <alignment horizontal="centerContinuous" vertical="center"/>
      <protection/>
    </xf>
    <xf numFmtId="0" fontId="2" fillId="0" borderId="0" xfId="43">
      <alignment vertical="center"/>
      <protection/>
    </xf>
    <xf numFmtId="0" fontId="3" fillId="0" borderId="0" xfId="43" applyFont="1" applyFill="1" applyAlignment="1">
      <alignment horizontal="center" vertical="center"/>
      <protection/>
    </xf>
    <xf numFmtId="49" fontId="3" fillId="0" borderId="13" xfId="43" applyNumberFormat="1" applyFont="1" applyFill="1" applyBorder="1" applyAlignment="1" applyProtection="1">
      <alignment horizontal="center" vertical="center" wrapText="1"/>
      <protection/>
    </xf>
    <xf numFmtId="176" fontId="2" fillId="0" borderId="10" xfId="43" applyNumberFormat="1" applyFill="1" applyBorder="1" applyAlignment="1">
      <alignment horizontal="right" vertical="center" wrapText="1"/>
      <protection/>
    </xf>
    <xf numFmtId="0" fontId="3" fillId="0" borderId="10" xfId="42" applyNumberFormat="1" applyFont="1" applyFill="1" applyBorder="1" applyAlignment="1">
      <alignment horizontal="center" vertical="center" wrapText="1"/>
      <protection/>
    </xf>
    <xf numFmtId="176" fontId="2" fillId="0" borderId="10" xfId="43" applyNumberFormat="1" applyFill="1" applyBorder="1" applyAlignment="1" applyProtection="1">
      <alignment horizontal="right" vertical="center" wrapText="1"/>
      <protection locked="0"/>
    </xf>
    <xf numFmtId="180" fontId="3" fillId="0" borderId="0" xfId="43" applyNumberFormat="1" applyFont="1" applyFill="1" applyAlignment="1" applyProtection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44" applyFont="1" applyFill="1" applyAlignment="1">
      <alignment horizontal="centerContinuous" vertical="center"/>
      <protection/>
    </xf>
    <xf numFmtId="0" fontId="3" fillId="0" borderId="0" xfId="44" applyFont="1" applyAlignment="1">
      <alignment horizontal="centerContinuous" vertical="center"/>
      <protection/>
    </xf>
    <xf numFmtId="0" fontId="3" fillId="0" borderId="0" xfId="44" applyFont="1" applyAlignment="1">
      <alignment horizontal="right" vertical="center" wrapText="1"/>
      <protection/>
    </xf>
    <xf numFmtId="0" fontId="3" fillId="0" borderId="0" xfId="44" applyFont="1" applyAlignment="1">
      <alignment horizontal="left" vertical="center" wrapText="1"/>
      <protection/>
    </xf>
    <xf numFmtId="49" fontId="3" fillId="0" borderId="10" xfId="55" applyNumberFormat="1" applyFont="1" applyFill="1" applyBorder="1" applyAlignment="1" applyProtection="1">
      <alignment horizontal="left" vertical="center" wrapText="1"/>
      <protection/>
    </xf>
    <xf numFmtId="176" fontId="3" fillId="0" borderId="10" xfId="44" applyNumberFormat="1" applyFont="1" applyFill="1" applyBorder="1" applyAlignment="1" applyProtection="1">
      <alignment horizontal="right" vertical="center" wrapText="1"/>
      <protection/>
    </xf>
    <xf numFmtId="181" fontId="3" fillId="0" borderId="0" xfId="44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wrapText="1"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6" fontId="3" fillId="0" borderId="10" xfId="55" applyNumberFormat="1" applyFont="1" applyFill="1" applyBorder="1" applyAlignment="1" applyProtection="1">
      <alignment horizontal="right" vertical="center" wrapText="1"/>
      <protection/>
    </xf>
    <xf numFmtId="178" fontId="3" fillId="0" borderId="10" xfId="55" applyNumberFormat="1" applyFont="1" applyFill="1" applyBorder="1" applyAlignment="1" applyProtection="1">
      <alignment horizontal="right" vertical="center" wrapText="1"/>
      <protection/>
    </xf>
    <xf numFmtId="178" fontId="3" fillId="0" borderId="10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5" applyFont="1" applyFill="1" applyAlignment="1">
      <alignment horizontal="centerContinuous" vertical="center"/>
      <protection/>
    </xf>
    <xf numFmtId="180" fontId="3" fillId="0" borderId="0" xfId="55" applyNumberFormat="1" applyFont="1" applyFill="1" applyAlignment="1">
      <alignment horizontal="centerContinuous" vertical="center"/>
      <protection/>
    </xf>
    <xf numFmtId="178" fontId="2" fillId="0" borderId="10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55" applyFill="1">
      <alignment vertical="center"/>
      <protection/>
    </xf>
    <xf numFmtId="0" fontId="8" fillId="0" borderId="18" xfId="0" applyFont="1" applyFill="1" applyBorder="1" applyAlignment="1">
      <alignment horizontal="center" vertical="center" wrapText="1"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178" fontId="3" fillId="0" borderId="0" xfId="55" applyNumberFormat="1" applyFont="1" applyFill="1" applyAlignment="1">
      <alignment horizontal="right" vertical="center"/>
      <protection/>
    </xf>
    <xf numFmtId="0" fontId="3" fillId="11" borderId="0" xfId="51" applyFont="1" applyFill="1" applyAlignment="1">
      <alignment vertical="center"/>
      <protection/>
    </xf>
    <xf numFmtId="0" fontId="2" fillId="0" borderId="0" xfId="51" applyFill="1" applyAlignment="1">
      <alignment vertical="center"/>
      <protection/>
    </xf>
    <xf numFmtId="182" fontId="3" fillId="11" borderId="0" xfId="51" applyNumberFormat="1" applyFont="1" applyFill="1" applyAlignment="1">
      <alignment horizontal="center" vertical="center"/>
      <protection/>
    </xf>
    <xf numFmtId="183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3" fillId="11" borderId="10" xfId="51" applyFont="1" applyFill="1" applyBorder="1" applyAlignment="1">
      <alignment horizontal="centerContinuous" vertical="center"/>
      <protection/>
    </xf>
    <xf numFmtId="0" fontId="3" fillId="11" borderId="10" xfId="51" applyNumberFormat="1" applyFont="1" applyFill="1" applyBorder="1" applyAlignment="1" applyProtection="1">
      <alignment horizontal="centerContinuous" vertical="center"/>
      <protection/>
    </xf>
    <xf numFmtId="49" fontId="3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178" fontId="3" fillId="0" borderId="13" xfId="51" applyNumberFormat="1" applyFont="1" applyFill="1" applyBorder="1" applyAlignment="1" applyProtection="1">
      <alignment horizontal="right" vertical="center" wrapText="1"/>
      <protection/>
    </xf>
    <xf numFmtId="178" fontId="3" fillId="0" borderId="10" xfId="51" applyNumberFormat="1" applyFont="1" applyFill="1" applyBorder="1" applyAlignment="1" applyProtection="1">
      <alignment horizontal="right" vertical="center" wrapText="1"/>
      <protection/>
    </xf>
    <xf numFmtId="182" fontId="3" fillId="0" borderId="0" xfId="51" applyNumberFormat="1" applyFont="1" applyFill="1" applyAlignment="1">
      <alignment horizontal="center" vertical="center"/>
      <protection/>
    </xf>
    <xf numFmtId="183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left" vertical="center"/>
      <protection/>
    </xf>
    <xf numFmtId="17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center" vertical="center"/>
      <protection/>
    </xf>
    <xf numFmtId="182" fontId="3" fillId="0" borderId="10" xfId="51" applyNumberFormat="1" applyFont="1" applyFill="1" applyBorder="1" applyAlignment="1">
      <alignment horizontal="center" vertical="center"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179" fontId="3" fillId="0" borderId="10" xfId="51" applyNumberFormat="1" applyFont="1" applyFill="1" applyBorder="1" applyAlignment="1">
      <alignment horizontal="center" vertical="center"/>
      <protection/>
    </xf>
    <xf numFmtId="179" fontId="3" fillId="11" borderId="10" xfId="51" applyNumberFormat="1" applyFont="1" applyFill="1" applyBorder="1" applyAlignment="1">
      <alignment horizontal="center" vertical="center"/>
      <protection/>
    </xf>
    <xf numFmtId="178" fontId="3" fillId="0" borderId="10" xfId="51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51" applyNumberFormat="1" applyFont="1" applyFill="1" applyBorder="1" applyAlignment="1" applyProtection="1">
      <alignment horizontal="center" vertical="center"/>
      <protection/>
    </xf>
    <xf numFmtId="0" fontId="3" fillId="0" borderId="19" xfId="51" applyNumberFormat="1" applyFont="1" applyFill="1" applyBorder="1" applyAlignment="1" applyProtection="1">
      <alignment vertical="center"/>
      <protection/>
    </xf>
    <xf numFmtId="176" fontId="2" fillId="0" borderId="10" xfId="51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1" applyFill="1" applyBorder="1">
      <alignment vertical="center"/>
      <protection/>
    </xf>
    <xf numFmtId="0" fontId="2" fillId="0" borderId="0" xfId="51" applyFill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10" xfId="0" applyNumberFormat="1" applyFont="1" applyFill="1" applyBorder="1" applyAlignment="1" applyProtection="1">
      <alignment horizontal="centerContinuous" vertical="center"/>
      <protection/>
    </xf>
    <xf numFmtId="0" fontId="5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11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52" applyFill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49" fontId="3" fillId="0" borderId="13" xfId="52" applyNumberFormat="1" applyFont="1" applyFill="1" applyBorder="1" applyAlignment="1" applyProtection="1">
      <alignment horizontal="center" vertical="center" wrapText="1"/>
      <protection/>
    </xf>
    <xf numFmtId="176" fontId="3" fillId="0" borderId="13" xfId="52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176" fontId="3" fillId="0" borderId="10" xfId="52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centerContinuous"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3" fillId="0" borderId="0" xfId="49" applyFont="1" applyAlignment="1">
      <alignment horizontal="centerContinuous" vertical="center"/>
      <protection/>
    </xf>
    <xf numFmtId="0" fontId="3" fillId="0" borderId="0" xfId="49" applyFont="1" applyAlignment="1">
      <alignment horizontal="right" vertical="center" wrapText="1"/>
      <protection/>
    </xf>
    <xf numFmtId="0" fontId="3" fillId="0" borderId="0" xfId="49" applyFont="1" applyAlignment="1">
      <alignment horizontal="left" vertical="center" wrapText="1"/>
      <protection/>
    </xf>
    <xf numFmtId="49" fontId="3" fillId="0" borderId="10" xfId="49" applyNumberFormat="1" applyFont="1" applyFill="1" applyBorder="1" applyAlignment="1" applyProtection="1">
      <alignment horizontal="left" vertical="center" wrapText="1"/>
      <protection/>
    </xf>
    <xf numFmtId="0" fontId="3" fillId="0" borderId="0" xfId="49" applyNumberFormat="1" applyFont="1" applyFill="1" applyAlignment="1" applyProtection="1">
      <alignment vertical="center" wrapText="1"/>
      <protection/>
    </xf>
    <xf numFmtId="0" fontId="2" fillId="0" borderId="19" xfId="49" applyNumberFormat="1" applyFont="1" applyFill="1" applyBorder="1" applyAlignment="1" applyProtection="1">
      <alignment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8" applyFont="1" applyAlignment="1">
      <alignment horizontal="centerContinuous" vertical="center"/>
      <protection/>
    </xf>
    <xf numFmtId="0" fontId="2" fillId="0" borderId="0" xfId="58">
      <alignment vertical="center"/>
      <protection/>
    </xf>
    <xf numFmtId="0" fontId="3" fillId="0" borderId="0" xfId="58" applyFont="1" applyAlignment="1">
      <alignment horizontal="right" vertical="center" wrapText="1"/>
      <protection/>
    </xf>
    <xf numFmtId="0" fontId="3" fillId="0" borderId="19" xfId="58" applyFont="1" applyBorder="1" applyAlignment="1">
      <alignment horizontal="centerContinuous" vertical="center" wrapText="1"/>
      <protection/>
    </xf>
    <xf numFmtId="176" fontId="3" fillId="11" borderId="10" xfId="47" applyNumberFormat="1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>
      <alignment horizontal="centerContinuous" vertical="center"/>
      <protection/>
    </xf>
    <xf numFmtId="0" fontId="7" fillId="18" borderId="0" xfId="0" applyFont="1" applyFill="1" applyAlignment="1">
      <alignment vertical="center"/>
    </xf>
    <xf numFmtId="0" fontId="3" fillId="0" borderId="0" xfId="58" applyFont="1" applyAlignment="1">
      <alignment horizontal="left" vertical="center" wrapText="1"/>
      <protection/>
    </xf>
    <xf numFmtId="0" fontId="3" fillId="18" borderId="0" xfId="54" applyFont="1" applyFill="1" applyAlignment="1">
      <alignment horizontal="center" vertical="center" wrapText="1"/>
      <protection/>
    </xf>
    <xf numFmtId="0" fontId="0" fillId="18" borderId="0" xfId="0" applyFill="1" applyAlignment="1">
      <alignment/>
    </xf>
    <xf numFmtId="0" fontId="3" fillId="0" borderId="0" xfId="58" applyNumberFormat="1" applyFont="1" applyFill="1" applyAlignment="1" applyProtection="1">
      <alignment horizontal="right" vertical="center" wrapText="1"/>
      <protection/>
    </xf>
    <xf numFmtId="0" fontId="3" fillId="0" borderId="0" xfId="58" applyNumberFormat="1" applyFont="1" applyFill="1" applyAlignment="1" applyProtection="1">
      <alignment vertical="center" wrapText="1"/>
      <protection/>
    </xf>
    <xf numFmtId="0" fontId="3" fillId="0" borderId="0" xfId="58" applyNumberFormat="1" applyFont="1" applyFill="1" applyAlignment="1" applyProtection="1">
      <alignment horizontal="center" wrapText="1"/>
      <protection/>
    </xf>
    <xf numFmtId="178" fontId="3" fillId="0" borderId="0" xfId="58" applyNumberFormat="1" applyFont="1" applyFill="1" applyAlignment="1">
      <alignment horizontal="right" vertical="center"/>
      <protection/>
    </xf>
    <xf numFmtId="0" fontId="3" fillId="11" borderId="0" xfId="54" applyFont="1" applyFill="1" applyAlignment="1">
      <alignment vertical="center"/>
      <protection/>
    </xf>
    <xf numFmtId="0" fontId="2" fillId="0" borderId="0" xfId="54" applyFill="1" applyAlignment="1">
      <alignment vertical="center"/>
      <protection/>
    </xf>
    <xf numFmtId="49" fontId="3" fillId="11" borderId="0" xfId="54" applyNumberFormat="1" applyFont="1" applyFill="1" applyAlignment="1">
      <alignment horizontal="center" vertical="center"/>
      <protection/>
    </xf>
    <xf numFmtId="0" fontId="3" fillId="11" borderId="0" xfId="54" applyFont="1" applyFill="1" applyAlignment="1">
      <alignment horizontal="left" vertical="center"/>
      <protection/>
    </xf>
    <xf numFmtId="179" fontId="3" fillId="11" borderId="0" xfId="54" applyNumberFormat="1" applyFont="1" applyFill="1" applyAlignment="1">
      <alignment horizontal="center" vertical="center"/>
      <protection/>
    </xf>
    <xf numFmtId="0" fontId="2" fillId="0" borderId="0" xfId="54">
      <alignment vertical="center"/>
      <protection/>
    </xf>
    <xf numFmtId="0" fontId="2" fillId="0" borderId="0" xfId="54" applyFont="1" applyAlignment="1">
      <alignment horizontal="centerContinuous" vertical="center"/>
      <protection/>
    </xf>
    <xf numFmtId="0" fontId="3" fillId="11" borderId="11" xfId="54" applyFont="1" applyFill="1" applyBorder="1" applyAlignment="1">
      <alignment horizontal="centerContinuous" vertical="center"/>
      <protection/>
    </xf>
    <xf numFmtId="0" fontId="3" fillId="11" borderId="20" xfId="54" applyFont="1" applyFill="1" applyBorder="1" applyAlignment="1">
      <alignment horizontal="centerContinuous" vertical="center"/>
      <protection/>
    </xf>
    <xf numFmtId="0" fontId="3" fillId="11" borderId="21" xfId="54" applyFont="1" applyFill="1" applyBorder="1" applyAlignment="1">
      <alignment horizontal="centerContinuous" vertical="center"/>
      <protection/>
    </xf>
    <xf numFmtId="0" fontId="3" fillId="11" borderId="19" xfId="54" applyFont="1" applyFill="1" applyBorder="1" applyAlignment="1">
      <alignment horizontal="center" vertical="center" wrapText="1"/>
      <protection/>
    </xf>
    <xf numFmtId="49" fontId="2" fillId="0" borderId="13" xfId="54" applyNumberFormat="1" applyFont="1" applyFill="1" applyBorder="1" applyAlignment="1" applyProtection="1">
      <alignment horizontal="center" vertical="center" wrapText="1"/>
      <protection/>
    </xf>
    <xf numFmtId="178" fontId="3" fillId="0" borderId="10" xfId="54" applyNumberFormat="1" applyFont="1" applyFill="1" applyBorder="1" applyAlignment="1" applyProtection="1">
      <alignment horizontal="right" vertical="center" wrapText="1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0" fontId="3" fillId="0" borderId="10" xfId="54" applyNumberFormat="1" applyFont="1" applyFill="1" applyBorder="1" applyAlignment="1">
      <alignment horizontal="center" vertical="center"/>
      <protection/>
    </xf>
    <xf numFmtId="179" fontId="3" fillId="0" borderId="10" xfId="54" applyNumberFormat="1" applyFont="1" applyFill="1" applyBorder="1" applyAlignment="1">
      <alignment horizontal="center" vertical="center"/>
      <protection/>
    </xf>
    <xf numFmtId="179" fontId="3" fillId="11" borderId="0" xfId="54" applyNumberFormat="1" applyFont="1" applyFill="1" applyAlignment="1">
      <alignment vertical="center"/>
      <protection/>
    </xf>
    <xf numFmtId="0" fontId="2" fillId="0" borderId="0" xfId="54" applyFont="1" applyAlignment="1">
      <alignment horizontal="right" vertical="center" wrapText="1"/>
      <protection/>
    </xf>
    <xf numFmtId="0" fontId="2" fillId="0" borderId="19" xfId="54" applyFont="1" applyBorder="1" applyAlignment="1">
      <alignment horizontal="left" vertical="center" wrapText="1"/>
      <protection/>
    </xf>
    <xf numFmtId="0" fontId="2" fillId="0" borderId="0" xfId="56" applyFill="1">
      <alignment vertical="center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 wrapText="1"/>
      <protection/>
    </xf>
    <xf numFmtId="0" fontId="3" fillId="0" borderId="19" xfId="56" applyFont="1" applyBorder="1" applyAlignment="1">
      <alignment horizontal="left" vertical="center" wrapText="1"/>
      <protection/>
    </xf>
    <xf numFmtId="0" fontId="3" fillId="11" borderId="10" xfId="56" applyFont="1" applyFill="1" applyBorder="1" applyAlignment="1">
      <alignment horizontal="center" vertical="center" wrapText="1"/>
      <protection/>
    </xf>
    <xf numFmtId="176" fontId="3" fillId="0" borderId="10" xfId="56" applyNumberFormat="1" applyFont="1" applyFill="1" applyBorder="1" applyAlignment="1" applyProtection="1">
      <alignment horizontal="right" vertical="center" wrapText="1"/>
      <protection/>
    </xf>
    <xf numFmtId="49" fontId="3" fillId="0" borderId="10" xfId="56" applyNumberFormat="1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>
      <alignment horizontal="centerContinuous" vertical="center"/>
      <protection/>
    </xf>
    <xf numFmtId="0" fontId="3" fillId="0" borderId="0" xfId="56" applyFont="1" applyAlignment="1">
      <alignment horizontal="right" vertical="top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Fill="1" applyAlignment="1">
      <alignment horizontal="centerContinuous" vertical="center"/>
      <protection/>
    </xf>
    <xf numFmtId="0" fontId="3" fillId="0" borderId="0" xfId="57" applyFont="1" applyAlignment="1">
      <alignment horizontal="centerContinuous" vertical="center"/>
      <protection/>
    </xf>
    <xf numFmtId="0" fontId="2" fillId="0" borderId="0" xfId="57">
      <alignment vertical="center"/>
      <protection/>
    </xf>
    <xf numFmtId="0" fontId="3" fillId="0" borderId="0" xfId="57" applyFont="1" applyAlignment="1">
      <alignment horizontal="right" vertical="center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3" fillId="11" borderId="10" xfId="57" applyFont="1" applyFill="1" applyBorder="1" applyAlignment="1">
      <alignment horizontal="center" vertical="center" wrapText="1"/>
      <protection/>
    </xf>
    <xf numFmtId="184" fontId="3" fillId="0" borderId="13" xfId="57" applyNumberFormat="1" applyFont="1" applyFill="1" applyBorder="1" applyAlignment="1" applyProtection="1">
      <alignment horizontal="right" vertical="center" wrapText="1"/>
      <protection/>
    </xf>
    <xf numFmtId="184" fontId="3" fillId="0" borderId="10" xfId="57" applyNumberFormat="1" applyFont="1" applyFill="1" applyBorder="1" applyAlignment="1" applyProtection="1">
      <alignment horizontal="right" vertical="center" wrapText="1"/>
      <protection/>
    </xf>
    <xf numFmtId="184" fontId="3" fillId="0" borderId="12" xfId="57" applyNumberFormat="1" applyFont="1" applyFill="1" applyBorder="1" applyAlignment="1" applyProtection="1">
      <alignment horizontal="right" vertical="center" wrapText="1"/>
      <protection/>
    </xf>
    <xf numFmtId="184" fontId="3" fillId="0" borderId="13" xfId="57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Alignment="1" applyProtection="1">
      <alignment horizontal="right" vertical="top"/>
      <protection/>
    </xf>
    <xf numFmtId="184" fontId="3" fillId="0" borderId="10" xfId="57" applyNumberFormat="1" applyFont="1" applyFill="1" applyBorder="1" applyAlignment="1" applyProtection="1">
      <alignment horizontal="right" vertical="center" wrapText="1"/>
      <protection locked="0"/>
    </xf>
    <xf numFmtId="17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60" applyFont="1" applyFill="1" applyBorder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178" fontId="3" fillId="0" borderId="10" xfId="54" applyNumberFormat="1" applyFont="1" applyFill="1" applyBorder="1" applyAlignment="1" applyProtection="1">
      <alignment horizontal="center" vertical="center" wrapText="1"/>
      <protection/>
    </xf>
    <xf numFmtId="179" fontId="3" fillId="0" borderId="10" xfId="51" applyNumberFormat="1" applyFont="1" applyFill="1" applyBorder="1" applyAlignment="1">
      <alignment vertical="center"/>
      <protection/>
    </xf>
    <xf numFmtId="0" fontId="32" fillId="0" borderId="18" xfId="0" applyFont="1" applyBorder="1" applyAlignment="1">
      <alignment horizontal="center" vertical="center" wrapText="1"/>
    </xf>
    <xf numFmtId="0" fontId="3" fillId="0" borderId="10" xfId="41" applyFont="1" applyFill="1" applyBorder="1" applyAlignment="1" applyProtection="1">
      <alignment vertical="center" wrapText="1"/>
      <protection locked="0"/>
    </xf>
    <xf numFmtId="0" fontId="3" fillId="18" borderId="13" xfId="45" applyNumberFormat="1" applyFont="1" applyFill="1" applyBorder="1" applyAlignment="1" applyProtection="1">
      <alignment horizontal="left" vertical="center" wrapText="1"/>
      <protection locked="0"/>
    </xf>
    <xf numFmtId="0" fontId="3" fillId="18" borderId="10" xfId="4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7" applyFont="1">
      <alignment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11" borderId="10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7" xfId="57" applyNumberFormat="1" applyFont="1" applyFill="1" applyBorder="1" applyAlignment="1" applyProtection="1">
      <alignment vertical="center"/>
      <protection/>
    </xf>
    <xf numFmtId="0" fontId="2" fillId="0" borderId="10" xfId="57" applyNumberFormat="1" applyFont="1" applyFill="1" applyBorder="1" applyAlignment="1" applyProtection="1">
      <alignment vertical="center"/>
      <protection/>
    </xf>
    <xf numFmtId="0" fontId="7" fillId="0" borderId="0" xfId="57" applyNumberFormat="1" applyFont="1" applyFill="1" applyAlignment="1" applyProtection="1">
      <alignment horizontal="center" vertical="center"/>
      <protection/>
    </xf>
    <xf numFmtId="0" fontId="3" fillId="0" borderId="19" xfId="57" applyNumberFormat="1" applyFont="1" applyFill="1" applyBorder="1" applyAlignment="1" applyProtection="1">
      <alignment horizontal="right" vertical="center" wrapText="1"/>
      <protection/>
    </xf>
    <xf numFmtId="0" fontId="3" fillId="11" borderId="10" xfId="57" applyNumberFormat="1" applyFont="1" applyFill="1" applyBorder="1" applyAlignment="1" applyProtection="1">
      <alignment horizontal="center" vertical="center" wrapText="1"/>
      <protection/>
    </xf>
    <xf numFmtId="0" fontId="3" fillId="11" borderId="13" xfId="57" applyFont="1" applyFill="1" applyBorder="1" applyAlignment="1">
      <alignment horizontal="center" vertical="center" wrapText="1"/>
      <protection/>
    </xf>
    <xf numFmtId="0" fontId="3" fillId="11" borderId="10" xfId="57" applyFont="1" applyFill="1" applyBorder="1" applyAlignment="1">
      <alignment horizontal="center" vertical="center" wrapText="1"/>
      <protection/>
    </xf>
    <xf numFmtId="0" fontId="3" fillId="11" borderId="17" xfId="57" applyFont="1" applyFill="1" applyBorder="1" applyAlignment="1">
      <alignment horizontal="center" vertical="center" wrapText="1"/>
      <protection/>
    </xf>
    <xf numFmtId="0" fontId="3" fillId="11" borderId="10" xfId="56" applyFont="1" applyFill="1" applyBorder="1" applyAlignment="1">
      <alignment horizontal="center" vertical="center" wrapText="1"/>
      <protection/>
    </xf>
    <xf numFmtId="0" fontId="3" fillId="11" borderId="23" xfId="56" applyNumberFormat="1" applyFont="1" applyFill="1" applyBorder="1" applyAlignment="1" applyProtection="1">
      <alignment horizontal="center" vertical="center"/>
      <protection/>
    </xf>
    <xf numFmtId="0" fontId="3" fillId="11" borderId="13" xfId="56" applyNumberFormat="1" applyFont="1" applyFill="1" applyBorder="1" applyAlignment="1" applyProtection="1">
      <alignment horizontal="center" vertical="center"/>
      <protection/>
    </xf>
    <xf numFmtId="0" fontId="3" fillId="11" borderId="17" xfId="56" applyNumberFormat="1" applyFont="1" applyFill="1" applyBorder="1" applyAlignment="1" applyProtection="1">
      <alignment horizontal="center" vertical="center"/>
      <protection/>
    </xf>
    <xf numFmtId="0" fontId="3" fillId="11" borderId="10" xfId="56" applyNumberFormat="1" applyFont="1" applyFill="1" applyBorder="1" applyAlignment="1" applyProtection="1">
      <alignment horizontal="center" vertical="center"/>
      <protection/>
    </xf>
    <xf numFmtId="0" fontId="7" fillId="0" borderId="0" xfId="56" applyNumberFormat="1" applyFont="1" applyFill="1" applyAlignment="1" applyProtection="1">
      <alignment horizontal="center" vertical="center"/>
      <protection/>
    </xf>
    <xf numFmtId="0" fontId="3" fillId="0" borderId="0" xfId="56" applyFont="1" applyAlignment="1">
      <alignment horizontal="left" vertical="center" wrapText="1"/>
      <protection/>
    </xf>
    <xf numFmtId="0" fontId="3" fillId="0" borderId="19" xfId="56" applyNumberFormat="1" applyFont="1" applyFill="1" applyBorder="1" applyAlignment="1" applyProtection="1">
      <alignment horizontal="right" vertical="center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3" fillId="11" borderId="10" xfId="56" applyNumberFormat="1" applyFont="1" applyFill="1" applyBorder="1" applyAlignment="1" applyProtection="1">
      <alignment horizontal="center" vertical="center" wrapText="1"/>
      <protection/>
    </xf>
    <xf numFmtId="49" fontId="3" fillId="18" borderId="17" xfId="56" applyNumberFormat="1" applyFont="1" applyFill="1" applyBorder="1" applyAlignment="1" applyProtection="1">
      <alignment horizontal="center" vertical="center" wrapText="1"/>
      <protection/>
    </xf>
    <xf numFmtId="49" fontId="3" fillId="18" borderId="10" xfId="56" applyNumberFormat="1" applyFont="1" applyFill="1" applyBorder="1" applyAlignment="1" applyProtection="1">
      <alignment horizontal="center" vertical="center" wrapText="1"/>
      <protection/>
    </xf>
    <xf numFmtId="0" fontId="3" fillId="11" borderId="13" xfId="56" applyFont="1" applyFill="1" applyBorder="1" applyAlignment="1">
      <alignment horizontal="center" vertical="center" wrapText="1"/>
      <protection/>
    </xf>
    <xf numFmtId="0" fontId="2" fillId="11" borderId="17" xfId="54" applyFont="1" applyFill="1" applyBorder="1" applyAlignment="1">
      <alignment horizontal="center" vertical="center" wrapText="1"/>
      <protection/>
    </xf>
    <xf numFmtId="0" fontId="2" fillId="11" borderId="10" xfId="54" applyFont="1" applyFill="1" applyBorder="1" applyAlignment="1">
      <alignment horizontal="center" vertical="center" wrapText="1"/>
      <protection/>
    </xf>
    <xf numFmtId="0" fontId="3" fillId="11" borderId="17" xfId="54" applyNumberFormat="1" applyFont="1" applyFill="1" applyBorder="1" applyAlignment="1" applyProtection="1">
      <alignment horizontal="center" vertical="center" wrapText="1"/>
      <protection/>
    </xf>
    <xf numFmtId="0" fontId="3" fillId="11" borderId="10" xfId="54" applyNumberFormat="1" applyFont="1" applyFill="1" applyBorder="1" applyAlignment="1" applyProtection="1">
      <alignment horizontal="center" vertical="center" wrapText="1"/>
      <protection/>
    </xf>
    <xf numFmtId="0" fontId="3" fillId="11" borderId="11" xfId="54" applyNumberFormat="1" applyFont="1" applyFill="1" applyBorder="1" applyAlignment="1" applyProtection="1">
      <alignment horizontal="center" vertical="center" wrapText="1"/>
      <protection/>
    </xf>
    <xf numFmtId="0" fontId="2" fillId="11" borderId="14" xfId="54" applyFont="1" applyFill="1" applyBorder="1" applyAlignment="1">
      <alignment horizontal="center" vertical="center" wrapText="1"/>
      <protection/>
    </xf>
    <xf numFmtId="0" fontId="2" fillId="11" borderId="14" xfId="54" applyFont="1" applyFill="1" applyBorder="1" applyAlignment="1" applyProtection="1">
      <alignment horizontal="center" vertical="center" wrapText="1"/>
      <protection locked="0"/>
    </xf>
    <xf numFmtId="0" fontId="3" fillId="11" borderId="13" xfId="54" applyNumberFormat="1" applyFont="1" applyFill="1" applyBorder="1" applyAlignment="1" applyProtection="1">
      <alignment horizontal="center" vertical="center" wrapText="1"/>
      <protection/>
    </xf>
    <xf numFmtId="179" fontId="3" fillId="11" borderId="17" xfId="54" applyNumberFormat="1" applyFont="1" applyFill="1" applyBorder="1" applyAlignment="1" applyProtection="1">
      <alignment horizontal="center" vertical="center" wrapText="1"/>
      <protection/>
    </xf>
    <xf numFmtId="179" fontId="3" fillId="11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54" applyNumberFormat="1" applyFont="1" applyFill="1" applyAlignment="1" applyProtection="1">
      <alignment horizontal="center" vertical="center"/>
      <protection/>
    </xf>
    <xf numFmtId="0" fontId="3" fillId="11" borderId="19" xfId="54" applyNumberFormat="1" applyFont="1" applyFill="1" applyBorder="1" applyAlignment="1" applyProtection="1">
      <alignment horizontal="right" vertical="center"/>
      <protection/>
    </xf>
    <xf numFmtId="0" fontId="3" fillId="11" borderId="10" xfId="54" applyNumberFormat="1" applyFont="1" applyFill="1" applyBorder="1" applyAlignment="1" applyProtection="1">
      <alignment horizontal="center" vertical="center"/>
      <protection/>
    </xf>
    <xf numFmtId="0" fontId="3" fillId="11" borderId="13" xfId="54" applyNumberFormat="1" applyFont="1" applyFill="1" applyBorder="1" applyAlignment="1" applyProtection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8" borderId="10" xfId="58" applyNumberFormat="1" applyFont="1" applyFill="1" applyBorder="1" applyAlignment="1" applyProtection="1">
      <alignment horizontal="center" vertical="center" wrapText="1"/>
      <protection/>
    </xf>
    <xf numFmtId="0" fontId="2" fillId="11" borderId="11" xfId="61" applyFont="1" applyFill="1" applyBorder="1" applyAlignment="1">
      <alignment horizontal="center" vertical="center" wrapText="1"/>
      <protection/>
    </xf>
    <xf numFmtId="0" fontId="2" fillId="11" borderId="9" xfId="61" applyFont="1" applyFill="1" applyBorder="1" applyAlignment="1">
      <alignment horizontal="center" vertical="center" wrapText="1"/>
      <protection/>
    </xf>
    <xf numFmtId="0" fontId="2" fillId="11" borderId="17" xfId="61" applyFont="1" applyFill="1" applyBorder="1" applyAlignment="1">
      <alignment horizontal="center" vertical="center" wrapText="1"/>
      <protection/>
    </xf>
    <xf numFmtId="0" fontId="2" fillId="11" borderId="10" xfId="61" applyFont="1" applyFill="1" applyBorder="1" applyAlignment="1">
      <alignment horizontal="center" vertical="center" wrapText="1"/>
      <protection/>
    </xf>
    <xf numFmtId="0" fontId="7" fillId="0" borderId="0" xfId="58" applyNumberFormat="1" applyFont="1" applyFill="1" applyAlignment="1" applyProtection="1">
      <alignment horizontal="center" vertical="center" wrapText="1"/>
      <protection/>
    </xf>
    <xf numFmtId="0" fontId="3" fillId="0" borderId="19" xfId="58" applyNumberFormat="1" applyFont="1" applyFill="1" applyBorder="1" applyAlignment="1" applyProtection="1">
      <alignment horizontal="right" vertical="center" wrapText="1"/>
      <protection/>
    </xf>
    <xf numFmtId="0" fontId="3" fillId="11" borderId="10" xfId="58" applyFont="1" applyFill="1" applyBorder="1" applyAlignment="1">
      <alignment horizontal="center" vertical="center" wrapText="1"/>
      <protection/>
    </xf>
    <xf numFmtId="0" fontId="3" fillId="11" borderId="10" xfId="58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9" xfId="0" applyBorder="1" applyAlignment="1">
      <alignment horizontal="right"/>
    </xf>
    <xf numFmtId="0" fontId="3" fillId="18" borderId="10" xfId="0" applyFont="1" applyFill="1" applyBorder="1" applyAlignment="1">
      <alignment horizontal="center" vertical="center"/>
    </xf>
    <xf numFmtId="0" fontId="3" fillId="11" borderId="10" xfId="49" applyNumberFormat="1" applyFont="1" applyFill="1" applyBorder="1" applyAlignment="1" applyProtection="1">
      <alignment horizontal="center" vertical="center" wrapText="1"/>
      <protection/>
    </xf>
    <xf numFmtId="0" fontId="2" fillId="11" borderId="10" xfId="49" applyNumberFormat="1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Alignment="1" applyProtection="1">
      <alignment horizontal="center" vertical="center" wrapText="1"/>
      <protection/>
    </xf>
    <xf numFmtId="0" fontId="7" fillId="0" borderId="0" xfId="49" applyNumberFormat="1" applyFont="1" applyFill="1" applyAlignment="1" applyProtection="1">
      <alignment horizontal="center" vertical="center" wrapText="1"/>
      <protection/>
    </xf>
    <xf numFmtId="0" fontId="2" fillId="0" borderId="19" xfId="49" applyNumberFormat="1" applyFont="1" applyFill="1" applyBorder="1" applyAlignment="1" applyProtection="1">
      <alignment horizontal="center" vertical="center"/>
      <protection/>
    </xf>
    <xf numFmtId="0" fontId="3" fillId="11" borderId="10" xfId="49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11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Alignment="1" applyProtection="1">
      <alignment horizontal="center" vertical="center"/>
      <protection/>
    </xf>
    <xf numFmtId="0" fontId="3" fillId="0" borderId="19" xfId="52" applyNumberFormat="1" applyFont="1" applyFill="1" applyBorder="1" applyAlignment="1" applyProtection="1">
      <alignment horizontal="right" vertical="center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0" fontId="3" fillId="11" borderId="20" xfId="52" applyFont="1" applyFill="1" applyBorder="1" applyAlignment="1">
      <alignment horizontal="center" vertical="center" wrapText="1"/>
      <protection/>
    </xf>
    <xf numFmtId="0" fontId="3" fillId="11" borderId="14" xfId="52" applyNumberFormat="1" applyFont="1" applyFill="1" applyBorder="1" applyAlignment="1" applyProtection="1">
      <alignment horizontal="center" vertical="center" wrapText="1"/>
      <protection/>
    </xf>
    <xf numFmtId="0" fontId="3" fillId="11" borderId="12" xfId="52" applyNumberFormat="1" applyFont="1" applyFill="1" applyBorder="1" applyAlignment="1" applyProtection="1">
      <alignment horizontal="center" vertical="center" wrapText="1"/>
      <protection/>
    </xf>
    <xf numFmtId="0" fontId="3" fillId="11" borderId="10" xfId="52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3" fillId="11" borderId="10" xfId="51" applyNumberFormat="1" applyFont="1" applyFill="1" applyBorder="1" applyAlignment="1" applyProtection="1">
      <alignment horizontal="center" vertical="center" wrapText="1"/>
      <protection/>
    </xf>
    <xf numFmtId="0" fontId="7" fillId="0" borderId="0" xfId="51" applyNumberFormat="1" applyFont="1" applyFill="1" applyAlignment="1" applyProtection="1">
      <alignment horizontal="center" vertical="center"/>
      <protection/>
    </xf>
    <xf numFmtId="0" fontId="3" fillId="11" borderId="10" xfId="55" applyNumberFormat="1" applyFont="1" applyFill="1" applyBorder="1" applyAlignment="1" applyProtection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7" xfId="51" applyNumberFormat="1" applyFont="1" applyFill="1" applyBorder="1" applyAlignment="1" applyProtection="1">
      <alignment horizontal="center" vertical="center" wrapText="1"/>
      <protection/>
    </xf>
    <xf numFmtId="0" fontId="7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9" xfId="55" applyNumberFormat="1" applyFont="1" applyFill="1" applyBorder="1" applyAlignment="1" applyProtection="1">
      <alignment horizontal="right" vertical="center" wrapText="1"/>
      <protection/>
    </xf>
    <xf numFmtId="0" fontId="3" fillId="11" borderId="10" xfId="55" applyFont="1" applyFill="1" applyBorder="1" applyAlignment="1">
      <alignment horizontal="center" vertical="center" wrapText="1"/>
      <protection/>
    </xf>
    <xf numFmtId="0" fontId="3" fillId="11" borderId="10" xfId="55" applyNumberFormat="1" applyFont="1" applyFill="1" applyBorder="1" applyAlignment="1" applyProtection="1">
      <alignment horizontal="center" vertical="center"/>
      <protection/>
    </xf>
    <xf numFmtId="0" fontId="3" fillId="11" borderId="10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NumberFormat="1" applyFont="1" applyFill="1" applyAlignment="1" applyProtection="1">
      <alignment horizontal="right" vertical="center" wrapText="1"/>
      <protection/>
    </xf>
    <xf numFmtId="0" fontId="7" fillId="0" borderId="0" xfId="44" applyNumberFormat="1" applyFont="1" applyFill="1" applyAlignment="1" applyProtection="1">
      <alignment horizontal="center" vertical="center"/>
      <protection/>
    </xf>
    <xf numFmtId="0" fontId="3" fillId="0" borderId="19" xfId="44" applyNumberFormat="1" applyFont="1" applyFill="1" applyBorder="1" applyAlignment="1" applyProtection="1">
      <alignment horizontal="right" vertical="center" wrapText="1"/>
      <protection/>
    </xf>
    <xf numFmtId="0" fontId="3" fillId="11" borderId="10" xfId="44" applyFont="1" applyFill="1" applyBorder="1" applyAlignment="1">
      <alignment horizontal="center" vertical="center" wrapText="1"/>
      <protection/>
    </xf>
    <xf numFmtId="0" fontId="3" fillId="11" borderId="10" xfId="43" applyNumberFormat="1" applyFont="1" applyFill="1" applyBorder="1" applyAlignment="1" applyProtection="1">
      <alignment horizontal="center" vertical="center" wrapText="1"/>
      <protection/>
    </xf>
    <xf numFmtId="0" fontId="7" fillId="0" borderId="0" xfId="43" applyNumberFormat="1" applyFont="1" applyFill="1" applyAlignment="1" applyProtection="1">
      <alignment horizontal="center" vertical="center"/>
      <protection/>
    </xf>
    <xf numFmtId="0" fontId="3" fillId="0" borderId="19" xfId="43" applyNumberFormat="1" applyFont="1" applyFill="1" applyBorder="1" applyAlignment="1" applyProtection="1">
      <alignment horizontal="right" vertical="center"/>
      <protection/>
    </xf>
    <xf numFmtId="0" fontId="3" fillId="11" borderId="10" xfId="43" applyFont="1" applyFill="1" applyBorder="1" applyAlignment="1">
      <alignment horizontal="center" vertical="center" wrapText="1"/>
      <protection/>
    </xf>
    <xf numFmtId="0" fontId="3" fillId="11" borderId="10" xfId="43" applyNumberFormat="1" applyFont="1" applyFill="1" applyBorder="1" applyAlignment="1" applyProtection="1">
      <alignment horizontal="center" vertical="center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0" fontId="3" fillId="18" borderId="17" xfId="53" applyFont="1" applyFill="1" applyBorder="1" applyAlignment="1">
      <alignment horizontal="center" vertical="center" wrapText="1"/>
      <protection/>
    </xf>
    <xf numFmtId="0" fontId="7" fillId="0" borderId="0" xfId="53" applyNumberFormat="1" applyFont="1" applyFill="1" applyAlignment="1" applyProtection="1">
      <alignment horizontal="center" vertical="center" wrapText="1"/>
      <protection/>
    </xf>
    <xf numFmtId="0" fontId="3" fillId="11" borderId="10" xfId="53" applyFont="1" applyFill="1" applyBorder="1" applyAlignment="1">
      <alignment horizontal="center" vertical="center" wrapText="1"/>
      <protection/>
    </xf>
    <xf numFmtId="0" fontId="3" fillId="11" borderId="10" xfId="53" applyNumberFormat="1" applyFont="1" applyFill="1" applyBorder="1" applyAlignment="1" applyProtection="1">
      <alignment horizontal="center" vertical="center" wrapText="1"/>
      <protection/>
    </xf>
    <xf numFmtId="49" fontId="3" fillId="11" borderId="10" xfId="53" applyNumberFormat="1" applyFont="1" applyFill="1" applyBorder="1" applyAlignment="1" applyProtection="1">
      <alignment horizontal="center" vertical="center" wrapText="1"/>
      <protection/>
    </xf>
    <xf numFmtId="0" fontId="2" fillId="11" borderId="10" xfId="50" applyFont="1" applyFill="1" applyBorder="1" applyAlignment="1">
      <alignment horizontal="center" vertical="center" wrapText="1"/>
      <protection/>
    </xf>
    <xf numFmtId="0" fontId="2" fillId="11" borderId="21" xfId="50" applyFont="1" applyFill="1" applyBorder="1" applyAlignment="1">
      <alignment horizontal="center" vertical="center" wrapText="1"/>
      <protection/>
    </xf>
    <xf numFmtId="0" fontId="2" fillId="11" borderId="15" xfId="50" applyFont="1" applyFill="1" applyBorder="1" applyAlignment="1" applyProtection="1">
      <alignment horizontal="center" vertical="center" wrapText="1"/>
      <protection locked="0"/>
    </xf>
    <xf numFmtId="0" fontId="2" fillId="11" borderId="24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8" borderId="10" xfId="50" applyNumberFormat="1" applyFont="1" applyFill="1" applyBorder="1" applyAlignment="1" applyProtection="1">
      <alignment horizontal="center" vertical="center" wrapText="1"/>
      <protection/>
    </xf>
    <xf numFmtId="0" fontId="3" fillId="11" borderId="19" xfId="50" applyNumberFormat="1" applyFont="1" applyFill="1" applyBorder="1" applyAlignment="1" applyProtection="1">
      <alignment horizontal="center" vertical="center" wrapText="1"/>
      <protection/>
    </xf>
    <xf numFmtId="0" fontId="3" fillId="11" borderId="12" xfId="50" applyNumberFormat="1" applyFont="1" applyFill="1" applyBorder="1" applyAlignment="1" applyProtection="1">
      <alignment horizontal="center" vertical="center" wrapText="1"/>
      <protection/>
    </xf>
    <xf numFmtId="0" fontId="7" fillId="0" borderId="0" xfId="50" applyNumberFormat="1" applyFont="1" applyFill="1" applyAlignment="1" applyProtection="1">
      <alignment horizontal="center" vertical="center"/>
      <protection/>
    </xf>
    <xf numFmtId="0" fontId="3" fillId="0" borderId="19" xfId="50" applyNumberFormat="1" applyFont="1" applyFill="1" applyBorder="1" applyAlignment="1" applyProtection="1">
      <alignment horizontal="right" vertical="center"/>
      <protection/>
    </xf>
    <xf numFmtId="0" fontId="3" fillId="11" borderId="13" xfId="50" applyNumberFormat="1" applyFont="1" applyFill="1" applyBorder="1" applyAlignment="1" applyProtection="1">
      <alignment horizontal="center" vertical="center"/>
      <protection/>
    </xf>
    <xf numFmtId="0" fontId="3" fillId="11" borderId="12" xfId="50" applyNumberFormat="1" applyFont="1" applyFill="1" applyBorder="1" applyAlignment="1" applyProtection="1">
      <alignment horizontal="center" vertical="center"/>
      <protection/>
    </xf>
    <xf numFmtId="0" fontId="3" fillId="11" borderId="14" xfId="5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2" fillId="11" borderId="14" xfId="48" applyFont="1" applyFill="1" applyBorder="1" applyAlignment="1">
      <alignment horizontal="center" vertical="center" wrapText="1"/>
      <protection/>
    </xf>
    <xf numFmtId="0" fontId="2" fillId="11" borderId="10" xfId="48" applyFont="1" applyFill="1" applyBorder="1" applyAlignment="1">
      <alignment horizontal="center" vertical="center" wrapText="1"/>
      <protection/>
    </xf>
    <xf numFmtId="0" fontId="3" fillId="11" borderId="23" xfId="48" applyNumberFormat="1" applyFont="1" applyFill="1" applyBorder="1" applyAlignment="1" applyProtection="1">
      <alignment horizontal="center" vertical="center" wrapText="1"/>
      <protection/>
    </xf>
    <xf numFmtId="0" fontId="3" fillId="11" borderId="13" xfId="48" applyNumberFormat="1" applyFont="1" applyFill="1" applyBorder="1" applyAlignment="1" applyProtection="1">
      <alignment horizontal="center" vertical="center" wrapText="1"/>
      <protection/>
    </xf>
    <xf numFmtId="0" fontId="3" fillId="11" borderId="17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3" fillId="11" borderId="19" xfId="48" applyNumberFormat="1" applyFont="1" applyFill="1" applyBorder="1" applyAlignment="1" applyProtection="1">
      <alignment horizontal="center" vertical="center" wrapText="1"/>
      <protection/>
    </xf>
    <xf numFmtId="0" fontId="3" fillId="11" borderId="12" xfId="48" applyNumberFormat="1" applyFont="1" applyFill="1" applyBorder="1" applyAlignment="1" applyProtection="1">
      <alignment horizontal="center" vertical="center" wrapText="1"/>
      <protection/>
    </xf>
    <xf numFmtId="0" fontId="7" fillId="0" borderId="0" xfId="48" applyNumberFormat="1" applyFont="1" applyFill="1" applyAlignment="1" applyProtection="1">
      <alignment horizontal="center" vertical="center"/>
      <protection/>
    </xf>
    <xf numFmtId="0" fontId="3" fillId="0" borderId="19" xfId="48" applyNumberFormat="1" applyFont="1" applyFill="1" applyBorder="1" applyAlignment="1" applyProtection="1">
      <alignment horizontal="right" vertical="center"/>
      <protection/>
    </xf>
    <xf numFmtId="0" fontId="3" fillId="11" borderId="14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7" applyNumberFormat="1" applyFont="1" applyFill="1" applyBorder="1" applyAlignment="1" applyProtection="1">
      <alignment horizontal="center" vertical="center"/>
      <protection/>
    </xf>
    <xf numFmtId="0" fontId="3" fillId="11" borderId="10" xfId="47" applyNumberFormat="1" applyFont="1" applyFill="1" applyBorder="1" applyAlignment="1" applyProtection="1">
      <alignment horizontal="center" vertical="center" wrapText="1"/>
      <protection/>
    </xf>
    <xf numFmtId="0" fontId="9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9" xfId="47" applyFont="1" applyBorder="1" applyAlignment="1">
      <alignment horizontal="right" vertical="center"/>
      <protection/>
    </xf>
    <xf numFmtId="0" fontId="2" fillId="0" borderId="19" xfId="47" applyBorder="1" applyAlignment="1">
      <alignment horizontal="right" vertical="center"/>
      <protection/>
    </xf>
    <xf numFmtId="0" fontId="3" fillId="0" borderId="10" xfId="47" applyNumberFormat="1" applyFont="1" applyFill="1" applyBorder="1" applyAlignment="1" applyProtection="1">
      <alignment horizontal="center" vertical="center" wrapText="1"/>
      <protection/>
    </xf>
    <xf numFmtId="0" fontId="3" fillId="11" borderId="14" xfId="46" applyNumberFormat="1" applyFont="1" applyFill="1" applyBorder="1" applyAlignment="1" applyProtection="1">
      <alignment horizontal="center" vertical="center" wrapText="1"/>
      <protection/>
    </xf>
    <xf numFmtId="0" fontId="3" fillId="11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21" xfId="46" applyNumberFormat="1" applyFont="1" applyFill="1" applyBorder="1" applyAlignment="1" applyProtection="1">
      <alignment horizontal="center" vertical="center" wrapText="1"/>
      <protection/>
    </xf>
    <xf numFmtId="0" fontId="2" fillId="0" borderId="11" xfId="46" applyNumberFormat="1" applyFont="1" applyFill="1" applyBorder="1" applyAlignment="1" applyProtection="1">
      <alignment horizontal="center" vertical="center" wrapText="1"/>
      <protection/>
    </xf>
    <xf numFmtId="0" fontId="3" fillId="11" borderId="23" xfId="46" applyNumberFormat="1" applyFont="1" applyFill="1" applyBorder="1" applyAlignment="1" applyProtection="1">
      <alignment horizontal="center" vertical="center" wrapText="1"/>
      <protection/>
    </xf>
    <xf numFmtId="0" fontId="3" fillId="11" borderId="13" xfId="46" applyNumberFormat="1" applyFont="1" applyFill="1" applyBorder="1" applyAlignment="1" applyProtection="1">
      <alignment horizontal="center" vertical="center" wrapText="1"/>
      <protection/>
    </xf>
    <xf numFmtId="0" fontId="3" fillId="11" borderId="17" xfId="46" applyNumberFormat="1" applyFont="1" applyFill="1" applyBorder="1" applyAlignment="1" applyProtection="1">
      <alignment horizontal="center" vertical="center" wrapText="1"/>
      <protection/>
    </xf>
    <xf numFmtId="0" fontId="3" fillId="11" borderId="24" xfId="46" applyNumberFormat="1" applyFont="1" applyFill="1" applyBorder="1" applyAlignment="1" applyProtection="1">
      <alignment horizontal="center" vertical="center" wrapText="1"/>
      <protection/>
    </xf>
    <xf numFmtId="0" fontId="3" fillId="11" borderId="19" xfId="46" applyNumberFormat="1" applyFont="1" applyFill="1" applyBorder="1" applyAlignment="1" applyProtection="1">
      <alignment horizontal="center" vertical="center" wrapText="1"/>
      <protection/>
    </xf>
    <xf numFmtId="0" fontId="3" fillId="11" borderId="12" xfId="46" applyNumberFormat="1" applyFont="1" applyFill="1" applyBorder="1" applyAlignment="1" applyProtection="1">
      <alignment horizontal="center" vertical="center" wrapText="1"/>
      <protection/>
    </xf>
    <xf numFmtId="0" fontId="5" fillId="11" borderId="14" xfId="45" applyNumberFormat="1" applyFont="1" applyFill="1" applyBorder="1" applyAlignment="1" applyProtection="1">
      <alignment horizontal="center" vertical="center"/>
      <protection/>
    </xf>
    <xf numFmtId="0" fontId="5" fillId="11" borderId="10" xfId="45" applyNumberFormat="1" applyFont="1" applyFill="1" applyBorder="1" applyAlignment="1" applyProtection="1">
      <alignment horizontal="center" vertical="center"/>
      <protection/>
    </xf>
    <xf numFmtId="0" fontId="5" fillId="11" borderId="13" xfId="45" applyNumberFormat="1" applyFont="1" applyFill="1" applyBorder="1" applyAlignment="1" applyProtection="1">
      <alignment horizontal="center" vertical="center"/>
      <protection/>
    </xf>
    <xf numFmtId="0" fontId="2" fillId="0" borderId="0" xfId="57" applyFont="1">
      <alignment vertical="center"/>
      <protection/>
    </xf>
    <xf numFmtId="0" fontId="4" fillId="0" borderId="0" xfId="59" applyNumberFormat="1" applyFont="1" applyFill="1" applyAlignment="1" applyProtection="1">
      <alignment horizontal="center" vertical="center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_06一般公共预算基本支出表" xfId="42"/>
    <cellStyle name="常规_01024199FB0E4AA990B5AE7002822FBB" xfId="43"/>
    <cellStyle name="常规_0B6CD2B80CC44853A61EA0F3C70718A7" xfId="44"/>
    <cellStyle name="常规_10FFF10EDCCA4317905A55AF0DC4BD23" xfId="45"/>
    <cellStyle name="常规_16D242D3E8CA48A39E7BABAD4C2ADF34" xfId="46"/>
    <cellStyle name="常规_234CAB730E9A49B381A8B2597D07D694" xfId="47"/>
    <cellStyle name="常规_385200E607F04804B5C7988757B03D63" xfId="48"/>
    <cellStyle name="常规_39487248717147F198562F069F2ADD01" xfId="49"/>
    <cellStyle name="常规_5E9FB8AE66E14E3CBF0A58F4E691094F" xfId="50"/>
    <cellStyle name="常规_76F45534EFC8460DA0F4824A8C8A34BC" xfId="51"/>
    <cellStyle name="常规_895BA4DC252E44F38DB6B1093505760C" xfId="52"/>
    <cellStyle name="常规_9BD24174709145A1A19E8F64762D88B5" xfId="53"/>
    <cellStyle name="常规_AB1B1E38243A4EE5BA45BBBA49A942B7" xfId="54"/>
    <cellStyle name="常规_E8AF75BCA17C4A7BA79F29CA83B6F5A7" xfId="55"/>
    <cellStyle name="常规_EA9ADEE351EC4FBE8D6B10FECBD78F3B" xfId="56"/>
    <cellStyle name="常规_F2C9F44EAE6D41698431DB70DDBCF964" xfId="57"/>
    <cellStyle name="常规_FA85956AF29D46888C80C611E9FB4855" xfId="58"/>
    <cellStyle name="常规_FDEBF98641054675A285ACB70D2F65A1" xfId="59"/>
    <cellStyle name="常规_部门收支总表" xfId="60"/>
    <cellStyle name="常规_工资福利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H7" sqref="H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26"/>
      <c r="B1" s="227"/>
      <c r="C1" s="227"/>
      <c r="D1" s="227"/>
      <c r="E1" s="227"/>
      <c r="H1" s="315" t="s">
        <v>0</v>
      </c>
    </row>
    <row r="2" spans="1:8" ht="20.25" customHeight="1">
      <c r="A2" s="328" t="s">
        <v>1</v>
      </c>
      <c r="B2" s="328"/>
      <c r="C2" s="328"/>
      <c r="D2" s="328"/>
      <c r="E2" s="328"/>
      <c r="F2" s="328"/>
      <c r="G2" s="328"/>
      <c r="H2" s="328"/>
    </row>
    <row r="3" spans="1:8" ht="16.5" customHeight="1">
      <c r="A3" s="329" t="s">
        <v>2</v>
      </c>
      <c r="B3" s="329"/>
      <c r="C3" s="329"/>
      <c r="D3" s="229"/>
      <c r="E3" s="229"/>
      <c r="H3" s="230" t="s">
        <v>3</v>
      </c>
    </row>
    <row r="4" spans="1:8" ht="16.5" customHeight="1">
      <c r="A4" s="231" t="s">
        <v>4</v>
      </c>
      <c r="B4" s="231"/>
      <c r="C4" s="330" t="s">
        <v>5</v>
      </c>
      <c r="D4" s="330"/>
      <c r="E4" s="330"/>
      <c r="F4" s="330"/>
      <c r="G4" s="330"/>
      <c r="H4" s="330"/>
    </row>
    <row r="5" spans="1:8" ht="15" customHeight="1">
      <c r="A5" s="232" t="s">
        <v>6</v>
      </c>
      <c r="B5" s="232" t="s">
        <v>7</v>
      </c>
      <c r="C5" s="233" t="s">
        <v>8</v>
      </c>
      <c r="D5" s="232" t="s">
        <v>7</v>
      </c>
      <c r="E5" s="233" t="s">
        <v>9</v>
      </c>
      <c r="F5" s="232" t="s">
        <v>7</v>
      </c>
      <c r="G5" s="233" t="s">
        <v>10</v>
      </c>
      <c r="H5" s="232" t="s">
        <v>7</v>
      </c>
    </row>
    <row r="6" spans="1:8" s="21" customFormat="1" ht="15" customHeight="1">
      <c r="A6" s="234" t="s">
        <v>11</v>
      </c>
      <c r="B6" s="235">
        <v>167.14</v>
      </c>
      <c r="C6" s="234" t="s">
        <v>12</v>
      </c>
      <c r="D6" s="317">
        <f>B28</f>
        <v>167.14</v>
      </c>
      <c r="E6" s="234" t="s">
        <v>13</v>
      </c>
      <c r="F6" s="235">
        <v>146.14</v>
      </c>
      <c r="G6" s="237" t="s">
        <v>14</v>
      </c>
      <c r="H6" s="318">
        <f>F7</f>
        <v>138.04</v>
      </c>
    </row>
    <row r="7" spans="1:8" s="21" customFormat="1" ht="15" customHeight="1">
      <c r="A7" s="234" t="s">
        <v>15</v>
      </c>
      <c r="B7" s="235">
        <v>167.14</v>
      </c>
      <c r="C7" s="237" t="s">
        <v>16</v>
      </c>
      <c r="D7" s="317"/>
      <c r="E7" s="234" t="s">
        <v>17</v>
      </c>
      <c r="F7" s="235">
        <v>138.04</v>
      </c>
      <c r="G7" s="237" t="s">
        <v>18</v>
      </c>
      <c r="H7" s="318">
        <f>F8+F11</f>
        <v>29.1</v>
      </c>
    </row>
    <row r="8" spans="1:8" s="21" customFormat="1" ht="15" customHeight="1">
      <c r="A8" s="234" t="s">
        <v>19</v>
      </c>
      <c r="B8" s="235"/>
      <c r="C8" s="234" t="s">
        <v>20</v>
      </c>
      <c r="D8" s="317"/>
      <c r="E8" s="234" t="s">
        <v>21</v>
      </c>
      <c r="F8" s="235">
        <v>8.1</v>
      </c>
      <c r="G8" s="237" t="s">
        <v>22</v>
      </c>
      <c r="H8" s="318">
        <f>F16</f>
        <v>0</v>
      </c>
    </row>
    <row r="9" spans="1:8" s="21" customFormat="1" ht="15" customHeight="1">
      <c r="A9" s="234" t="s">
        <v>23</v>
      </c>
      <c r="B9" s="235">
        <f>'2收入总表'!E6</f>
        <v>0</v>
      </c>
      <c r="C9" s="234" t="s">
        <v>24</v>
      </c>
      <c r="D9" s="317"/>
      <c r="E9" s="234" t="s">
        <v>25</v>
      </c>
      <c r="F9" s="235">
        <f>'4支出分类（部门预算）'!I9</f>
        <v>0</v>
      </c>
      <c r="G9" s="237" t="s">
        <v>26</v>
      </c>
      <c r="H9" s="318">
        <f>F15</f>
        <v>0</v>
      </c>
    </row>
    <row r="10" spans="1:8" s="21" customFormat="1" ht="15" customHeight="1">
      <c r="A10" s="234" t="s">
        <v>27</v>
      </c>
      <c r="B10" s="235">
        <f>'2收入总表'!F6</f>
        <v>0</v>
      </c>
      <c r="C10" s="234" t="s">
        <v>28</v>
      </c>
      <c r="D10" s="317"/>
      <c r="E10" s="234" t="s">
        <v>29</v>
      </c>
      <c r="F10" s="235">
        <v>21</v>
      </c>
      <c r="G10" s="237" t="s">
        <v>30</v>
      </c>
      <c r="H10" s="318"/>
    </row>
    <row r="11" spans="1:8" s="21" customFormat="1" ht="15" customHeight="1">
      <c r="A11" s="234" t="s">
        <v>31</v>
      </c>
      <c r="B11" s="235">
        <f>'2收入总表'!G6</f>
        <v>0</v>
      </c>
      <c r="C11" s="234" t="s">
        <v>32</v>
      </c>
      <c r="D11" s="317"/>
      <c r="E11" s="319" t="s">
        <v>33</v>
      </c>
      <c r="F11" s="235">
        <v>21</v>
      </c>
      <c r="G11" s="237" t="s">
        <v>34</v>
      </c>
      <c r="H11" s="318"/>
    </row>
    <row r="12" spans="1:8" s="21" customFormat="1" ht="15" customHeight="1">
      <c r="A12" s="234" t="s">
        <v>35</v>
      </c>
      <c r="B12" s="235">
        <f>'2收入总表'!H6</f>
        <v>0</v>
      </c>
      <c r="C12" s="234" t="s">
        <v>36</v>
      </c>
      <c r="D12" s="317"/>
      <c r="E12" s="319" t="s">
        <v>37</v>
      </c>
      <c r="F12" s="235">
        <f>'4支出分类（部门预算）'!L10</f>
        <v>0</v>
      </c>
      <c r="G12" s="237" t="s">
        <v>38</v>
      </c>
      <c r="H12" s="318">
        <f>F12</f>
        <v>0</v>
      </c>
    </row>
    <row r="13" spans="1:8" s="21" customFormat="1" ht="15" customHeight="1">
      <c r="A13" s="234" t="s">
        <v>39</v>
      </c>
      <c r="B13" s="235">
        <f>'2收入总表'!I6</f>
        <v>0</v>
      </c>
      <c r="C13" s="234" t="s">
        <v>40</v>
      </c>
      <c r="D13" s="317"/>
      <c r="E13" s="319" t="s">
        <v>41</v>
      </c>
      <c r="F13" s="235">
        <f>'4支出分类（部门预算）'!M10</f>
        <v>0</v>
      </c>
      <c r="G13" s="237" t="s">
        <v>42</v>
      </c>
      <c r="H13" s="318"/>
    </row>
    <row r="14" spans="1:8" s="21" customFormat="1" ht="15" customHeight="1">
      <c r="A14" s="234" t="s">
        <v>43</v>
      </c>
      <c r="B14" s="235">
        <f>'2收入总表'!J6</f>
        <v>0</v>
      </c>
      <c r="C14" s="234" t="s">
        <v>44</v>
      </c>
      <c r="D14" s="317"/>
      <c r="E14" s="319" t="s">
        <v>45</v>
      </c>
      <c r="F14" s="235">
        <f>'4支出分类（部门预算）'!N10</f>
        <v>0</v>
      </c>
      <c r="G14" s="237" t="s">
        <v>46</v>
      </c>
      <c r="H14" s="318">
        <f>F9</f>
        <v>0</v>
      </c>
    </row>
    <row r="15" spans="1:8" s="21" customFormat="1" ht="15" customHeight="1">
      <c r="A15" s="234"/>
      <c r="B15" s="235"/>
      <c r="C15" s="234" t="s">
        <v>47</v>
      </c>
      <c r="D15" s="317"/>
      <c r="E15" s="319" t="s">
        <v>48</v>
      </c>
      <c r="F15" s="235">
        <f>'4支出分类（部门预算）'!O10</f>
        <v>0</v>
      </c>
      <c r="G15" s="237" t="s">
        <v>49</v>
      </c>
      <c r="H15" s="318">
        <f>F14</f>
        <v>0</v>
      </c>
    </row>
    <row r="16" spans="1:8" s="21" customFormat="1" ht="15" customHeight="1">
      <c r="A16" s="238"/>
      <c r="B16" s="235"/>
      <c r="C16" s="234" t="s">
        <v>50</v>
      </c>
      <c r="D16" s="317"/>
      <c r="E16" s="319" t="s">
        <v>51</v>
      </c>
      <c r="F16" s="235">
        <f>'4支出分类（部门预算）'!P10</f>
        <v>0</v>
      </c>
      <c r="G16" s="237" t="s">
        <v>52</v>
      </c>
      <c r="H16" s="318">
        <f>F13</f>
        <v>0</v>
      </c>
    </row>
    <row r="17" spans="1:8" s="21" customFormat="1" ht="15" customHeight="1">
      <c r="A17" s="234"/>
      <c r="B17" s="235"/>
      <c r="C17" s="234" t="s">
        <v>53</v>
      </c>
      <c r="D17" s="317"/>
      <c r="E17" s="319" t="s">
        <v>54</v>
      </c>
      <c r="F17" s="235">
        <f>'4支出分类（部门预算）'!Q10</f>
        <v>0</v>
      </c>
      <c r="G17" s="237" t="s">
        <v>55</v>
      </c>
      <c r="H17" s="318"/>
    </row>
    <row r="18" spans="1:8" s="21" customFormat="1" ht="15" customHeight="1">
      <c r="A18" s="234"/>
      <c r="B18" s="235"/>
      <c r="C18" s="239" t="s">
        <v>56</v>
      </c>
      <c r="D18" s="317"/>
      <c r="E18" s="234" t="s">
        <v>57</v>
      </c>
      <c r="F18" s="235">
        <f>'4支出分类（部门预算）'!R9</f>
        <v>0</v>
      </c>
      <c r="G18" s="237" t="s">
        <v>58</v>
      </c>
      <c r="H18" s="318"/>
    </row>
    <row r="19" spans="1:8" s="21" customFormat="1" ht="15" customHeight="1">
      <c r="A19" s="238"/>
      <c r="B19" s="235"/>
      <c r="C19" s="239" t="s">
        <v>59</v>
      </c>
      <c r="D19" s="317"/>
      <c r="E19" s="234" t="s">
        <v>60</v>
      </c>
      <c r="F19" s="235">
        <f>'4支出分类（部门预算）'!S9</f>
        <v>0</v>
      </c>
      <c r="G19" s="237" t="s">
        <v>61</v>
      </c>
      <c r="H19" s="318"/>
    </row>
    <row r="20" spans="1:8" s="21" customFormat="1" ht="15" customHeight="1">
      <c r="A20" s="238"/>
      <c r="B20" s="235"/>
      <c r="C20" s="239" t="s">
        <v>62</v>
      </c>
      <c r="D20" s="317"/>
      <c r="E20" s="234" t="s">
        <v>63</v>
      </c>
      <c r="F20" s="235">
        <f>'4支出分类（部门预算）'!T9</f>
        <v>0</v>
      </c>
      <c r="G20" s="237" t="s">
        <v>64</v>
      </c>
      <c r="H20" s="318"/>
    </row>
    <row r="21" spans="1:8" s="21" customFormat="1" ht="15" customHeight="1">
      <c r="A21" s="234"/>
      <c r="B21" s="235"/>
      <c r="C21" s="239" t="s">
        <v>65</v>
      </c>
      <c r="D21" s="317"/>
      <c r="E21" s="234"/>
      <c r="F21" s="235"/>
      <c r="G21" s="237"/>
      <c r="H21" s="318"/>
    </row>
    <row r="22" spans="1:8" s="21" customFormat="1" ht="15" customHeight="1">
      <c r="A22" s="234"/>
      <c r="B22" s="235"/>
      <c r="C22" s="239" t="s">
        <v>66</v>
      </c>
      <c r="D22" s="317"/>
      <c r="E22" s="234"/>
      <c r="F22" s="235"/>
      <c r="G22" s="237"/>
      <c r="H22" s="318"/>
    </row>
    <row r="23" spans="1:8" s="21" customFormat="1" ht="15" customHeight="1">
      <c r="A23" s="234"/>
      <c r="B23" s="235"/>
      <c r="C23" s="239" t="s">
        <v>67</v>
      </c>
      <c r="D23" s="317"/>
      <c r="E23" s="234"/>
      <c r="F23" s="235"/>
      <c r="G23" s="237"/>
      <c r="H23" s="318"/>
    </row>
    <row r="24" spans="1:8" s="21" customFormat="1" ht="15" customHeight="1">
      <c r="A24" s="234"/>
      <c r="B24" s="235"/>
      <c r="C24" s="239" t="s">
        <v>68</v>
      </c>
      <c r="D24" s="317"/>
      <c r="E24" s="234"/>
      <c r="F24" s="235"/>
      <c r="G24" s="237"/>
      <c r="H24" s="318"/>
    </row>
    <row r="25" spans="1:8" s="21" customFormat="1" ht="15" customHeight="1">
      <c r="A25" s="234"/>
      <c r="B25" s="235"/>
      <c r="C25" s="239" t="s">
        <v>69</v>
      </c>
      <c r="D25" s="317"/>
      <c r="E25" s="234"/>
      <c r="F25" s="235"/>
      <c r="G25" s="237"/>
      <c r="H25" s="318"/>
    </row>
    <row r="26" spans="1:8" s="21" customFormat="1" ht="15" customHeight="1">
      <c r="A26" s="240" t="s">
        <v>70</v>
      </c>
      <c r="B26" s="235">
        <f>SUM(B7:B25)</f>
        <v>167.14</v>
      </c>
      <c r="C26" s="240" t="s">
        <v>71</v>
      </c>
      <c r="D26" s="235">
        <f>SUM(D6:D25)</f>
        <v>167.14</v>
      </c>
      <c r="E26" s="240" t="s">
        <v>71</v>
      </c>
      <c r="F26" s="235">
        <f>SUM(F11:F25)+F6</f>
        <v>167.14</v>
      </c>
      <c r="G26" s="320" t="s">
        <v>72</v>
      </c>
      <c r="H26" s="318">
        <f>SUM(H6:H25)</f>
        <v>167.14</v>
      </c>
    </row>
    <row r="27" spans="1:8" s="21" customFormat="1" ht="15" customHeight="1">
      <c r="A27" s="234" t="s">
        <v>73</v>
      </c>
      <c r="B27" s="235">
        <f>'2收入总表'!K6</f>
        <v>0</v>
      </c>
      <c r="C27" s="234"/>
      <c r="D27" s="235"/>
      <c r="E27" s="234"/>
      <c r="F27" s="235"/>
      <c r="G27" s="320"/>
      <c r="H27" s="318"/>
    </row>
    <row r="28" spans="1:8" s="21" customFormat="1" ht="13.5" customHeight="1">
      <c r="A28" s="240" t="s">
        <v>74</v>
      </c>
      <c r="B28" s="235">
        <f>B26+B27</f>
        <v>167.14</v>
      </c>
      <c r="C28" s="240" t="s">
        <v>75</v>
      </c>
      <c r="D28" s="235">
        <f>D26</f>
        <v>167.14</v>
      </c>
      <c r="E28" s="240" t="s">
        <v>75</v>
      </c>
      <c r="F28" s="235">
        <f>F26</f>
        <v>167.14</v>
      </c>
      <c r="G28" s="320" t="s">
        <v>75</v>
      </c>
      <c r="H28" s="318">
        <f>H26</f>
        <v>167.14</v>
      </c>
    </row>
    <row r="29" spans="1:6" ht="14.25" customHeight="1">
      <c r="A29" s="331"/>
      <c r="B29" s="331"/>
      <c r="C29" s="331"/>
      <c r="D29" s="331"/>
      <c r="E29" s="331"/>
      <c r="F29" s="331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showZeros="0" workbookViewId="0" topLeftCell="A1">
      <selection activeCell="D7" sqref="D7"/>
    </sheetView>
  </sheetViews>
  <sheetFormatPr defaultColWidth="6.875" defaultRowHeight="22.5" customHeight="1"/>
  <cols>
    <col min="1" max="3" width="3.625" style="242" customWidth="1"/>
    <col min="4" max="4" width="22.875" style="242" customWidth="1"/>
    <col min="5" max="5" width="12.125" style="242" customWidth="1"/>
    <col min="6" max="11" width="10.375" style="242" customWidth="1"/>
    <col min="12" max="245" width="6.75390625" style="242" customWidth="1"/>
    <col min="246" max="250" width="6.75390625" style="243" customWidth="1"/>
    <col min="251" max="251" width="6.875" style="244" customWidth="1"/>
    <col min="252" max="16384" width="6.875" style="244" customWidth="1"/>
  </cols>
  <sheetData>
    <row r="1" spans="11:251" ht="22.5" customHeight="1">
      <c r="K1" s="242" t="s">
        <v>192</v>
      </c>
      <c r="IQ1"/>
    </row>
    <row r="2" spans="1:251" ht="22.5" customHeight="1">
      <c r="A2" s="399" t="s">
        <v>193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IQ2"/>
    </row>
    <row r="3" spans="1:251" ht="22.5" customHeight="1">
      <c r="A3" s="346"/>
      <c r="B3" s="346"/>
      <c r="C3" s="346"/>
      <c r="D3" s="346"/>
      <c r="J3" s="400" t="s">
        <v>77</v>
      </c>
      <c r="K3" s="400"/>
      <c r="IQ3"/>
    </row>
    <row r="4" spans="1:251" ht="22.5" customHeight="1">
      <c r="A4" s="401" t="s">
        <v>92</v>
      </c>
      <c r="B4" s="401"/>
      <c r="C4" s="402"/>
      <c r="D4" s="404" t="s">
        <v>93</v>
      </c>
      <c r="E4" s="398" t="s">
        <v>162</v>
      </c>
      <c r="F4" s="405" t="s">
        <v>194</v>
      </c>
      <c r="G4" s="398" t="s">
        <v>195</v>
      </c>
      <c r="H4" s="398" t="s">
        <v>196</v>
      </c>
      <c r="I4" s="398" t="s">
        <v>197</v>
      </c>
      <c r="J4" s="398" t="s">
        <v>198</v>
      </c>
      <c r="K4" s="398" t="s">
        <v>182</v>
      </c>
      <c r="IQ4"/>
    </row>
    <row r="5" spans="1:251" ht="18" customHeight="1">
      <c r="A5" s="398" t="s">
        <v>95</v>
      </c>
      <c r="B5" s="403" t="s">
        <v>96</v>
      </c>
      <c r="C5" s="404" t="s">
        <v>97</v>
      </c>
      <c r="D5" s="404"/>
      <c r="E5" s="398"/>
      <c r="F5" s="405"/>
      <c r="G5" s="398"/>
      <c r="H5" s="398"/>
      <c r="I5" s="398"/>
      <c r="J5" s="398"/>
      <c r="K5" s="398"/>
      <c r="IQ5"/>
    </row>
    <row r="6" spans="1:251" ht="18" customHeight="1">
      <c r="A6" s="398"/>
      <c r="B6" s="403"/>
      <c r="C6" s="404"/>
      <c r="D6" s="404"/>
      <c r="E6" s="398"/>
      <c r="F6" s="405"/>
      <c r="G6" s="398"/>
      <c r="H6" s="398"/>
      <c r="I6" s="398"/>
      <c r="J6" s="398"/>
      <c r="K6" s="398"/>
      <c r="IQ6"/>
    </row>
    <row r="7" spans="1:13" ht="22.5" customHeight="1">
      <c r="A7" s="65"/>
      <c r="B7" s="65"/>
      <c r="C7" s="65"/>
      <c r="D7" s="65"/>
      <c r="E7" s="64">
        <f>E8</f>
        <v>0</v>
      </c>
      <c r="F7" s="64">
        <f aca="true" t="shared" si="0" ref="F7:K7">F8</f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155"/>
      <c r="M7" s="247"/>
    </row>
    <row r="8" spans="1:13" ht="22.5" customHeight="1">
      <c r="A8" s="65"/>
      <c r="B8" s="65"/>
      <c r="C8" s="65"/>
      <c r="D8" s="65"/>
      <c r="E8" s="64">
        <f>E9+E10</f>
        <v>0</v>
      </c>
      <c r="F8" s="64">
        <f aca="true" t="shared" si="1" ref="F8:K8">F9+F10</f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155"/>
      <c r="M8" s="247"/>
    </row>
    <row r="9" spans="1:251" s="241" customFormat="1" ht="23.25" customHeight="1">
      <c r="A9" s="245"/>
      <c r="B9" s="245"/>
      <c r="C9" s="245"/>
      <c r="D9" s="245"/>
      <c r="E9" s="246">
        <f>SUM(F9:K9)</f>
        <v>0</v>
      </c>
      <c r="F9" s="246">
        <f>'19一般-个人和家庭（部门预算）'!F9</f>
        <v>0</v>
      </c>
      <c r="G9" s="246">
        <f>'19一般-个人和家庭（部门预算）'!G9</f>
        <v>0</v>
      </c>
      <c r="H9" s="246">
        <f>'19一般-个人和家庭（部门预算）'!H9</f>
        <v>0</v>
      </c>
      <c r="I9" s="246">
        <f>'19一般-个人和家庭（部门预算）'!I9</f>
        <v>0</v>
      </c>
      <c r="J9" s="246">
        <f>'19一般-个人和家庭（部门预算）'!J9</f>
        <v>0</v>
      </c>
      <c r="K9" s="248">
        <f>'19一般-个人和家庭（部门预算）'!K9</f>
        <v>0</v>
      </c>
      <c r="L9" s="155"/>
      <c r="M9" s="249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250"/>
      <c r="IM9" s="250"/>
      <c r="IN9" s="250"/>
      <c r="IO9" s="250"/>
      <c r="IP9" s="250"/>
      <c r="IQ9" s="21"/>
    </row>
    <row r="10" spans="1:251" ht="27.75" customHeight="1">
      <c r="A10" s="155"/>
      <c r="B10" s="155"/>
      <c r="C10" s="155"/>
      <c r="D10" s="155" t="s">
        <v>199</v>
      </c>
      <c r="E10" s="155"/>
      <c r="F10" s="155"/>
      <c r="G10" s="155"/>
      <c r="H10" s="155"/>
      <c r="I10" s="155"/>
      <c r="J10" s="155"/>
      <c r="K10" s="155"/>
      <c r="L10" s="155"/>
      <c r="IQ10"/>
    </row>
    <row r="11" spans="1:251" ht="22.5" customHeight="1">
      <c r="A11" s="155"/>
      <c r="B11" s="155"/>
      <c r="C11" s="155"/>
      <c r="D11" s="155"/>
      <c r="E11" s="155"/>
      <c r="G11" s="155"/>
      <c r="H11" s="155"/>
      <c r="I11" s="155"/>
      <c r="J11" s="155"/>
      <c r="K11" s="155"/>
      <c r="L11" s="249"/>
      <c r="IQ11"/>
    </row>
    <row r="12" spans="1:251" ht="22.5" customHeight="1">
      <c r="A12" s="155"/>
      <c r="B12" s="155"/>
      <c r="C12" s="155"/>
      <c r="D12" s="155"/>
      <c r="E12" s="155"/>
      <c r="G12" s="155"/>
      <c r="H12" s="155"/>
      <c r="I12" s="155"/>
      <c r="J12" s="155"/>
      <c r="K12" s="155"/>
      <c r="L12" s="247"/>
      <c r="IQ12"/>
    </row>
    <row r="13" spans="1:251" ht="22.5" customHeight="1">
      <c r="A13" s="155"/>
      <c r="B13" s="155"/>
      <c r="C13" s="155"/>
      <c r="D13" s="155"/>
      <c r="E13" s="155"/>
      <c r="G13" s="155"/>
      <c r="H13" s="155"/>
      <c r="I13" s="155"/>
      <c r="J13" s="155"/>
      <c r="K13" s="155"/>
      <c r="L13" s="247"/>
      <c r="IQ13"/>
    </row>
    <row r="14" spans="1:251" ht="22.5" customHeight="1">
      <c r="A14" s="155"/>
      <c r="D14" s="155"/>
      <c r="E14" s="155"/>
      <c r="G14" s="155"/>
      <c r="H14" s="155"/>
      <c r="I14" s="155"/>
      <c r="J14" s="155"/>
      <c r="K14" s="155"/>
      <c r="L14" s="247"/>
      <c r="IQ14"/>
    </row>
    <row r="15" spans="1:251" ht="22.5" customHeight="1">
      <c r="A15" s="155"/>
      <c r="G15" s="155"/>
      <c r="H15" s="155"/>
      <c r="I15" s="155"/>
      <c r="J15" s="155"/>
      <c r="K15" s="155"/>
      <c r="L15" s="247"/>
      <c r="IQ15"/>
    </row>
    <row r="16" spans="7:251" ht="22.5" customHeight="1">
      <c r="G16" s="155"/>
      <c r="H16" s="155"/>
      <c r="I16" s="155"/>
      <c r="J16" s="155"/>
      <c r="K16" s="155"/>
      <c r="L16" s="247"/>
      <c r="IQ16"/>
    </row>
    <row r="17" spans="7:251" ht="22.5" customHeight="1">
      <c r="G17" s="155"/>
      <c r="H17" s="155"/>
      <c r="I17" s="155"/>
      <c r="J17" s="155"/>
      <c r="L17" s="247"/>
      <c r="IQ17"/>
    </row>
    <row r="18" spans="1:251" ht="22.5" customHeight="1">
      <c r="A18"/>
      <c r="B18"/>
      <c r="C18"/>
      <c r="D18"/>
      <c r="E18"/>
      <c r="F18"/>
      <c r="G18" s="155"/>
      <c r="L18" s="24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2.5" customHeight="1">
      <c r="A19"/>
      <c r="B19"/>
      <c r="C19"/>
      <c r="D19"/>
      <c r="E19"/>
      <c r="F19"/>
      <c r="L19" s="24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2.5" customHeight="1">
      <c r="A20"/>
      <c r="B20"/>
      <c r="C20"/>
      <c r="D20"/>
      <c r="E20"/>
      <c r="F20"/>
      <c r="L20" s="24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2.5" customHeight="1">
      <c r="A21"/>
      <c r="B21"/>
      <c r="C21"/>
      <c r="D21"/>
      <c r="E21"/>
      <c r="F21"/>
      <c r="L21" s="247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2.5" customHeight="1">
      <c r="A22"/>
      <c r="B22"/>
      <c r="C22"/>
      <c r="D22"/>
      <c r="E22"/>
      <c r="F22"/>
      <c r="L22" s="24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2.5" customHeight="1">
      <c r="A23"/>
      <c r="B23"/>
      <c r="C23"/>
      <c r="D23"/>
      <c r="E23"/>
      <c r="F23"/>
      <c r="L23" s="24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2.5" customHeight="1">
      <c r="A24"/>
      <c r="B24"/>
      <c r="C24"/>
      <c r="D24"/>
      <c r="E24"/>
      <c r="F24"/>
      <c r="L24" s="24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22.5" customHeight="1">
      <c r="A25"/>
      <c r="B25"/>
      <c r="C25"/>
      <c r="D25"/>
      <c r="E25"/>
      <c r="F25"/>
      <c r="L25" s="24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2.5" customHeight="1">
      <c r="A26"/>
      <c r="B26"/>
      <c r="C26"/>
      <c r="D26"/>
      <c r="E26"/>
      <c r="F26"/>
      <c r="L26" s="24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2.5" customHeight="1">
      <c r="A27"/>
      <c r="B27"/>
      <c r="C27"/>
      <c r="D27"/>
      <c r="E27"/>
      <c r="F27"/>
      <c r="L27" s="24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</sheetData>
  <sheetProtection formatCells="0" formatColumns="0" formatRows="0"/>
  <mergeCells count="15"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A2:K2"/>
    <mergeCell ref="A3:D3"/>
    <mergeCell ref="J3:K3"/>
    <mergeCell ref="A4:C4"/>
    <mergeCell ref="A5: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workbookViewId="0" topLeftCell="A1">
      <selection activeCell="O21" sqref="O21"/>
    </sheetView>
  </sheetViews>
  <sheetFormatPr defaultColWidth="9.00390625" defaultRowHeight="14.25"/>
  <cols>
    <col min="1" max="3" width="5.875" style="0" customWidth="1"/>
    <col min="4" max="4" width="14.875" style="0" customWidth="1"/>
    <col min="5" max="5" width="10.375" style="0" customWidth="1"/>
  </cols>
  <sheetData>
    <row r="1" ht="14.25" customHeight="1">
      <c r="J1" t="s">
        <v>200</v>
      </c>
    </row>
    <row r="2" spans="1:10" ht="27" customHeight="1">
      <c r="A2" s="370" t="s">
        <v>201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4.25" customHeight="1">
      <c r="A3" s="346"/>
      <c r="B3" s="346"/>
      <c r="C3" s="346"/>
      <c r="D3" s="346"/>
      <c r="I3" s="406" t="s">
        <v>77</v>
      </c>
      <c r="J3" s="406"/>
    </row>
    <row r="4" spans="1:10" ht="33" customHeight="1">
      <c r="A4" s="407" t="s">
        <v>92</v>
      </c>
      <c r="B4" s="407"/>
      <c r="C4" s="407"/>
      <c r="D4" s="369" t="s">
        <v>93</v>
      </c>
      <c r="E4" s="369" t="s">
        <v>111</v>
      </c>
      <c r="F4" s="369"/>
      <c r="G4" s="369"/>
      <c r="H4" s="369"/>
      <c r="I4" s="369"/>
      <c r="J4" s="369"/>
    </row>
    <row r="5" spans="1:10" ht="14.25" customHeight="1">
      <c r="A5" s="369" t="s">
        <v>95</v>
      </c>
      <c r="B5" s="369" t="s">
        <v>96</v>
      </c>
      <c r="C5" s="369" t="s">
        <v>97</v>
      </c>
      <c r="D5" s="369"/>
      <c r="E5" s="369" t="s">
        <v>87</v>
      </c>
      <c r="F5" s="369" t="s">
        <v>202</v>
      </c>
      <c r="G5" s="369" t="s">
        <v>198</v>
      </c>
      <c r="H5" s="369" t="s">
        <v>203</v>
      </c>
      <c r="I5" s="369" t="s">
        <v>194</v>
      </c>
      <c r="J5" s="369" t="s">
        <v>204</v>
      </c>
    </row>
    <row r="6" spans="1:10" ht="32.2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</row>
    <row r="7" spans="1:10" ht="32.25" customHeight="1">
      <c r="A7" s="65"/>
      <c r="B7" s="65"/>
      <c r="C7" s="65"/>
      <c r="D7" s="65"/>
      <c r="E7" s="64">
        <f aca="true" t="shared" si="0" ref="E7:J7">E8</f>
        <v>0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</row>
    <row r="8" spans="1:10" ht="32.25" customHeight="1">
      <c r="A8" s="65"/>
      <c r="B8" s="65"/>
      <c r="C8" s="65"/>
      <c r="D8" s="65"/>
      <c r="E8" s="64">
        <f aca="true" t="shared" si="1" ref="E8:J8">E9</f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</row>
    <row r="9" spans="1:10" ht="32.25" customHeight="1">
      <c r="A9" s="65"/>
      <c r="B9" s="65"/>
      <c r="C9" s="65"/>
      <c r="D9" s="65"/>
      <c r="E9" s="64">
        <f aca="true" t="shared" si="2" ref="E9:J9">E10+E11</f>
        <v>0</v>
      </c>
      <c r="F9" s="64">
        <f t="shared" si="2"/>
        <v>0</v>
      </c>
      <c r="G9" s="64">
        <f t="shared" si="2"/>
        <v>0</v>
      </c>
      <c r="H9" s="64">
        <f t="shared" si="2"/>
        <v>0</v>
      </c>
      <c r="I9" s="64">
        <f t="shared" si="2"/>
        <v>0</v>
      </c>
      <c r="J9" s="64">
        <f t="shared" si="2"/>
        <v>0</v>
      </c>
    </row>
    <row r="10" spans="1:10" s="21" customFormat="1" ht="24.75" customHeight="1">
      <c r="A10" s="78"/>
      <c r="B10" s="78"/>
      <c r="C10" s="78"/>
      <c r="D10" s="78"/>
      <c r="E10" s="152">
        <f>SUM(F10:J10)</f>
        <v>0</v>
      </c>
      <c r="F10" s="152">
        <f>'20个人家庭(政府预算)'!F9</f>
        <v>0</v>
      </c>
      <c r="G10" s="152">
        <f>'20个人家庭(政府预算)'!G9</f>
        <v>0</v>
      </c>
      <c r="H10" s="152">
        <f>'20个人家庭(政府预算)'!H9</f>
        <v>0</v>
      </c>
      <c r="I10" s="152">
        <f>'20个人家庭(政府预算)'!I9</f>
        <v>0</v>
      </c>
      <c r="J10" s="152">
        <f>'20个人家庭(政府预算)'!J9</f>
        <v>0</v>
      </c>
    </row>
    <row r="11" ht="14.25">
      <c r="D11" s="155" t="s">
        <v>205</v>
      </c>
    </row>
  </sheetData>
  <sheetProtection formatCells="0" formatColumns="0" formatRows="0"/>
  <mergeCells count="15"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  <mergeCell ref="A2:J2"/>
    <mergeCell ref="A3:D3"/>
    <mergeCell ref="I3:J3"/>
    <mergeCell ref="A4:C4"/>
    <mergeCell ref="E4:J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D26" sqref="D26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26"/>
      <c r="B1" s="227"/>
      <c r="C1" s="227"/>
      <c r="D1" s="227"/>
      <c r="E1" s="227"/>
      <c r="F1" s="228" t="s">
        <v>206</v>
      </c>
    </row>
    <row r="2" spans="1:6" ht="24" customHeight="1">
      <c r="A2" s="328" t="s">
        <v>207</v>
      </c>
      <c r="B2" s="328"/>
      <c r="C2" s="328"/>
      <c r="D2" s="328"/>
      <c r="E2" s="328"/>
      <c r="F2" s="328"/>
    </row>
    <row r="3" spans="1:6" ht="14.25" customHeight="1">
      <c r="A3" s="329"/>
      <c r="B3" s="329"/>
      <c r="C3" s="329"/>
      <c r="D3" s="229"/>
      <c r="E3" s="229"/>
      <c r="F3" s="230" t="s">
        <v>3</v>
      </c>
    </row>
    <row r="4" spans="1:6" ht="17.25" customHeight="1">
      <c r="A4" s="231" t="s">
        <v>4</v>
      </c>
      <c r="B4" s="231"/>
      <c r="C4" s="231" t="s">
        <v>5</v>
      </c>
      <c r="D4" s="231"/>
      <c r="E4" s="231"/>
      <c r="F4" s="231"/>
    </row>
    <row r="5" spans="1:6" ht="17.25" customHeight="1">
      <c r="A5" s="232" t="s">
        <v>6</v>
      </c>
      <c r="B5" s="232" t="s">
        <v>7</v>
      </c>
      <c r="C5" s="233" t="s">
        <v>6</v>
      </c>
      <c r="D5" s="232" t="s">
        <v>78</v>
      </c>
      <c r="E5" s="233" t="s">
        <v>208</v>
      </c>
      <c r="F5" s="232" t="s">
        <v>209</v>
      </c>
    </row>
    <row r="6" spans="1:6" s="21" customFormat="1" ht="15" customHeight="1">
      <c r="A6" s="234" t="s">
        <v>210</v>
      </c>
      <c r="B6" s="235">
        <v>167.14</v>
      </c>
      <c r="C6" s="234" t="s">
        <v>12</v>
      </c>
      <c r="D6" s="153">
        <f>SUM(E6:F6)</f>
        <v>0</v>
      </c>
      <c r="E6" s="236"/>
      <c r="F6" s="236"/>
    </row>
    <row r="7" spans="1:6" s="21" customFormat="1" ht="15" customHeight="1">
      <c r="A7" s="234" t="s">
        <v>211</v>
      </c>
      <c r="B7" s="235">
        <v>167.14</v>
      </c>
      <c r="C7" s="237" t="s">
        <v>16</v>
      </c>
      <c r="D7" s="153">
        <f aca="true" t="shared" si="0" ref="D7:D26">SUM(E7:F7)</f>
        <v>0</v>
      </c>
      <c r="E7" s="236"/>
      <c r="F7" s="236"/>
    </row>
    <row r="8" spans="1:6" s="21" customFormat="1" ht="15" customHeight="1">
      <c r="A8" s="234" t="s">
        <v>19</v>
      </c>
      <c r="B8" s="235"/>
      <c r="C8" s="234" t="s">
        <v>20</v>
      </c>
      <c r="D8" s="153">
        <f t="shared" si="0"/>
        <v>0</v>
      </c>
      <c r="E8" s="236"/>
      <c r="F8" s="236"/>
    </row>
    <row r="9" spans="1:6" s="21" customFormat="1" ht="15" customHeight="1">
      <c r="A9" s="234" t="s">
        <v>212</v>
      </c>
      <c r="B9" s="235">
        <f>'22政府性基金（部门预算）'!E7</f>
        <v>0</v>
      </c>
      <c r="C9" s="234" t="s">
        <v>24</v>
      </c>
      <c r="D9" s="153">
        <f t="shared" si="0"/>
        <v>0</v>
      </c>
      <c r="E9" s="236"/>
      <c r="F9" s="236"/>
    </row>
    <row r="10" spans="1:6" s="21" customFormat="1" ht="15" customHeight="1">
      <c r="A10" s="234"/>
      <c r="B10" s="235"/>
      <c r="C10" s="234" t="s">
        <v>28</v>
      </c>
      <c r="D10" s="153"/>
      <c r="E10" s="236"/>
      <c r="F10" s="236">
        <f>B9</f>
        <v>0</v>
      </c>
    </row>
    <row r="11" spans="1:6" s="21" customFormat="1" ht="15" customHeight="1">
      <c r="A11" s="234"/>
      <c r="B11" s="235"/>
      <c r="C11" s="234" t="s">
        <v>32</v>
      </c>
      <c r="D11" s="153">
        <f aca="true" t="shared" si="1" ref="D11:D16">SUM(E11:F11)</f>
        <v>0</v>
      </c>
      <c r="E11" s="236"/>
      <c r="F11" s="236"/>
    </row>
    <row r="12" spans="1:6" s="21" customFormat="1" ht="15" customHeight="1">
      <c r="A12" s="234"/>
      <c r="B12" s="235"/>
      <c r="C12" s="234" t="s">
        <v>36</v>
      </c>
      <c r="D12" s="153">
        <f t="shared" si="1"/>
        <v>0</v>
      </c>
      <c r="E12" s="236"/>
      <c r="F12" s="236"/>
    </row>
    <row r="13" spans="1:6" s="21" customFormat="1" ht="15" customHeight="1">
      <c r="A13" s="234"/>
      <c r="B13" s="235"/>
      <c r="C13" s="234" t="s">
        <v>40</v>
      </c>
      <c r="D13" s="153">
        <f t="shared" si="1"/>
        <v>0</v>
      </c>
      <c r="E13" s="236"/>
      <c r="F13" s="236"/>
    </row>
    <row r="14" spans="1:6" s="21" customFormat="1" ht="15" customHeight="1">
      <c r="A14" s="238"/>
      <c r="B14" s="235"/>
      <c r="C14" s="234" t="s">
        <v>44</v>
      </c>
      <c r="D14" s="153">
        <f t="shared" si="1"/>
        <v>0</v>
      </c>
      <c r="E14" s="236"/>
      <c r="F14" s="236"/>
    </row>
    <row r="15" spans="1:6" s="21" customFormat="1" ht="15" customHeight="1">
      <c r="A15" s="234"/>
      <c r="B15" s="235"/>
      <c r="C15" s="234" t="s">
        <v>47</v>
      </c>
      <c r="D15" s="153">
        <f t="shared" si="1"/>
        <v>0</v>
      </c>
      <c r="E15" s="236"/>
      <c r="F15" s="236"/>
    </row>
    <row r="16" spans="1:6" s="21" customFormat="1" ht="15" customHeight="1">
      <c r="A16" s="234"/>
      <c r="B16" s="235"/>
      <c r="C16" s="234" t="s">
        <v>50</v>
      </c>
      <c r="D16" s="153">
        <f t="shared" si="1"/>
        <v>167.14</v>
      </c>
      <c r="E16" s="236">
        <f>B6</f>
        <v>167.14</v>
      </c>
      <c r="F16" s="236"/>
    </row>
    <row r="17" spans="1:6" s="21" customFormat="1" ht="15" customHeight="1">
      <c r="A17" s="234"/>
      <c r="B17" s="235"/>
      <c r="C17" s="234" t="s">
        <v>53</v>
      </c>
      <c r="D17" s="153">
        <f t="shared" si="0"/>
        <v>0</v>
      </c>
      <c r="E17" s="236"/>
      <c r="F17" s="236"/>
    </row>
    <row r="18" spans="1:6" s="21" customFormat="1" ht="15" customHeight="1">
      <c r="A18" s="234"/>
      <c r="B18" s="235"/>
      <c r="C18" s="239" t="s">
        <v>56</v>
      </c>
      <c r="D18" s="153">
        <f t="shared" si="0"/>
        <v>0</v>
      </c>
      <c r="E18" s="236"/>
      <c r="F18" s="236"/>
    </row>
    <row r="19" spans="1:6" s="21" customFormat="1" ht="15" customHeight="1">
      <c r="A19" s="234"/>
      <c r="B19" s="235"/>
      <c r="C19" s="239" t="s">
        <v>59</v>
      </c>
      <c r="D19" s="153">
        <f t="shared" si="0"/>
        <v>0</v>
      </c>
      <c r="E19" s="236"/>
      <c r="F19" s="236"/>
    </row>
    <row r="20" spans="1:6" s="21" customFormat="1" ht="15" customHeight="1">
      <c r="A20" s="234"/>
      <c r="B20" s="235"/>
      <c r="C20" s="239" t="s">
        <v>62</v>
      </c>
      <c r="D20" s="153">
        <f t="shared" si="0"/>
        <v>0</v>
      </c>
      <c r="E20" s="236"/>
      <c r="F20" s="236"/>
    </row>
    <row r="21" spans="1:6" s="21" customFormat="1" ht="15" customHeight="1">
      <c r="A21" s="234"/>
      <c r="B21" s="235"/>
      <c r="C21" s="239" t="s">
        <v>65</v>
      </c>
      <c r="D21" s="153">
        <f t="shared" si="0"/>
        <v>0</v>
      </c>
      <c r="E21" s="236"/>
      <c r="F21" s="236"/>
    </row>
    <row r="22" spans="1:6" s="21" customFormat="1" ht="15" customHeight="1">
      <c r="A22" s="234"/>
      <c r="B22" s="235"/>
      <c r="C22" s="239" t="s">
        <v>66</v>
      </c>
      <c r="D22" s="153">
        <f t="shared" si="0"/>
        <v>0</v>
      </c>
      <c r="E22" s="236"/>
      <c r="F22" s="236"/>
    </row>
    <row r="23" spans="1:6" s="21" customFormat="1" ht="15" customHeight="1">
      <c r="A23" s="234"/>
      <c r="B23" s="235"/>
      <c r="C23" s="239" t="s">
        <v>67</v>
      </c>
      <c r="D23" s="153">
        <f t="shared" si="0"/>
        <v>0</v>
      </c>
      <c r="E23" s="236"/>
      <c r="F23" s="236"/>
    </row>
    <row r="24" spans="1:6" s="21" customFormat="1" ht="15" customHeight="1">
      <c r="A24" s="234"/>
      <c r="B24" s="235"/>
      <c r="C24" s="239" t="s">
        <v>68</v>
      </c>
      <c r="D24" s="153">
        <f t="shared" si="0"/>
        <v>0</v>
      </c>
      <c r="E24" s="236"/>
      <c r="F24" s="236"/>
    </row>
    <row r="25" spans="1:6" s="21" customFormat="1" ht="15" customHeight="1">
      <c r="A25" s="234"/>
      <c r="B25" s="235"/>
      <c r="C25" s="239" t="s">
        <v>69</v>
      </c>
      <c r="D25" s="153">
        <f t="shared" si="0"/>
        <v>0</v>
      </c>
      <c r="E25" s="236"/>
      <c r="F25" s="236"/>
    </row>
    <row r="26" spans="1:6" s="21" customFormat="1" ht="15" customHeight="1">
      <c r="A26" s="240" t="s">
        <v>70</v>
      </c>
      <c r="B26" s="235">
        <f>B6+B9</f>
        <v>167.14</v>
      </c>
      <c r="C26" s="240" t="s">
        <v>71</v>
      </c>
      <c r="D26" s="153">
        <f t="shared" si="0"/>
        <v>167.14</v>
      </c>
      <c r="E26" s="153">
        <f>SUM(E6:E25)</f>
        <v>167.14</v>
      </c>
      <c r="F26" s="153">
        <f>SUM(F6:F25)</f>
        <v>0</v>
      </c>
    </row>
    <row r="27" spans="1:6" ht="14.25" customHeight="1">
      <c r="A27" s="408"/>
      <c r="B27" s="408"/>
      <c r="C27" s="408"/>
      <c r="D27" s="408"/>
      <c r="E27" s="408"/>
      <c r="F27" s="408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8"/>
  <sheetViews>
    <sheetView showGridLines="0" showZeros="0" workbookViewId="0" topLeftCell="A1">
      <selection activeCell="F7" sqref="F7"/>
    </sheetView>
  </sheetViews>
  <sheetFormatPr defaultColWidth="6.875" defaultRowHeight="18.75" customHeight="1"/>
  <cols>
    <col min="1" max="2" width="5.375" style="197" customWidth="1"/>
    <col min="3" max="3" width="5.375" style="198" customWidth="1"/>
    <col min="4" max="4" width="24.125" style="199" customWidth="1"/>
    <col min="5" max="12" width="8.625" style="200" customWidth="1"/>
    <col min="13" max="17" width="8.625" style="201" customWidth="1"/>
    <col min="18" max="18" width="8.625" style="202" customWidth="1"/>
    <col min="19" max="246" width="8.00390625" style="201" customWidth="1"/>
    <col min="247" max="251" width="6.875" style="202" customWidth="1"/>
    <col min="252" max="16384" width="6.875" style="202" customWidth="1"/>
  </cols>
  <sheetData>
    <row r="1" spans="1:251" ht="23.2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P1" s="203"/>
      <c r="Q1" s="203"/>
      <c r="R1" s="203" t="s">
        <v>213</v>
      </c>
      <c r="IM1"/>
      <c r="IN1"/>
      <c r="IO1"/>
      <c r="IP1"/>
      <c r="IQ1"/>
    </row>
    <row r="2" spans="1:251" ht="23.25" customHeight="1">
      <c r="A2" s="410" t="s">
        <v>214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IM2"/>
      <c r="IN2"/>
      <c r="IO2"/>
      <c r="IP2"/>
      <c r="IQ2"/>
    </row>
    <row r="3" spans="1:251" s="195" customFormat="1" ht="23.25" customHeight="1">
      <c r="A3" s="346"/>
      <c r="B3" s="346"/>
      <c r="C3" s="346"/>
      <c r="D3" s="346"/>
      <c r="E3" s="203"/>
      <c r="F3" s="203"/>
      <c r="G3" s="203"/>
      <c r="H3" s="203"/>
      <c r="I3" s="203"/>
      <c r="J3" s="203"/>
      <c r="K3" s="203"/>
      <c r="L3" s="203"/>
      <c r="M3" s="203"/>
      <c r="N3" s="203"/>
      <c r="P3" s="203"/>
      <c r="Q3" s="203"/>
      <c r="R3" s="222" t="s">
        <v>77</v>
      </c>
      <c r="IM3"/>
      <c r="IN3"/>
      <c r="IO3"/>
      <c r="IP3"/>
      <c r="IQ3"/>
    </row>
    <row r="4" spans="1:251" s="195" customFormat="1" ht="23.25" customHeight="1">
      <c r="A4" s="204" t="s">
        <v>92</v>
      </c>
      <c r="B4" s="204"/>
      <c r="C4" s="204"/>
      <c r="D4" s="409" t="s">
        <v>93</v>
      </c>
      <c r="E4" s="412" t="s">
        <v>215</v>
      </c>
      <c r="F4" s="205" t="s">
        <v>104</v>
      </c>
      <c r="G4" s="205"/>
      <c r="H4" s="205"/>
      <c r="I4" s="205"/>
      <c r="J4" s="205" t="s">
        <v>105</v>
      </c>
      <c r="K4" s="205"/>
      <c r="L4" s="205"/>
      <c r="M4" s="205"/>
      <c r="N4" s="205"/>
      <c r="O4" s="205"/>
      <c r="P4" s="205"/>
      <c r="Q4" s="205"/>
      <c r="R4" s="409" t="s">
        <v>108</v>
      </c>
      <c r="IM4"/>
      <c r="IN4"/>
      <c r="IO4"/>
      <c r="IP4"/>
      <c r="IQ4"/>
    </row>
    <row r="5" spans="1:251" s="195" customFormat="1" ht="23.25" customHeight="1">
      <c r="A5" s="411" t="s">
        <v>95</v>
      </c>
      <c r="B5" s="411" t="s">
        <v>96</v>
      </c>
      <c r="C5" s="411" t="s">
        <v>97</v>
      </c>
      <c r="D5" s="409"/>
      <c r="E5" s="413"/>
      <c r="F5" s="409" t="s">
        <v>78</v>
      </c>
      <c r="G5" s="409" t="s">
        <v>109</v>
      </c>
      <c r="H5" s="409" t="s">
        <v>110</v>
      </c>
      <c r="I5" s="409" t="s">
        <v>111</v>
      </c>
      <c r="J5" s="409" t="s">
        <v>78</v>
      </c>
      <c r="K5" s="409" t="s">
        <v>112</v>
      </c>
      <c r="L5" s="409" t="s">
        <v>113</v>
      </c>
      <c r="M5" s="409" t="s">
        <v>114</v>
      </c>
      <c r="N5" s="409" t="s">
        <v>115</v>
      </c>
      <c r="O5" s="409" t="s">
        <v>116</v>
      </c>
      <c r="P5" s="409" t="s">
        <v>117</v>
      </c>
      <c r="Q5" s="409" t="s">
        <v>118</v>
      </c>
      <c r="R5" s="409"/>
      <c r="IM5"/>
      <c r="IN5"/>
      <c r="IO5"/>
      <c r="IP5"/>
      <c r="IQ5"/>
    </row>
    <row r="6" spans="1:251" ht="31.5" customHeight="1">
      <c r="A6" s="411"/>
      <c r="B6" s="411"/>
      <c r="C6" s="411"/>
      <c r="D6" s="409"/>
      <c r="E6" s="414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IM6"/>
      <c r="IN6"/>
      <c r="IO6"/>
      <c r="IP6"/>
      <c r="IQ6"/>
    </row>
    <row r="7" spans="1:18" ht="23.25" customHeight="1">
      <c r="A7" s="65">
        <v>213</v>
      </c>
      <c r="B7" s="65"/>
      <c r="C7" s="65"/>
      <c r="D7" s="65" t="s">
        <v>98</v>
      </c>
      <c r="E7" s="64">
        <v>167.14</v>
      </c>
      <c r="F7" s="64">
        <v>146.14</v>
      </c>
      <c r="G7" s="64">
        <v>138.04</v>
      </c>
      <c r="H7" s="64">
        <v>8.1</v>
      </c>
      <c r="I7" s="64">
        <f>I8</f>
        <v>0</v>
      </c>
      <c r="J7" s="64">
        <v>21</v>
      </c>
      <c r="K7" s="64">
        <v>21</v>
      </c>
      <c r="L7" s="64">
        <f aca="true" t="shared" si="0" ref="L7:R7">L8</f>
        <v>0</v>
      </c>
      <c r="M7" s="64">
        <f t="shared" si="0"/>
        <v>0</v>
      </c>
      <c r="N7" s="64">
        <f t="shared" si="0"/>
        <v>0</v>
      </c>
      <c r="O7" s="64">
        <f t="shared" si="0"/>
        <v>0</v>
      </c>
      <c r="P7" s="64">
        <f t="shared" si="0"/>
        <v>0</v>
      </c>
      <c r="Q7" s="64">
        <f t="shared" si="0"/>
        <v>0</v>
      </c>
      <c r="R7" s="64">
        <f t="shared" si="0"/>
        <v>0</v>
      </c>
    </row>
    <row r="8" spans="1:18" ht="23.25" customHeight="1">
      <c r="A8" s="65"/>
      <c r="B8" s="65" t="s">
        <v>99</v>
      </c>
      <c r="C8" s="65"/>
      <c r="D8" s="65" t="s">
        <v>100</v>
      </c>
      <c r="E8" s="64">
        <v>167.14</v>
      </c>
      <c r="F8" s="64">
        <v>146.14</v>
      </c>
      <c r="G8" s="64">
        <v>138.04</v>
      </c>
      <c r="H8" s="64">
        <v>8.1</v>
      </c>
      <c r="I8" s="64">
        <f>I9</f>
        <v>0</v>
      </c>
      <c r="J8" s="64">
        <v>21</v>
      </c>
      <c r="K8" s="64">
        <v>21</v>
      </c>
      <c r="L8" s="64">
        <f aca="true" t="shared" si="1" ref="L8:R8">L9+L10</f>
        <v>0</v>
      </c>
      <c r="M8" s="64">
        <f t="shared" si="1"/>
        <v>0</v>
      </c>
      <c r="N8" s="64">
        <f t="shared" si="1"/>
        <v>0</v>
      </c>
      <c r="O8" s="64">
        <f t="shared" si="1"/>
        <v>0</v>
      </c>
      <c r="P8" s="64">
        <f t="shared" si="1"/>
        <v>0</v>
      </c>
      <c r="Q8" s="64">
        <f t="shared" si="1"/>
        <v>0</v>
      </c>
      <c r="R8" s="64">
        <f t="shared" si="1"/>
        <v>0</v>
      </c>
    </row>
    <row r="9" spans="1:251" s="196" customFormat="1" ht="23.25" customHeight="1">
      <c r="A9" s="206" t="str">
        <f>'14一般预算基本支出表'!A9</f>
        <v>213</v>
      </c>
      <c r="B9" s="206"/>
      <c r="C9" s="206" t="str">
        <f>'14一般预算基本支出表'!C9</f>
        <v>03</v>
      </c>
      <c r="D9" s="206" t="str">
        <f>'14一般预算基本支出表'!D9</f>
        <v>行政运行</v>
      </c>
      <c r="E9" s="64">
        <v>146.14</v>
      </c>
      <c r="F9" s="64">
        <v>146.14</v>
      </c>
      <c r="G9" s="64">
        <v>138.04</v>
      </c>
      <c r="H9" s="64">
        <v>8.1</v>
      </c>
      <c r="I9" s="64">
        <f>I10</f>
        <v>0</v>
      </c>
      <c r="J9" s="64"/>
      <c r="K9" s="64"/>
      <c r="L9" s="220"/>
      <c r="M9" s="220"/>
      <c r="N9" s="220"/>
      <c r="O9" s="220"/>
      <c r="P9" s="220"/>
      <c r="Q9" s="220"/>
      <c r="R9" s="223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  <c r="IM9" s="21"/>
      <c r="IN9" s="21"/>
      <c r="IO9" s="21"/>
      <c r="IP9" s="21"/>
      <c r="IQ9" s="21"/>
    </row>
    <row r="10" spans="1:251" ht="29.25" customHeight="1">
      <c r="A10" s="215" t="str">
        <f>A9</f>
        <v>213</v>
      </c>
      <c r="B10" s="215"/>
      <c r="C10" s="216" t="str">
        <f>C9</f>
        <v>03</v>
      </c>
      <c r="D10" s="217" t="str">
        <f>'21项目明细表'!D6</f>
        <v>其他水利支出</v>
      </c>
      <c r="E10" s="322">
        <v>21</v>
      </c>
      <c r="F10" s="219"/>
      <c r="G10" s="218"/>
      <c r="H10" s="218"/>
      <c r="I10" s="218"/>
      <c r="J10" s="218">
        <f>SUM(K10:Q10)</f>
        <v>21</v>
      </c>
      <c r="K10" s="218">
        <v>21</v>
      </c>
      <c r="L10" s="221"/>
      <c r="M10" s="217"/>
      <c r="N10" s="217"/>
      <c r="O10" s="217"/>
      <c r="P10" s="217"/>
      <c r="Q10" s="217"/>
      <c r="R10" s="224"/>
      <c r="IM10"/>
      <c r="IN10"/>
      <c r="IO10"/>
      <c r="IP10"/>
      <c r="IQ10"/>
    </row>
    <row r="11" spans="1:251" ht="18.75" customHeight="1">
      <c r="A11" s="210"/>
      <c r="B11" s="210"/>
      <c r="C11" s="211"/>
      <c r="D11" s="212"/>
      <c r="E11" s="213"/>
      <c r="G11" s="213"/>
      <c r="H11" s="213"/>
      <c r="I11" s="213"/>
      <c r="J11" s="213"/>
      <c r="K11" s="213"/>
      <c r="L11" s="213"/>
      <c r="M11" s="214"/>
      <c r="N11" s="214"/>
      <c r="O11" s="214"/>
      <c r="P11" s="214"/>
      <c r="Q11" s="214"/>
      <c r="R11" s="225"/>
      <c r="IM11"/>
      <c r="IN11"/>
      <c r="IO11"/>
      <c r="IP11"/>
      <c r="IQ11"/>
    </row>
    <row r="12" spans="3:251" ht="18.75" customHeight="1">
      <c r="C12" s="211"/>
      <c r="D12" s="212"/>
      <c r="E12" s="213"/>
      <c r="G12" s="213"/>
      <c r="H12" s="213"/>
      <c r="I12" s="213"/>
      <c r="J12" s="213"/>
      <c r="K12" s="213"/>
      <c r="L12" s="213"/>
      <c r="M12" s="214"/>
      <c r="N12" s="214"/>
      <c r="O12" s="214"/>
      <c r="P12" s="214"/>
      <c r="Q12" s="214"/>
      <c r="R12" s="225"/>
      <c r="IM12"/>
      <c r="IN12"/>
      <c r="IO12"/>
      <c r="IP12"/>
      <c r="IQ12"/>
    </row>
    <row r="13" spans="4:251" ht="18.75" customHeight="1">
      <c r="D13" s="212"/>
      <c r="E13" s="213"/>
      <c r="G13" s="213"/>
      <c r="H13" s="213"/>
      <c r="I13" s="213"/>
      <c r="J13" s="213"/>
      <c r="K13" s="213"/>
      <c r="L13" s="213"/>
      <c r="M13" s="214"/>
      <c r="N13" s="214"/>
      <c r="O13" s="214"/>
      <c r="P13" s="214"/>
      <c r="Q13" s="214"/>
      <c r="IM13"/>
      <c r="IN13"/>
      <c r="IO13"/>
      <c r="IP13"/>
      <c r="IQ13"/>
    </row>
    <row r="14" spans="4:251" ht="18.75" customHeight="1">
      <c r="D14" s="212"/>
      <c r="G14" s="213"/>
      <c r="H14" s="213"/>
      <c r="I14" s="213"/>
      <c r="J14" s="213"/>
      <c r="K14" s="213"/>
      <c r="L14" s="213"/>
      <c r="M14" s="214"/>
      <c r="N14" s="214"/>
      <c r="O14" s="214"/>
      <c r="P14" s="214"/>
      <c r="Q14" s="214"/>
      <c r="IM14"/>
      <c r="IN14"/>
      <c r="IO14"/>
      <c r="IP14"/>
      <c r="IQ14"/>
    </row>
    <row r="15" spans="7:251" ht="18.75" customHeight="1">
      <c r="G15" s="213"/>
      <c r="H15" s="213"/>
      <c r="I15" s="213"/>
      <c r="J15" s="213"/>
      <c r="L15" s="213"/>
      <c r="M15" s="214"/>
      <c r="N15" s="214"/>
      <c r="O15" s="214"/>
      <c r="P15" s="214"/>
      <c r="Q15" s="214"/>
      <c r="IM15"/>
      <c r="IN15"/>
      <c r="IO15"/>
      <c r="IP15"/>
      <c r="IQ15"/>
    </row>
    <row r="16" spans="7:251" ht="18.75" customHeight="1">
      <c r="G16" s="213"/>
      <c r="H16" s="213"/>
      <c r="J16" s="213"/>
      <c r="L16" s="213"/>
      <c r="M16" s="214"/>
      <c r="N16" s="214"/>
      <c r="P16" s="214"/>
      <c r="Q16" s="214"/>
      <c r="IM16"/>
      <c r="IN16"/>
      <c r="IO16"/>
      <c r="IP16"/>
      <c r="IQ16"/>
    </row>
    <row r="17" spans="7:251" ht="18.75" customHeight="1">
      <c r="G17" s="213"/>
      <c r="H17" s="213"/>
      <c r="J17" s="213"/>
      <c r="M17" s="214"/>
      <c r="N17" s="214"/>
      <c r="P17" s="214"/>
      <c r="Q17" s="214"/>
      <c r="IM17"/>
      <c r="IN17"/>
      <c r="IO17"/>
      <c r="IP17"/>
      <c r="IQ17"/>
    </row>
    <row r="18" spans="1:25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214"/>
      <c r="Q18" s="214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</sheetData>
  <sheetProtection formatCells="0" formatColumns="0" formatRows="0"/>
  <mergeCells count="20">
    <mergeCell ref="A2:R2"/>
    <mergeCell ref="A3:D3"/>
    <mergeCell ref="A5:A6"/>
    <mergeCell ref="B5:B6"/>
    <mergeCell ref="C5:C6"/>
    <mergeCell ref="D4:D6"/>
    <mergeCell ref="E4:E6"/>
    <mergeCell ref="F5:F6"/>
    <mergeCell ref="G5:G6"/>
    <mergeCell ref="H5:H6"/>
    <mergeCell ref="O5:O6"/>
    <mergeCell ref="P5:P6"/>
    <mergeCell ref="Q5:Q6"/>
    <mergeCell ref="R4:R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"/>
  <sheetViews>
    <sheetView showGridLines="0" showZeros="0" workbookViewId="0" topLeftCell="A1">
      <selection activeCell="H8" sqref="H8"/>
    </sheetView>
  </sheetViews>
  <sheetFormatPr defaultColWidth="6.875" defaultRowHeight="18.75" customHeight="1"/>
  <cols>
    <col min="1" max="2" width="5.375" style="197" customWidth="1"/>
    <col min="3" max="3" width="5.375" style="198" customWidth="1"/>
    <col min="4" max="4" width="24.125" style="199" customWidth="1"/>
    <col min="5" max="8" width="8.625" style="200" customWidth="1"/>
    <col min="9" max="236" width="8.00390625" style="201" customWidth="1"/>
    <col min="237" max="241" width="6.875" style="202" customWidth="1"/>
    <col min="242" max="16384" width="6.875" style="202" customWidth="1"/>
  </cols>
  <sheetData>
    <row r="1" spans="1:241" ht="23.25" customHeight="1">
      <c r="A1" s="203"/>
      <c r="B1" s="203"/>
      <c r="C1" s="203"/>
      <c r="D1" s="203"/>
      <c r="E1" s="203"/>
      <c r="F1" s="203"/>
      <c r="G1" s="203"/>
      <c r="H1" s="203" t="s">
        <v>216</v>
      </c>
      <c r="IC1"/>
      <c r="ID1"/>
      <c r="IE1"/>
      <c r="IF1"/>
      <c r="IG1"/>
    </row>
    <row r="2" spans="1:241" ht="23.25" customHeight="1">
      <c r="A2" s="410" t="s">
        <v>217</v>
      </c>
      <c r="B2" s="410"/>
      <c r="C2" s="410"/>
      <c r="D2" s="410"/>
      <c r="E2" s="410"/>
      <c r="F2" s="410"/>
      <c r="G2" s="410"/>
      <c r="H2" s="410"/>
      <c r="IC2"/>
      <c r="ID2"/>
      <c r="IE2"/>
      <c r="IF2"/>
      <c r="IG2"/>
    </row>
    <row r="3" spans="1:241" s="195" customFormat="1" ht="23.25" customHeight="1">
      <c r="A3" s="346"/>
      <c r="B3" s="346"/>
      <c r="C3" s="346"/>
      <c r="D3" s="346"/>
      <c r="E3" s="203"/>
      <c r="F3" s="203"/>
      <c r="G3" s="203"/>
      <c r="H3" s="203" t="s">
        <v>77</v>
      </c>
      <c r="IC3"/>
      <c r="ID3"/>
      <c r="IE3"/>
      <c r="IF3"/>
      <c r="IG3"/>
    </row>
    <row r="4" spans="1:241" s="195" customFormat="1" ht="23.25" customHeight="1">
      <c r="A4" s="204" t="s">
        <v>92</v>
      </c>
      <c r="B4" s="204"/>
      <c r="C4" s="204"/>
      <c r="D4" s="409" t="s">
        <v>93</v>
      </c>
      <c r="E4" s="205" t="s">
        <v>104</v>
      </c>
      <c r="F4" s="205"/>
      <c r="G4" s="205"/>
      <c r="H4" s="205"/>
      <c r="IC4"/>
      <c r="ID4"/>
      <c r="IE4"/>
      <c r="IF4"/>
      <c r="IG4"/>
    </row>
    <row r="5" spans="1:241" s="195" customFormat="1" ht="23.25" customHeight="1">
      <c r="A5" s="411" t="s">
        <v>95</v>
      </c>
      <c r="B5" s="411" t="s">
        <v>96</v>
      </c>
      <c r="C5" s="411" t="s">
        <v>97</v>
      </c>
      <c r="D5" s="409"/>
      <c r="E5" s="409" t="s">
        <v>78</v>
      </c>
      <c r="F5" s="409" t="s">
        <v>109</v>
      </c>
      <c r="G5" s="409" t="s">
        <v>110</v>
      </c>
      <c r="H5" s="409" t="s">
        <v>111</v>
      </c>
      <c r="IC5"/>
      <c r="ID5"/>
      <c r="IE5"/>
      <c r="IF5"/>
      <c r="IG5"/>
    </row>
    <row r="6" spans="1:241" ht="31.5" customHeight="1">
      <c r="A6" s="411"/>
      <c r="B6" s="411"/>
      <c r="C6" s="411"/>
      <c r="D6" s="409"/>
      <c r="E6" s="409"/>
      <c r="F6" s="409"/>
      <c r="G6" s="409"/>
      <c r="H6" s="409"/>
      <c r="IC6"/>
      <c r="ID6"/>
      <c r="IE6"/>
      <c r="IF6"/>
      <c r="IG6"/>
    </row>
    <row r="7" spans="1:8" ht="23.25" customHeight="1">
      <c r="A7" s="65">
        <v>213</v>
      </c>
      <c r="B7" s="65"/>
      <c r="C7" s="65"/>
      <c r="D7" s="65" t="s">
        <v>98</v>
      </c>
      <c r="E7" s="64">
        <v>146.14</v>
      </c>
      <c r="F7" s="64">
        <v>138.04</v>
      </c>
      <c r="G7" s="64">
        <v>8.1</v>
      </c>
      <c r="H7" s="64">
        <f>H8</f>
        <v>0</v>
      </c>
    </row>
    <row r="8" spans="1:8" ht="23.25" customHeight="1">
      <c r="A8" s="65"/>
      <c r="B8" s="65" t="s">
        <v>99</v>
      </c>
      <c r="C8" s="65"/>
      <c r="D8" s="65" t="s">
        <v>100</v>
      </c>
      <c r="E8" s="64">
        <v>146.14</v>
      </c>
      <c r="F8" s="64">
        <v>138.04</v>
      </c>
      <c r="G8" s="64">
        <v>8.1</v>
      </c>
      <c r="H8" s="64">
        <f>H9+H10</f>
        <v>0</v>
      </c>
    </row>
    <row r="9" spans="1:241" s="196" customFormat="1" ht="23.25" customHeight="1">
      <c r="A9" s="206" t="str">
        <f>'15一般-工资福利(部门预算）'!A9</f>
        <v>213</v>
      </c>
      <c r="B9" s="206"/>
      <c r="C9" s="206" t="str">
        <f>'15一般-工资福利(部门预算）'!B9</f>
        <v>03</v>
      </c>
      <c r="D9" s="207" t="str">
        <f>'15一般-工资福利(部门预算）'!D9</f>
        <v>行政运行</v>
      </c>
      <c r="E9" s="208">
        <v>146.14</v>
      </c>
      <c r="F9" s="208">
        <v>138.04</v>
      </c>
      <c r="G9" s="208">
        <v>8.1</v>
      </c>
      <c r="H9" s="209">
        <f>'19一般-个人和家庭（部门预算）'!E9</f>
        <v>0</v>
      </c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"/>
      <c r="ID9" s="21"/>
      <c r="IE9" s="21"/>
      <c r="IF9" s="21"/>
      <c r="IG9" s="21"/>
    </row>
    <row r="10" spans="1:241" ht="29.25" customHeight="1">
      <c r="A10" s="210"/>
      <c r="B10" s="210"/>
      <c r="C10" s="211"/>
      <c r="D10" s="212"/>
      <c r="F10" s="213"/>
      <c r="G10" s="213"/>
      <c r="H10" s="213"/>
      <c r="IC10"/>
      <c r="ID10"/>
      <c r="IE10"/>
      <c r="IF10"/>
      <c r="IG10"/>
    </row>
    <row r="11" spans="1:241" ht="18.75" customHeight="1">
      <c r="A11" s="210"/>
      <c r="B11" s="210"/>
      <c r="C11" s="211"/>
      <c r="D11" s="212"/>
      <c r="F11" s="213"/>
      <c r="G11" s="213"/>
      <c r="H11" s="213"/>
      <c r="IC11"/>
      <c r="ID11"/>
      <c r="IE11"/>
      <c r="IF11"/>
      <c r="IG11"/>
    </row>
    <row r="12" spans="3:241" ht="18.75" customHeight="1">
      <c r="C12" s="211"/>
      <c r="D12" s="212"/>
      <c r="F12" s="213"/>
      <c r="G12" s="213"/>
      <c r="H12" s="213"/>
      <c r="IC12"/>
      <c r="ID12"/>
      <c r="IE12"/>
      <c r="IF12"/>
      <c r="IG12"/>
    </row>
    <row r="13" spans="4:241" ht="18.75" customHeight="1">
      <c r="D13" s="212"/>
      <c r="F13" s="213"/>
      <c r="G13" s="213"/>
      <c r="H13" s="213"/>
      <c r="IC13"/>
      <c r="ID13"/>
      <c r="IE13"/>
      <c r="IF13"/>
      <c r="IG13"/>
    </row>
    <row r="14" spans="4:241" ht="18.75" customHeight="1">
      <c r="D14" s="212"/>
      <c r="F14" s="213"/>
      <c r="G14" s="213"/>
      <c r="H14" s="213"/>
      <c r="IC14"/>
      <c r="ID14"/>
      <c r="IE14"/>
      <c r="IF14"/>
      <c r="IG14"/>
    </row>
    <row r="15" spans="6:241" ht="18.75" customHeight="1">
      <c r="F15" s="213"/>
      <c r="G15" s="213"/>
      <c r="H15" s="213"/>
      <c r="IC15"/>
      <c r="ID15"/>
      <c r="IE15"/>
      <c r="IF15"/>
      <c r="IG15"/>
    </row>
    <row r="16" spans="6:241" ht="18.75" customHeight="1">
      <c r="F16" s="213"/>
      <c r="G16" s="213"/>
      <c r="IC16"/>
      <c r="ID16"/>
      <c r="IE16"/>
      <c r="IF16"/>
      <c r="IG16"/>
    </row>
    <row r="17" spans="6:241" ht="18.75" customHeight="1">
      <c r="F17" s="213"/>
      <c r="G17" s="213"/>
      <c r="IC17"/>
      <c r="ID17"/>
      <c r="IE17"/>
      <c r="IF17"/>
      <c r="IG17"/>
    </row>
  </sheetData>
  <sheetProtection formatCells="0" formatColumns="0" formatRows="0"/>
  <mergeCells count="10">
    <mergeCell ref="A2:H2"/>
    <mergeCell ref="A3:D3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U17"/>
  <sheetViews>
    <sheetView showGridLines="0" showZeros="0" workbookViewId="0" topLeftCell="A1">
      <selection activeCell="I9" sqref="I9"/>
    </sheetView>
  </sheetViews>
  <sheetFormatPr defaultColWidth="6.75390625" defaultRowHeight="22.5" customHeight="1"/>
  <cols>
    <col min="1" max="3" width="3.625" style="177" customWidth="1"/>
    <col min="4" max="4" width="19.50390625" style="177" customWidth="1"/>
    <col min="5" max="5" width="9.00390625" style="177" customWidth="1"/>
    <col min="6" max="6" width="8.50390625" style="177" customWidth="1"/>
    <col min="7" max="11" width="7.50390625" style="177" customWidth="1"/>
    <col min="12" max="12" width="7.50390625" style="178" customWidth="1"/>
    <col min="13" max="13" width="8.50390625" style="177" customWidth="1"/>
    <col min="14" max="22" width="7.50390625" style="177" customWidth="1"/>
    <col min="23" max="23" width="8.125" style="177" customWidth="1"/>
    <col min="24" max="26" width="7.50390625" style="177" customWidth="1"/>
    <col min="27" max="16384" width="6.75390625" style="177" customWidth="1"/>
  </cols>
  <sheetData>
    <row r="1" spans="2:27" ht="22.5" customHeight="1">
      <c r="B1" s="179"/>
      <c r="C1" s="179"/>
      <c r="D1" s="179"/>
      <c r="E1" s="179"/>
      <c r="F1" s="179"/>
      <c r="G1" s="179"/>
      <c r="H1" s="179"/>
      <c r="I1" s="179"/>
      <c r="J1" s="179"/>
      <c r="K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Z1" s="191" t="s">
        <v>218</v>
      </c>
      <c r="AA1" s="192"/>
    </row>
    <row r="2" spans="1:26" ht="22.5" customHeight="1">
      <c r="A2" s="415" t="s">
        <v>219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</row>
    <row r="3" spans="1:27" ht="22.5" customHeight="1">
      <c r="A3" s="346"/>
      <c r="B3" s="346"/>
      <c r="C3" s="346"/>
      <c r="D3" s="346"/>
      <c r="E3" s="180"/>
      <c r="F3" s="180"/>
      <c r="G3" s="180"/>
      <c r="H3" s="180"/>
      <c r="I3" s="180"/>
      <c r="J3" s="180"/>
      <c r="K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Y3" s="416" t="s">
        <v>77</v>
      </c>
      <c r="Z3" s="416"/>
      <c r="AA3" s="193"/>
    </row>
    <row r="4" spans="1:26" ht="27" customHeight="1">
      <c r="A4" s="417" t="s">
        <v>92</v>
      </c>
      <c r="B4" s="417"/>
      <c r="C4" s="417"/>
      <c r="D4" s="411" t="s">
        <v>93</v>
      </c>
      <c r="E4" s="411" t="s">
        <v>94</v>
      </c>
      <c r="F4" s="418" t="s">
        <v>135</v>
      </c>
      <c r="G4" s="418"/>
      <c r="H4" s="418"/>
      <c r="I4" s="418"/>
      <c r="J4" s="418"/>
      <c r="K4" s="418"/>
      <c r="L4" s="418"/>
      <c r="M4" s="418"/>
      <c r="N4" s="418" t="s">
        <v>136</v>
      </c>
      <c r="O4" s="418"/>
      <c r="P4" s="418"/>
      <c r="Q4" s="418"/>
      <c r="R4" s="418"/>
      <c r="S4" s="418"/>
      <c r="T4" s="418"/>
      <c r="U4" s="418"/>
      <c r="V4" s="379" t="s">
        <v>137</v>
      </c>
      <c r="W4" s="411" t="s">
        <v>138</v>
      </c>
      <c r="X4" s="411"/>
      <c r="Y4" s="411"/>
      <c r="Z4" s="411"/>
    </row>
    <row r="5" spans="1:26" ht="27" customHeight="1">
      <c r="A5" s="411" t="s">
        <v>95</v>
      </c>
      <c r="B5" s="411" t="s">
        <v>96</v>
      </c>
      <c r="C5" s="411" t="s">
        <v>97</v>
      </c>
      <c r="D5" s="411"/>
      <c r="E5" s="411"/>
      <c r="F5" s="411" t="s">
        <v>78</v>
      </c>
      <c r="G5" s="411" t="s">
        <v>139</v>
      </c>
      <c r="H5" s="411" t="s">
        <v>140</v>
      </c>
      <c r="I5" s="411" t="s">
        <v>141</v>
      </c>
      <c r="J5" s="411" t="s">
        <v>142</v>
      </c>
      <c r="K5" s="382" t="s">
        <v>143</v>
      </c>
      <c r="L5" s="411" t="s">
        <v>144</v>
      </c>
      <c r="M5" s="411" t="s">
        <v>145</v>
      </c>
      <c r="N5" s="411" t="s">
        <v>78</v>
      </c>
      <c r="O5" s="411" t="s">
        <v>146</v>
      </c>
      <c r="P5" s="411" t="s">
        <v>147</v>
      </c>
      <c r="Q5" s="411" t="s">
        <v>148</v>
      </c>
      <c r="R5" s="382" t="s">
        <v>149</v>
      </c>
      <c r="S5" s="411" t="s">
        <v>150</v>
      </c>
      <c r="T5" s="411" t="s">
        <v>151</v>
      </c>
      <c r="U5" s="411" t="s">
        <v>152</v>
      </c>
      <c r="V5" s="380"/>
      <c r="W5" s="411" t="s">
        <v>78</v>
      </c>
      <c r="X5" s="411" t="s">
        <v>153</v>
      </c>
      <c r="Y5" s="411" t="s">
        <v>154</v>
      </c>
      <c r="Z5" s="411" t="s">
        <v>138</v>
      </c>
    </row>
    <row r="6" spans="1:26" ht="27" customHeight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382"/>
      <c r="L6" s="411"/>
      <c r="M6" s="411"/>
      <c r="N6" s="411"/>
      <c r="O6" s="411"/>
      <c r="P6" s="411"/>
      <c r="Q6" s="411"/>
      <c r="R6" s="382"/>
      <c r="S6" s="411"/>
      <c r="T6" s="411"/>
      <c r="U6" s="411"/>
      <c r="V6" s="381"/>
      <c r="W6" s="411"/>
      <c r="X6" s="411"/>
      <c r="Y6" s="411"/>
      <c r="Z6" s="411"/>
    </row>
    <row r="7" spans="1:26" ht="22.5" customHeight="1">
      <c r="A7" s="65">
        <v>213</v>
      </c>
      <c r="B7" s="65"/>
      <c r="C7" s="65"/>
      <c r="D7" s="65" t="s">
        <v>98</v>
      </c>
      <c r="E7" s="64">
        <v>138.04</v>
      </c>
      <c r="F7" s="64">
        <v>101.8</v>
      </c>
      <c r="G7" s="64">
        <v>53.95</v>
      </c>
      <c r="H7" s="64">
        <f>H8</f>
        <v>0</v>
      </c>
      <c r="I7" s="64"/>
      <c r="J7" s="64">
        <f>J8</f>
        <v>0</v>
      </c>
      <c r="K7" s="64">
        <f>K8</f>
        <v>0</v>
      </c>
      <c r="L7" s="64">
        <v>47.85</v>
      </c>
      <c r="M7" s="64">
        <f>M8</f>
        <v>0</v>
      </c>
      <c r="N7" s="64">
        <v>26.68</v>
      </c>
      <c r="O7" s="64">
        <v>19.11</v>
      </c>
      <c r="P7" s="64">
        <v>6.77</v>
      </c>
      <c r="Q7" s="64">
        <f>Q8</f>
        <v>0</v>
      </c>
      <c r="R7" s="64">
        <f>R8</f>
        <v>0</v>
      </c>
      <c r="S7" s="64">
        <v>0.8</v>
      </c>
      <c r="T7" s="64">
        <f>T8</f>
        <v>0</v>
      </c>
      <c r="U7" s="64">
        <f>U8</f>
        <v>0</v>
      </c>
      <c r="V7" s="64">
        <v>9.56</v>
      </c>
      <c r="W7" s="64"/>
      <c r="X7" s="64"/>
      <c r="Y7" s="64">
        <f>Y8</f>
        <v>0</v>
      </c>
      <c r="Z7" s="64">
        <f>Z8</f>
        <v>0</v>
      </c>
    </row>
    <row r="8" spans="1:26" ht="22.5" customHeight="1">
      <c r="A8" s="65"/>
      <c r="B8" s="65" t="s">
        <v>99</v>
      </c>
      <c r="C8" s="65"/>
      <c r="D8" s="65" t="s">
        <v>100</v>
      </c>
      <c r="E8" s="64">
        <v>138.04</v>
      </c>
      <c r="F8" s="64">
        <v>101.8</v>
      </c>
      <c r="G8" s="64">
        <v>53.95</v>
      </c>
      <c r="H8" s="64">
        <f>H9</f>
        <v>0</v>
      </c>
      <c r="I8" s="64"/>
      <c r="J8" s="64">
        <f>J9</f>
        <v>0</v>
      </c>
      <c r="K8" s="64">
        <f>K9</f>
        <v>0</v>
      </c>
      <c r="L8" s="64">
        <v>47.85</v>
      </c>
      <c r="M8" s="64">
        <f>M9</f>
        <v>0</v>
      </c>
      <c r="N8" s="64">
        <v>26.68</v>
      </c>
      <c r="O8" s="64">
        <v>19.11</v>
      </c>
      <c r="P8" s="64">
        <v>6.77</v>
      </c>
      <c r="Q8" s="64">
        <f>Q9</f>
        <v>0</v>
      </c>
      <c r="R8" s="64">
        <f>R9</f>
        <v>0</v>
      </c>
      <c r="S8" s="64">
        <v>0.8</v>
      </c>
      <c r="T8" s="64">
        <f>T9</f>
        <v>0</v>
      </c>
      <c r="U8" s="64">
        <f>U9</f>
        <v>0</v>
      </c>
      <c r="V8" s="64">
        <v>9.56</v>
      </c>
      <c r="W8" s="64"/>
      <c r="X8" s="64"/>
      <c r="Y8" s="64">
        <f>Y9+Y10</f>
        <v>0</v>
      </c>
      <c r="Z8" s="64">
        <f>Z9+Z10</f>
        <v>0</v>
      </c>
    </row>
    <row r="9" spans="1:255" s="21" customFormat="1" ht="26.25" customHeight="1">
      <c r="A9" s="181" t="s">
        <v>132</v>
      </c>
      <c r="B9" s="181" t="s">
        <v>99</v>
      </c>
      <c r="C9" s="181" t="s">
        <v>220</v>
      </c>
      <c r="D9" s="182" t="s">
        <v>221</v>
      </c>
      <c r="E9" s="183">
        <v>138.04</v>
      </c>
      <c r="F9" s="184">
        <f>SUM(G9:M9)</f>
        <v>101.80000000000001</v>
      </c>
      <c r="G9" s="323">
        <v>53.95</v>
      </c>
      <c r="H9" s="185"/>
      <c r="I9" s="323"/>
      <c r="J9" s="185"/>
      <c r="K9" s="185"/>
      <c r="L9" s="188">
        <v>47.85</v>
      </c>
      <c r="M9" s="185"/>
      <c r="N9" s="184">
        <v>26.68</v>
      </c>
      <c r="O9" s="42">
        <v>19.11</v>
      </c>
      <c r="P9" s="42">
        <v>6.77</v>
      </c>
      <c r="Q9" s="185"/>
      <c r="R9" s="185"/>
      <c r="S9" s="182">
        <v>0.8</v>
      </c>
      <c r="T9" s="185"/>
      <c r="U9" s="185"/>
      <c r="V9" s="190">
        <v>9.56</v>
      </c>
      <c r="W9" s="184"/>
      <c r="X9" s="185"/>
      <c r="Y9" s="185"/>
      <c r="Z9" s="185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  <c r="IS9" s="194"/>
      <c r="IT9" s="194"/>
      <c r="IU9" s="194"/>
    </row>
    <row r="10" spans="1:27" ht="22.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9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</row>
    <row r="11" spans="1:27" ht="22.5" customHeight="1">
      <c r="A11" s="186"/>
      <c r="B11" s="186"/>
      <c r="C11" s="186"/>
      <c r="D11" s="186"/>
      <c r="E11" s="187"/>
      <c r="F11" s="186"/>
      <c r="G11" s="186"/>
      <c r="H11" s="186"/>
      <c r="I11" s="186"/>
      <c r="J11" s="186"/>
      <c r="K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</row>
    <row r="12" spans="1:26" ht="22.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22.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5" ht="22.5" customHeight="1">
      <c r="A14" s="186"/>
      <c r="B14" s="186"/>
      <c r="C14" s="186"/>
      <c r="D14" s="186"/>
      <c r="E14" s="186"/>
      <c r="I14" s="186"/>
      <c r="J14" s="186"/>
      <c r="K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</row>
    <row r="15" spans="1:24" ht="22.5" customHeight="1">
      <c r="A15" s="186"/>
      <c r="B15" s="186"/>
      <c r="C15" s="186"/>
      <c r="D15" s="186"/>
      <c r="E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</row>
    <row r="16" spans="14:23" ht="22.5" customHeight="1">
      <c r="N16" s="186"/>
      <c r="O16" s="186"/>
      <c r="P16" s="186"/>
      <c r="Q16" s="186"/>
      <c r="R16" s="186"/>
      <c r="S16" s="186"/>
      <c r="T16" s="186"/>
      <c r="U16" s="186"/>
      <c r="V16" s="186"/>
      <c r="W16" s="186"/>
    </row>
    <row r="17" spans="14:16" ht="22.5" customHeight="1">
      <c r="N17" s="186"/>
      <c r="O17" s="186"/>
      <c r="P17" s="186"/>
    </row>
    <row r="18" ht="22.5" customHeight="1"/>
  </sheetData>
  <sheetProtection formatCells="0" formatColumns="0" formatRows="0"/>
  <mergeCells count="33">
    <mergeCell ref="A2:Z2"/>
    <mergeCell ref="A3:D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S5:S6"/>
    <mergeCell ref="T5:T6"/>
    <mergeCell ref="U5:U6"/>
    <mergeCell ref="V4:V6"/>
    <mergeCell ref="W5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 r:id="rId1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C1">
      <selection activeCell="J9" sqref="J9"/>
    </sheetView>
  </sheetViews>
  <sheetFormatPr defaultColWidth="9.00390625" defaultRowHeight="14.25"/>
  <cols>
    <col min="1" max="3" width="5.375" style="0" customWidth="1"/>
    <col min="4" max="4" width="18.00390625" style="0" customWidth="1"/>
    <col min="5" max="5" width="12.50390625" style="0" customWidth="1"/>
  </cols>
  <sheetData>
    <row r="1" ht="14.25" customHeight="1">
      <c r="M1" t="s">
        <v>222</v>
      </c>
    </row>
    <row r="2" spans="1:13" ht="33" customHeight="1">
      <c r="A2" s="388" t="s">
        <v>223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ht="14.25" customHeight="1">
      <c r="A3" s="346"/>
      <c r="B3" s="346"/>
      <c r="C3" s="346"/>
      <c r="D3" s="346"/>
      <c r="L3" s="406" t="s">
        <v>77</v>
      </c>
      <c r="M3" s="406"/>
    </row>
    <row r="4" spans="1:13" ht="22.5" customHeight="1">
      <c r="A4" s="407" t="s">
        <v>92</v>
      </c>
      <c r="B4" s="407"/>
      <c r="C4" s="407"/>
      <c r="D4" s="369" t="s">
        <v>93</v>
      </c>
      <c r="E4" s="369" t="s">
        <v>78</v>
      </c>
      <c r="F4" s="369" t="s">
        <v>122</v>
      </c>
      <c r="G4" s="369"/>
      <c r="H4" s="369"/>
      <c r="I4" s="369"/>
      <c r="J4" s="369"/>
      <c r="K4" s="369" t="s">
        <v>126</v>
      </c>
      <c r="L4" s="369"/>
      <c r="M4" s="369"/>
    </row>
    <row r="5" spans="1:13" ht="17.25" customHeight="1">
      <c r="A5" s="369" t="s">
        <v>95</v>
      </c>
      <c r="B5" s="387" t="s">
        <v>96</v>
      </c>
      <c r="C5" s="369" t="s">
        <v>97</v>
      </c>
      <c r="D5" s="369"/>
      <c r="E5" s="369"/>
      <c r="F5" s="369" t="s">
        <v>157</v>
      </c>
      <c r="G5" s="369" t="s">
        <v>158</v>
      </c>
      <c r="H5" s="369" t="s">
        <v>136</v>
      </c>
      <c r="I5" s="369" t="s">
        <v>137</v>
      </c>
      <c r="J5" s="369" t="s">
        <v>138</v>
      </c>
      <c r="K5" s="369" t="s">
        <v>157</v>
      </c>
      <c r="L5" s="369" t="s">
        <v>109</v>
      </c>
      <c r="M5" s="369" t="s">
        <v>159</v>
      </c>
    </row>
    <row r="6" spans="1:13" ht="20.25" customHeight="1">
      <c r="A6" s="369"/>
      <c r="B6" s="387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</row>
    <row r="7" spans="1:13" ht="20.25" customHeight="1">
      <c r="A7" s="65">
        <v>213</v>
      </c>
      <c r="B7" s="65"/>
      <c r="C7" s="65"/>
      <c r="D7" s="65" t="s">
        <v>98</v>
      </c>
      <c r="E7" s="64">
        <v>138.04</v>
      </c>
      <c r="F7" s="64">
        <v>138.04</v>
      </c>
      <c r="G7" s="64">
        <v>101.8</v>
      </c>
      <c r="H7" s="64">
        <v>26.68</v>
      </c>
      <c r="I7" s="64">
        <v>9.56</v>
      </c>
      <c r="J7" s="64">
        <f>J8</f>
        <v>0</v>
      </c>
      <c r="K7" s="64">
        <f>K8</f>
        <v>0</v>
      </c>
      <c r="L7" s="64">
        <f>L8</f>
        <v>0</v>
      </c>
      <c r="M7" s="64">
        <f>M8</f>
        <v>0</v>
      </c>
    </row>
    <row r="8" spans="1:13" ht="20.25" customHeight="1">
      <c r="A8" s="65"/>
      <c r="B8" s="65" t="s">
        <v>99</v>
      </c>
      <c r="C8" s="65"/>
      <c r="D8" s="65" t="s">
        <v>100</v>
      </c>
      <c r="E8" s="64">
        <v>138.04</v>
      </c>
      <c r="F8" s="64">
        <v>138.04</v>
      </c>
      <c r="G8" s="64">
        <v>101.8</v>
      </c>
      <c r="H8" s="64">
        <v>26.68</v>
      </c>
      <c r="I8" s="64">
        <v>9.56</v>
      </c>
      <c r="J8" s="64">
        <f>J9+J10</f>
        <v>0</v>
      </c>
      <c r="K8" s="64">
        <f>K9+K10</f>
        <v>0</v>
      </c>
      <c r="L8" s="64">
        <f>L9+L10</f>
        <v>0</v>
      </c>
      <c r="M8" s="64">
        <f>M9+M10</f>
        <v>0</v>
      </c>
    </row>
    <row r="9" spans="1:13" s="21" customFormat="1" ht="29.25" customHeight="1">
      <c r="A9" s="176" t="str">
        <f>'15一般-工资福利(部门预算）'!A9</f>
        <v>213</v>
      </c>
      <c r="B9" s="176" t="str">
        <f>'15一般-工资福利(部门预算）'!B9</f>
        <v>03</v>
      </c>
      <c r="C9" s="176" t="str">
        <f>'15一般-工资福利(部门预算）'!C9</f>
        <v>01</v>
      </c>
      <c r="D9" s="176" t="str">
        <f>'15一般-工资福利(部门预算）'!D9</f>
        <v>行政运行</v>
      </c>
      <c r="E9" s="152">
        <v>138.04</v>
      </c>
      <c r="F9" s="152">
        <v>138.04</v>
      </c>
      <c r="G9" s="152">
        <v>101.8</v>
      </c>
      <c r="H9" s="152">
        <v>26.68</v>
      </c>
      <c r="I9" s="152">
        <v>9.56</v>
      </c>
      <c r="J9" s="152">
        <f>'15一般-工资福利(部门预算）'!W9</f>
        <v>0</v>
      </c>
      <c r="K9" s="152"/>
      <c r="L9" s="152"/>
      <c r="M9" s="152"/>
    </row>
  </sheetData>
  <sheetProtection formatCells="0" formatColumns="0" formatRows="0"/>
  <mergeCells count="19">
    <mergeCell ref="A2:M2"/>
    <mergeCell ref="A3:D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M5:M6"/>
    <mergeCell ref="G5:G6"/>
    <mergeCell ref="H5:H6"/>
    <mergeCell ref="I5:I6"/>
    <mergeCell ref="J5:J6"/>
    <mergeCell ref="K5:K6"/>
    <mergeCell ref="L5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Y12"/>
  <sheetViews>
    <sheetView showGridLines="0" showZeros="0" workbookViewId="0" topLeftCell="A1">
      <selection activeCell="E9" sqref="E9"/>
    </sheetView>
  </sheetViews>
  <sheetFormatPr defaultColWidth="6.75390625" defaultRowHeight="22.5" customHeight="1"/>
  <cols>
    <col min="1" max="1" width="4.75390625" style="169" customWidth="1"/>
    <col min="2" max="3" width="4.00390625" style="169" customWidth="1"/>
    <col min="4" max="4" width="21.875" style="169" customWidth="1"/>
    <col min="5" max="5" width="8.625" style="169" customWidth="1"/>
    <col min="6" max="13" width="7.25390625" style="169" customWidth="1"/>
    <col min="14" max="14" width="7.00390625" style="169" customWidth="1"/>
    <col min="15" max="23" width="7.25390625" style="169" customWidth="1"/>
    <col min="24" max="24" width="6.875" style="169" customWidth="1"/>
    <col min="25" max="25" width="7.25390625" style="169" customWidth="1"/>
    <col min="26" max="16384" width="6.75390625" style="169" customWidth="1"/>
  </cols>
  <sheetData>
    <row r="1" spans="2:25" ht="22.5" customHeight="1"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W1" s="420" t="s">
        <v>224</v>
      </c>
      <c r="X1" s="420"/>
      <c r="Y1" s="420"/>
    </row>
    <row r="2" spans="1:25" ht="22.5" customHeight="1">
      <c r="A2" s="421" t="s">
        <v>225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</row>
    <row r="3" spans="1:25" ht="22.5" customHeight="1">
      <c r="A3" s="346"/>
      <c r="B3" s="346"/>
      <c r="C3" s="346"/>
      <c r="D3" s="346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W3" s="422" t="s">
        <v>77</v>
      </c>
      <c r="X3" s="422"/>
      <c r="Y3" s="422"/>
    </row>
    <row r="4" spans="1:25" ht="22.5" customHeight="1">
      <c r="A4" s="423" t="s">
        <v>92</v>
      </c>
      <c r="B4" s="423"/>
      <c r="C4" s="423"/>
      <c r="D4" s="419" t="s">
        <v>93</v>
      </c>
      <c r="E4" s="419" t="s">
        <v>162</v>
      </c>
      <c r="F4" s="419" t="s">
        <v>163</v>
      </c>
      <c r="G4" s="419" t="s">
        <v>164</v>
      </c>
      <c r="H4" s="419" t="s">
        <v>165</v>
      </c>
      <c r="I4" s="419" t="s">
        <v>166</v>
      </c>
      <c r="J4" s="419" t="s">
        <v>167</v>
      </c>
      <c r="K4" s="419" t="s">
        <v>168</v>
      </c>
      <c r="L4" s="419" t="s">
        <v>169</v>
      </c>
      <c r="M4" s="419" t="s">
        <v>170</v>
      </c>
      <c r="N4" s="419" t="s">
        <v>171</v>
      </c>
      <c r="O4" s="419" t="s">
        <v>172</v>
      </c>
      <c r="P4" s="419" t="s">
        <v>173</v>
      </c>
      <c r="Q4" s="419" t="s">
        <v>174</v>
      </c>
      <c r="R4" s="419" t="s">
        <v>175</v>
      </c>
      <c r="S4" s="419" t="s">
        <v>176</v>
      </c>
      <c r="T4" s="419" t="s">
        <v>177</v>
      </c>
      <c r="U4" s="419" t="s">
        <v>178</v>
      </c>
      <c r="V4" s="419" t="s">
        <v>179</v>
      </c>
      <c r="W4" s="419" t="s">
        <v>180</v>
      </c>
      <c r="X4" s="419" t="s">
        <v>181</v>
      </c>
      <c r="Y4" s="419" t="s">
        <v>182</v>
      </c>
    </row>
    <row r="5" spans="1:25" ht="22.5" customHeight="1">
      <c r="A5" s="419" t="s">
        <v>95</v>
      </c>
      <c r="B5" s="419" t="s">
        <v>96</v>
      </c>
      <c r="C5" s="419" t="s">
        <v>97</v>
      </c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</row>
    <row r="6" spans="1:25" ht="22.5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</row>
    <row r="7" spans="1:25" ht="22.5" customHeight="1">
      <c r="A7" s="65">
        <v>213</v>
      </c>
      <c r="B7" s="65"/>
      <c r="C7" s="65"/>
      <c r="D7" s="65" t="s">
        <v>98</v>
      </c>
      <c r="E7" s="64">
        <v>8.1</v>
      </c>
      <c r="F7" s="64">
        <v>1.2</v>
      </c>
      <c r="G7" s="64">
        <v>0.27</v>
      </c>
      <c r="H7" s="64">
        <v>0.2</v>
      </c>
      <c r="I7" s="64">
        <v>0.8</v>
      </c>
      <c r="J7" s="64">
        <v>1.33</v>
      </c>
      <c r="K7" s="64">
        <v>0.93</v>
      </c>
      <c r="L7" s="64">
        <v>1.59</v>
      </c>
      <c r="M7" s="64">
        <f aca="true" t="shared" si="0" ref="M7:X9">M8</f>
        <v>0</v>
      </c>
      <c r="N7" s="64">
        <v>0.16</v>
      </c>
      <c r="O7" s="64">
        <f t="shared" si="0"/>
        <v>0</v>
      </c>
      <c r="P7" s="64">
        <v>0.46</v>
      </c>
      <c r="Q7" s="64">
        <v>0.66</v>
      </c>
      <c r="R7" s="64">
        <f t="shared" si="0"/>
        <v>0</v>
      </c>
      <c r="S7" s="64">
        <f t="shared" si="0"/>
        <v>0</v>
      </c>
      <c r="T7" s="64">
        <f t="shared" si="0"/>
        <v>0</v>
      </c>
      <c r="U7" s="64"/>
      <c r="V7" s="64">
        <f t="shared" si="0"/>
        <v>0</v>
      </c>
      <c r="W7" s="64">
        <f t="shared" si="0"/>
        <v>0</v>
      </c>
      <c r="X7" s="64">
        <f t="shared" si="0"/>
        <v>0</v>
      </c>
      <c r="Y7" s="64">
        <v>0.5</v>
      </c>
    </row>
    <row r="8" spans="1:25" ht="22.5" customHeight="1">
      <c r="A8" s="65"/>
      <c r="B8" s="65" t="s">
        <v>99</v>
      </c>
      <c r="C8" s="65"/>
      <c r="D8" s="65" t="s">
        <v>100</v>
      </c>
      <c r="E8" s="64">
        <v>8.1</v>
      </c>
      <c r="F8" s="64">
        <v>1.2</v>
      </c>
      <c r="G8" s="64">
        <v>0.27</v>
      </c>
      <c r="H8" s="64">
        <v>0.2</v>
      </c>
      <c r="I8" s="64">
        <v>0.8</v>
      </c>
      <c r="J8" s="64">
        <v>1.33</v>
      </c>
      <c r="K8" s="64">
        <v>0.93</v>
      </c>
      <c r="L8" s="64">
        <v>1.59</v>
      </c>
      <c r="M8" s="64">
        <f t="shared" si="0"/>
        <v>0</v>
      </c>
      <c r="N8" s="64">
        <v>0.16</v>
      </c>
      <c r="O8" s="64">
        <f t="shared" si="0"/>
        <v>0</v>
      </c>
      <c r="P8" s="64">
        <v>0.46</v>
      </c>
      <c r="Q8" s="64">
        <v>0.66</v>
      </c>
      <c r="R8" s="64">
        <f t="shared" si="0"/>
        <v>0</v>
      </c>
      <c r="S8" s="64">
        <f t="shared" si="0"/>
        <v>0</v>
      </c>
      <c r="T8" s="64">
        <f t="shared" si="0"/>
        <v>0</v>
      </c>
      <c r="U8" s="64"/>
      <c r="V8" s="64">
        <f t="shared" si="0"/>
        <v>0</v>
      </c>
      <c r="W8" s="64">
        <f t="shared" si="0"/>
        <v>0</v>
      </c>
      <c r="X8" s="64">
        <f t="shared" si="0"/>
        <v>0</v>
      </c>
      <c r="Y8" s="64">
        <v>0.5</v>
      </c>
    </row>
    <row r="9" spans="1:25" s="168" customFormat="1" ht="22.5" customHeight="1">
      <c r="A9" s="172" t="str">
        <f>'15一般-工资福利(部门预算）'!A9</f>
        <v>213</v>
      </c>
      <c r="B9" s="172" t="str">
        <f>'15一般-工资福利(部门预算）'!B9</f>
        <v>03</v>
      </c>
      <c r="C9" s="172" t="str">
        <f>'15一般-工资福利(部门预算）'!C9</f>
        <v>01</v>
      </c>
      <c r="D9" s="172" t="str">
        <f>'15一般-工资福利(部门预算）'!D9</f>
        <v>行政运行</v>
      </c>
      <c r="E9" s="173">
        <v>8.1</v>
      </c>
      <c r="F9" s="64">
        <v>1.2</v>
      </c>
      <c r="G9" s="64">
        <v>0.27</v>
      </c>
      <c r="H9" s="64">
        <v>0.2</v>
      </c>
      <c r="I9" s="64">
        <v>0.8</v>
      </c>
      <c r="J9" s="64">
        <v>1.33</v>
      </c>
      <c r="K9" s="64">
        <v>0.93</v>
      </c>
      <c r="L9" s="64">
        <v>1.59</v>
      </c>
      <c r="M9" s="64">
        <f t="shared" si="0"/>
        <v>0</v>
      </c>
      <c r="N9" s="64">
        <v>0.16</v>
      </c>
      <c r="O9" s="64">
        <f t="shared" si="0"/>
        <v>0</v>
      </c>
      <c r="P9" s="64">
        <v>0.46</v>
      </c>
      <c r="Q9" s="64">
        <v>0.66</v>
      </c>
      <c r="R9" s="64">
        <f t="shared" si="0"/>
        <v>0</v>
      </c>
      <c r="S9" s="64">
        <f t="shared" si="0"/>
        <v>0</v>
      </c>
      <c r="T9" s="64">
        <f t="shared" si="0"/>
        <v>0</v>
      </c>
      <c r="U9" s="64"/>
      <c r="V9" s="64">
        <f t="shared" si="0"/>
        <v>0</v>
      </c>
      <c r="W9" s="64">
        <f t="shared" si="0"/>
        <v>0</v>
      </c>
      <c r="X9" s="64">
        <f t="shared" si="0"/>
        <v>0</v>
      </c>
      <c r="Y9" s="64">
        <v>0.5</v>
      </c>
    </row>
    <row r="10" spans="1:25" ht="28.5" customHeight="1">
      <c r="A10" s="174"/>
      <c r="B10" s="168"/>
      <c r="C10" s="168"/>
      <c r="D10" s="168"/>
      <c r="E10" s="168"/>
      <c r="F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</row>
    <row r="11" spans="10:18" ht="22.5" customHeight="1">
      <c r="J11" s="168"/>
      <c r="K11" s="168"/>
      <c r="L11" s="168"/>
      <c r="R11" s="168"/>
    </row>
    <row r="12" spans="12:19" ht="22.5" customHeight="1">
      <c r="L12" s="175"/>
      <c r="M12" s="175"/>
      <c r="N12" s="175"/>
      <c r="O12" s="175"/>
      <c r="P12" s="175"/>
      <c r="Q12" s="175"/>
      <c r="R12" s="175"/>
      <c r="S12" s="175"/>
    </row>
  </sheetData>
  <sheetProtection formatCells="0" formatColumns="0" formatRows="0"/>
  <mergeCells count="30">
    <mergeCell ref="W1:Y1"/>
    <mergeCell ref="A2:Y2"/>
    <mergeCell ref="A3:D3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X4:X6"/>
    <mergeCell ref="Y4:Y6"/>
    <mergeCell ref="R4:R6"/>
    <mergeCell ref="S4:S6"/>
    <mergeCell ref="T4:T6"/>
    <mergeCell ref="U4:U6"/>
    <mergeCell ref="V4:V6"/>
    <mergeCell ref="W4:W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1">
      <selection activeCell="O9" sqref="O9"/>
    </sheetView>
  </sheetViews>
  <sheetFormatPr defaultColWidth="9.00390625" defaultRowHeight="14.25"/>
  <cols>
    <col min="1" max="3" width="5.75390625" style="0" customWidth="1"/>
    <col min="4" max="4" width="17.50390625" style="0" customWidth="1"/>
    <col min="5" max="5" width="12.75390625" style="0" customWidth="1"/>
    <col min="6" max="6" width="10.625" style="0" customWidth="1"/>
    <col min="17" max="17" width="11.50390625" style="0" customWidth="1"/>
  </cols>
  <sheetData>
    <row r="1" ht="14.25" customHeight="1">
      <c r="S1" t="s">
        <v>226</v>
      </c>
    </row>
    <row r="2" spans="1:19" ht="33.75" customHeight="1">
      <c r="A2" s="370" t="s">
        <v>227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</row>
    <row r="3" spans="1:19" ht="14.25" customHeight="1">
      <c r="A3" s="346"/>
      <c r="B3" s="346"/>
      <c r="C3" s="346"/>
      <c r="D3" s="346"/>
      <c r="R3" s="406" t="s">
        <v>77</v>
      </c>
      <c r="S3" s="406"/>
    </row>
    <row r="4" spans="1:19" ht="22.5" customHeight="1">
      <c r="A4" s="397" t="s">
        <v>92</v>
      </c>
      <c r="B4" s="397"/>
      <c r="C4" s="397"/>
      <c r="D4" s="369" t="s">
        <v>93</v>
      </c>
      <c r="E4" s="375" t="s">
        <v>162</v>
      </c>
      <c r="F4" s="369" t="s">
        <v>123</v>
      </c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 t="s">
        <v>126</v>
      </c>
      <c r="R4" s="369"/>
      <c r="S4" s="369"/>
    </row>
    <row r="5" spans="1:19" ht="14.25" customHeight="1">
      <c r="A5" s="397"/>
      <c r="B5" s="397"/>
      <c r="C5" s="397"/>
      <c r="D5" s="369"/>
      <c r="E5" s="377"/>
      <c r="F5" s="369" t="s">
        <v>87</v>
      </c>
      <c r="G5" s="369" t="s">
        <v>185</v>
      </c>
      <c r="H5" s="369" t="s">
        <v>172</v>
      </c>
      <c r="I5" s="369" t="s">
        <v>173</v>
      </c>
      <c r="J5" s="369" t="s">
        <v>186</v>
      </c>
      <c r="K5" s="369" t="s">
        <v>187</v>
      </c>
      <c r="L5" s="369" t="s">
        <v>174</v>
      </c>
      <c r="M5" s="369" t="s">
        <v>188</v>
      </c>
      <c r="N5" s="369" t="s">
        <v>177</v>
      </c>
      <c r="O5" s="369" t="s">
        <v>189</v>
      </c>
      <c r="P5" s="369" t="s">
        <v>190</v>
      </c>
      <c r="Q5" s="369" t="s">
        <v>87</v>
      </c>
      <c r="R5" s="369" t="s">
        <v>191</v>
      </c>
      <c r="S5" s="369" t="s">
        <v>159</v>
      </c>
    </row>
    <row r="6" spans="1:19" ht="42.75" customHeight="1">
      <c r="A6" s="51" t="s">
        <v>95</v>
      </c>
      <c r="B6" s="51" t="s">
        <v>96</v>
      </c>
      <c r="C6" s="51" t="s">
        <v>97</v>
      </c>
      <c r="D6" s="369"/>
      <c r="E6" s="376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</row>
    <row r="7" spans="1:19" ht="42.75" customHeight="1">
      <c r="A7" s="65">
        <v>213</v>
      </c>
      <c r="B7" s="65"/>
      <c r="C7" s="65"/>
      <c r="D7" s="65" t="s">
        <v>98</v>
      </c>
      <c r="E7" s="64">
        <f>E8</f>
        <v>8.1</v>
      </c>
      <c r="F7" s="64">
        <f aca="true" t="shared" si="0" ref="F7:S7">F8</f>
        <v>8.1</v>
      </c>
      <c r="G7" s="64">
        <f t="shared" si="0"/>
        <v>6.319999999999999</v>
      </c>
      <c r="H7" s="64">
        <f t="shared" si="0"/>
        <v>0</v>
      </c>
      <c r="I7" s="64">
        <f t="shared" si="0"/>
        <v>0.46</v>
      </c>
      <c r="J7" s="64">
        <f t="shared" si="0"/>
        <v>0</v>
      </c>
      <c r="K7" s="64">
        <f t="shared" si="0"/>
        <v>0</v>
      </c>
      <c r="L7" s="64">
        <f t="shared" si="0"/>
        <v>0.66</v>
      </c>
      <c r="M7" s="64">
        <f t="shared" si="0"/>
        <v>0</v>
      </c>
      <c r="N7" s="64">
        <f t="shared" si="0"/>
        <v>0</v>
      </c>
      <c r="O7" s="64">
        <f t="shared" si="0"/>
        <v>0.16</v>
      </c>
      <c r="P7" s="64">
        <f t="shared" si="0"/>
        <v>0.5</v>
      </c>
      <c r="Q7" s="64">
        <f t="shared" si="0"/>
        <v>0</v>
      </c>
      <c r="R7" s="64">
        <f t="shared" si="0"/>
        <v>0</v>
      </c>
      <c r="S7" s="64">
        <f t="shared" si="0"/>
        <v>0</v>
      </c>
    </row>
    <row r="8" spans="1:19" ht="42.75" customHeight="1">
      <c r="A8" s="65"/>
      <c r="B8" s="65" t="s">
        <v>99</v>
      </c>
      <c r="C8" s="65"/>
      <c r="D8" s="65" t="s">
        <v>100</v>
      </c>
      <c r="E8" s="64">
        <f>E9+E10</f>
        <v>8.1</v>
      </c>
      <c r="F8" s="64">
        <f aca="true" t="shared" si="1" ref="F8:S8">F9+F10</f>
        <v>8.1</v>
      </c>
      <c r="G8" s="64">
        <f t="shared" si="1"/>
        <v>6.319999999999999</v>
      </c>
      <c r="H8" s="64">
        <f t="shared" si="1"/>
        <v>0</v>
      </c>
      <c r="I8" s="64">
        <f t="shared" si="1"/>
        <v>0.46</v>
      </c>
      <c r="J8" s="64">
        <f t="shared" si="1"/>
        <v>0</v>
      </c>
      <c r="K8" s="64">
        <f t="shared" si="1"/>
        <v>0</v>
      </c>
      <c r="L8" s="64">
        <f t="shared" si="1"/>
        <v>0.66</v>
      </c>
      <c r="M8" s="64">
        <f t="shared" si="1"/>
        <v>0</v>
      </c>
      <c r="N8" s="64">
        <f t="shared" si="1"/>
        <v>0</v>
      </c>
      <c r="O8" s="64">
        <f t="shared" si="1"/>
        <v>0.16</v>
      </c>
      <c r="P8" s="64">
        <f t="shared" si="1"/>
        <v>0.5</v>
      </c>
      <c r="Q8" s="64">
        <f t="shared" si="1"/>
        <v>0</v>
      </c>
      <c r="R8" s="64">
        <f t="shared" si="1"/>
        <v>0</v>
      </c>
      <c r="S8" s="64">
        <f t="shared" si="1"/>
        <v>0</v>
      </c>
    </row>
    <row r="9" spans="1:19" s="21" customFormat="1" ht="35.25" customHeight="1">
      <c r="A9" s="78" t="str">
        <f>'15一般-工资福利(部门预算）'!A9</f>
        <v>213</v>
      </c>
      <c r="B9" s="78" t="str">
        <f>'15一般-工资福利(部门预算）'!B9</f>
        <v>03</v>
      </c>
      <c r="C9" s="78" t="str">
        <f>'15一般-工资福利(部门预算）'!C9</f>
        <v>01</v>
      </c>
      <c r="D9" s="78" t="str">
        <f>'15一般-工资福利(部门预算）'!D9</f>
        <v>行政运行</v>
      </c>
      <c r="E9" s="167">
        <f>F9+Q9</f>
        <v>8.1</v>
      </c>
      <c r="F9" s="152">
        <f>'17一般-商品和服务（部门预算）'!E9</f>
        <v>8.1</v>
      </c>
      <c r="G9" s="152">
        <f>F9-SUM(H9:P9)</f>
        <v>6.319999999999999</v>
      </c>
      <c r="H9" s="152">
        <f>'17一般-商品和服务（部门预算）'!O9</f>
        <v>0</v>
      </c>
      <c r="I9" s="152">
        <f>'17一般-商品和服务（部门预算）'!P9</f>
        <v>0.46</v>
      </c>
      <c r="J9" s="152"/>
      <c r="K9" s="152"/>
      <c r="L9" s="152">
        <f>'17一般-商品和服务（部门预算）'!Q9</f>
        <v>0.66</v>
      </c>
      <c r="M9" s="152">
        <f>'17一般-商品和服务（部门预算）'!M9</f>
        <v>0</v>
      </c>
      <c r="N9" s="152">
        <f>'17一般-商品和服务（部门预算）'!T9</f>
        <v>0</v>
      </c>
      <c r="O9" s="152">
        <f>'17一般-商品和服务（部门预算）'!N9</f>
        <v>0.16</v>
      </c>
      <c r="P9" s="152">
        <f>'17一般-商品和服务（部门预算）'!Y9+'17一般-商品和服务（部门预算）'!W9+'17一般-商品和服务（部门预算）'!X9</f>
        <v>0.5</v>
      </c>
      <c r="Q9" s="152">
        <f>'16一般-工资福利(政府预算)'!K9</f>
        <v>0</v>
      </c>
      <c r="R9" s="152"/>
      <c r="S9" s="152"/>
    </row>
  </sheetData>
  <sheetProtection formatCells="0" formatColumns="0" formatRows="0"/>
  <mergeCells count="22">
    <mergeCell ref="G5:G6"/>
    <mergeCell ref="H5:H6"/>
    <mergeCell ref="M5:M6"/>
    <mergeCell ref="N5:N6"/>
    <mergeCell ref="A2:S2"/>
    <mergeCell ref="A3:D3"/>
    <mergeCell ref="R3:S3"/>
    <mergeCell ref="F4:P4"/>
    <mergeCell ref="Q4:S4"/>
    <mergeCell ref="D4:D6"/>
    <mergeCell ref="E4:E6"/>
    <mergeCell ref="F5:F6"/>
    <mergeCell ref="O5:O6"/>
    <mergeCell ref="P5:P6"/>
    <mergeCell ref="Q5:Q6"/>
    <mergeCell ref="R5:R6"/>
    <mergeCell ref="S5:S6"/>
    <mergeCell ref="A4:C5"/>
    <mergeCell ref="I5:I6"/>
    <mergeCell ref="J5:J6"/>
    <mergeCell ref="K5:K6"/>
    <mergeCell ref="L5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workbookViewId="0" topLeftCell="A1">
      <selection activeCell="A7" sqref="A7:D8"/>
    </sheetView>
  </sheetViews>
  <sheetFormatPr defaultColWidth="6.875" defaultRowHeight="22.5" customHeight="1"/>
  <cols>
    <col min="1" max="3" width="4.00390625" style="157" customWidth="1"/>
    <col min="4" max="4" width="30.125" style="157" customWidth="1"/>
    <col min="5" max="5" width="11.375" style="157" customWidth="1"/>
    <col min="6" max="11" width="10.375" style="157" customWidth="1"/>
    <col min="12" max="245" width="6.75390625" style="157" customWidth="1"/>
    <col min="246" max="251" width="6.75390625" style="158" customWidth="1"/>
    <col min="252" max="16384" width="6.875" style="159" customWidth="1"/>
  </cols>
  <sheetData>
    <row r="1" spans="11:252" ht="22.5" customHeight="1">
      <c r="K1" s="157" t="s">
        <v>228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2.5" customHeight="1">
      <c r="A2" s="425" t="s">
        <v>229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2.5" customHeight="1">
      <c r="A3" s="346"/>
      <c r="B3" s="346"/>
      <c r="C3" s="346"/>
      <c r="D3" s="346"/>
      <c r="G3" s="160"/>
      <c r="I3" s="426" t="s">
        <v>77</v>
      </c>
      <c r="J3" s="426"/>
      <c r="K3" s="42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427" t="s">
        <v>92</v>
      </c>
      <c r="B4" s="427"/>
      <c r="C4" s="427"/>
      <c r="D4" s="424" t="s">
        <v>93</v>
      </c>
      <c r="E4" s="424" t="s">
        <v>162</v>
      </c>
      <c r="F4" s="428" t="s">
        <v>194</v>
      </c>
      <c r="G4" s="424" t="s">
        <v>195</v>
      </c>
      <c r="H4" s="424" t="s">
        <v>196</v>
      </c>
      <c r="I4" s="424" t="s">
        <v>197</v>
      </c>
      <c r="J4" s="424" t="s">
        <v>198</v>
      </c>
      <c r="K4" s="424" t="s">
        <v>182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22.5" customHeight="1">
      <c r="A5" s="424" t="s">
        <v>95</v>
      </c>
      <c r="B5" s="424" t="s">
        <v>96</v>
      </c>
      <c r="C5" s="424" t="s">
        <v>97</v>
      </c>
      <c r="D5" s="424"/>
      <c r="E5" s="424"/>
      <c r="F5" s="428"/>
      <c r="G5" s="424"/>
      <c r="H5" s="424"/>
      <c r="I5" s="424"/>
      <c r="J5" s="424"/>
      <c r="K5" s="42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2.5" customHeight="1">
      <c r="A6" s="424"/>
      <c r="B6" s="424"/>
      <c r="C6" s="424"/>
      <c r="D6" s="424"/>
      <c r="E6" s="424"/>
      <c r="F6" s="428"/>
      <c r="G6" s="424"/>
      <c r="H6" s="424"/>
      <c r="I6" s="424"/>
      <c r="J6" s="424"/>
      <c r="K6" s="42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12" ht="22.5" customHeight="1">
      <c r="A7" s="65"/>
      <c r="B7" s="65"/>
      <c r="C7" s="65"/>
      <c r="D7" s="65"/>
      <c r="E7" s="64">
        <f>E8</f>
        <v>0</v>
      </c>
      <c r="F7" s="64">
        <f aca="true" t="shared" si="0" ref="F7:K7">F8</f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160"/>
    </row>
    <row r="8" spans="1:12" ht="22.5" customHeight="1">
      <c r="A8" s="65"/>
      <c r="B8" s="65"/>
      <c r="C8" s="65"/>
      <c r="D8" s="65"/>
      <c r="E8" s="64">
        <f>E9+E10</f>
        <v>0</v>
      </c>
      <c r="F8" s="64">
        <f aca="true" t="shared" si="1" ref="F8:K8">F9+F10</f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160"/>
    </row>
    <row r="9" spans="1:252" s="156" customFormat="1" ht="22.5" customHeight="1">
      <c r="A9" s="161"/>
      <c r="B9" s="161"/>
      <c r="C9" s="161"/>
      <c r="D9" s="161"/>
      <c r="E9" s="162">
        <f>SUM(F9:K9)</f>
        <v>0</v>
      </c>
      <c r="F9" s="163"/>
      <c r="G9" s="164"/>
      <c r="H9" s="164"/>
      <c r="I9" s="164"/>
      <c r="J9" s="164"/>
      <c r="K9" s="42"/>
      <c r="L9" s="165"/>
      <c r="M9" s="160"/>
      <c r="N9" s="160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</row>
    <row r="10" spans="1:252" ht="26.25" customHeight="1">
      <c r="A10" s="160"/>
      <c r="B10" s="160"/>
      <c r="C10" s="160"/>
      <c r="D10" s="155" t="s">
        <v>199</v>
      </c>
      <c r="E10" s="160"/>
      <c r="F10" s="160"/>
      <c r="G10" s="160"/>
      <c r="H10" s="160"/>
      <c r="I10" s="160"/>
      <c r="J10" s="160"/>
      <c r="K10" s="16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7:252" ht="22.5" customHeight="1">
      <c r="G11" s="160"/>
      <c r="L11" s="16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2:252" ht="22.5" customHeight="1">
      <c r="L12" s="16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2:252" ht="22.5" customHeight="1">
      <c r="L13" s="16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2:252" ht="22.5" customHeight="1">
      <c r="L14" s="16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2:252" ht="22.5" customHeight="1">
      <c r="L15" s="16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2:252" ht="22.5" customHeight="1">
      <c r="L16" s="16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2:252" ht="22.5" customHeight="1">
      <c r="L17" s="16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H18"/>
      <c r="I18"/>
      <c r="J18"/>
      <c r="K18"/>
      <c r="L18" s="16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H19"/>
      <c r="I19"/>
      <c r="J19"/>
      <c r="K19"/>
      <c r="L19" s="16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H20"/>
      <c r="I20"/>
      <c r="J20"/>
      <c r="K20"/>
      <c r="L20" s="16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15"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A2:K2"/>
    <mergeCell ref="A3:D3"/>
    <mergeCell ref="I3:K3"/>
    <mergeCell ref="A4:C4"/>
    <mergeCell ref="A5: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"/>
  <sheetViews>
    <sheetView showGridLines="0" showZeros="0" workbookViewId="0" topLeftCell="A1">
      <selection activeCell="E6" sqref="E6"/>
    </sheetView>
  </sheetViews>
  <sheetFormatPr defaultColWidth="6.875" defaultRowHeight="22.5" customHeight="1"/>
  <cols>
    <col min="1" max="11" width="9.875" style="305" customWidth="1"/>
    <col min="12" max="253" width="6.75390625" style="305" customWidth="1"/>
    <col min="254" max="16384" width="6.875" style="306" customWidth="1"/>
  </cols>
  <sheetData>
    <row r="1" spans="1:253" ht="22.5" customHeight="1">
      <c r="A1" s="307"/>
      <c r="B1" s="307"/>
      <c r="C1" s="307"/>
      <c r="D1" s="307"/>
      <c r="E1" s="307"/>
      <c r="F1" s="307"/>
      <c r="G1" s="307"/>
      <c r="H1" s="307"/>
      <c r="K1" s="315" t="s">
        <v>76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308"/>
      <c r="B3" s="309"/>
      <c r="C3" s="309"/>
      <c r="D3" s="309"/>
      <c r="E3" s="308"/>
      <c r="F3" s="308"/>
      <c r="G3" s="308"/>
      <c r="H3" s="308"/>
      <c r="J3" s="335" t="s">
        <v>77</v>
      </c>
      <c r="K3" s="33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2.5" customHeight="1">
      <c r="A4" s="337" t="s">
        <v>78</v>
      </c>
      <c r="B4" s="336" t="s">
        <v>79</v>
      </c>
      <c r="C4" s="336"/>
      <c r="D4" s="336"/>
      <c r="E4" s="338" t="s">
        <v>80</v>
      </c>
      <c r="F4" s="338" t="s">
        <v>81</v>
      </c>
      <c r="G4" s="338" t="s">
        <v>82</v>
      </c>
      <c r="H4" s="338" t="s">
        <v>83</v>
      </c>
      <c r="I4" s="338" t="s">
        <v>84</v>
      </c>
      <c r="J4" s="339" t="s">
        <v>85</v>
      </c>
      <c r="K4" s="332" t="s">
        <v>86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36" customHeight="1">
      <c r="A5" s="338"/>
      <c r="B5" s="310" t="s">
        <v>87</v>
      </c>
      <c r="C5" s="310" t="s">
        <v>88</v>
      </c>
      <c r="D5" s="310" t="s">
        <v>89</v>
      </c>
      <c r="E5" s="338"/>
      <c r="F5" s="338"/>
      <c r="G5" s="338"/>
      <c r="H5" s="338"/>
      <c r="I5" s="338"/>
      <c r="J5" s="338"/>
      <c r="K5" s="33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3.25" customHeight="1">
      <c r="A6" s="311">
        <v>167.14</v>
      </c>
      <c r="B6" s="312">
        <v>167.14</v>
      </c>
      <c r="C6" s="313">
        <v>167.14</v>
      </c>
      <c r="D6" s="311"/>
      <c r="E6" s="311"/>
      <c r="F6" s="311">
        <f>'12财政拨款收支总表'!B9</f>
        <v>0</v>
      </c>
      <c r="G6" s="314"/>
      <c r="H6" s="314"/>
      <c r="I6" s="314"/>
      <c r="J6" s="314"/>
      <c r="K6" s="316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</sheetData>
  <sheetProtection formatCells="0" formatColumns="0" formatRows="0"/>
  <mergeCells count="11">
    <mergeCell ref="J4:J5"/>
    <mergeCell ref="K4:K5"/>
    <mergeCell ref="A2:K2"/>
    <mergeCell ref="J3:K3"/>
    <mergeCell ref="B4:D4"/>
    <mergeCell ref="A4:A5"/>
    <mergeCell ref="E4:E5"/>
    <mergeCell ref="F4:F5"/>
    <mergeCell ref="G4:G5"/>
    <mergeCell ref="H4:H5"/>
    <mergeCell ref="I4:I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3" width="5.875" style="0" customWidth="1"/>
    <col min="4" max="4" width="14.875" style="0" customWidth="1"/>
    <col min="5" max="5" width="10.375" style="0" customWidth="1"/>
  </cols>
  <sheetData>
    <row r="1" ht="14.25" customHeight="1">
      <c r="J1" t="s">
        <v>230</v>
      </c>
    </row>
    <row r="2" spans="1:10" ht="31.5" customHeight="1">
      <c r="A2" s="370" t="s">
        <v>231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27.75" customHeight="1">
      <c r="A3" s="346"/>
      <c r="B3" s="346"/>
      <c r="C3" s="346"/>
      <c r="D3" s="346"/>
      <c r="I3" s="406" t="s">
        <v>77</v>
      </c>
      <c r="J3" s="406"/>
    </row>
    <row r="4" spans="1:10" ht="33" customHeight="1">
      <c r="A4" s="407" t="s">
        <v>92</v>
      </c>
      <c r="B4" s="407"/>
      <c r="C4" s="407"/>
      <c r="D4" s="369" t="s">
        <v>93</v>
      </c>
      <c r="E4" s="369" t="s">
        <v>111</v>
      </c>
      <c r="F4" s="369"/>
      <c r="G4" s="369"/>
      <c r="H4" s="369"/>
      <c r="I4" s="369"/>
      <c r="J4" s="369"/>
    </row>
    <row r="5" spans="1:10" ht="14.25" customHeight="1">
      <c r="A5" s="369" t="s">
        <v>95</v>
      </c>
      <c r="B5" s="369" t="s">
        <v>96</v>
      </c>
      <c r="C5" s="369" t="s">
        <v>97</v>
      </c>
      <c r="D5" s="369"/>
      <c r="E5" s="369" t="s">
        <v>87</v>
      </c>
      <c r="F5" s="369" t="s">
        <v>202</v>
      </c>
      <c r="G5" s="369" t="s">
        <v>198</v>
      </c>
      <c r="H5" s="369" t="s">
        <v>203</v>
      </c>
      <c r="I5" s="369" t="s">
        <v>194</v>
      </c>
      <c r="J5" s="369" t="s">
        <v>204</v>
      </c>
    </row>
    <row r="6" spans="1:10" ht="32.2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</row>
    <row r="7" spans="1:10" ht="32.25" customHeight="1">
      <c r="A7" s="65"/>
      <c r="B7" s="65"/>
      <c r="C7" s="65"/>
      <c r="D7" s="65"/>
      <c r="E7" s="64">
        <f>E8</f>
        <v>0</v>
      </c>
      <c r="F7" s="64">
        <f>F8</f>
        <v>0</v>
      </c>
      <c r="G7" s="64">
        <f>G8</f>
        <v>0</v>
      </c>
      <c r="H7" s="64">
        <f>H8</f>
        <v>0</v>
      </c>
      <c r="I7" s="64">
        <f>I8</f>
        <v>0</v>
      </c>
      <c r="J7" s="51"/>
    </row>
    <row r="8" spans="1:10" ht="32.25" customHeight="1">
      <c r="A8" s="65"/>
      <c r="B8" s="65"/>
      <c r="C8" s="65"/>
      <c r="D8" s="65"/>
      <c r="E8" s="64">
        <f>E9+E10</f>
        <v>0</v>
      </c>
      <c r="F8" s="64">
        <f>F9+F10</f>
        <v>0</v>
      </c>
      <c r="G8" s="64">
        <f>G9+G10</f>
        <v>0</v>
      </c>
      <c r="H8" s="64">
        <f>H9+H10</f>
        <v>0</v>
      </c>
      <c r="I8" s="64">
        <f>I9+I10</f>
        <v>0</v>
      </c>
      <c r="J8" s="51"/>
    </row>
    <row r="9" spans="1:10" s="21" customFormat="1" ht="24.75" customHeight="1">
      <c r="A9" s="78"/>
      <c r="B9" s="78"/>
      <c r="C9" s="78"/>
      <c r="D9" s="78"/>
      <c r="E9" s="152">
        <f>'19一般-个人和家庭（部门预算）'!E9</f>
        <v>0</v>
      </c>
      <c r="F9" s="153">
        <f>E9-SUM(G9:J9)</f>
        <v>0</v>
      </c>
      <c r="G9" s="154">
        <f>'19一般-个人和家庭（部门预算）'!J9</f>
        <v>0</v>
      </c>
      <c r="H9" s="154"/>
      <c r="I9" s="154">
        <f>'19一般-个人和家庭（部门预算）'!F9+'19一般-个人和家庭（部门预算）'!G9</f>
        <v>0</v>
      </c>
      <c r="J9" s="154">
        <f>'19一般-个人和家庭（部门预算）'!K9</f>
        <v>0</v>
      </c>
    </row>
    <row r="10" ht="14.25">
      <c r="D10" s="155" t="s">
        <v>205</v>
      </c>
    </row>
  </sheetData>
  <sheetProtection formatCells="0" formatColumns="0" formatRows="0"/>
  <mergeCells count="15"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  <mergeCell ref="A2:J2"/>
    <mergeCell ref="A3:D3"/>
    <mergeCell ref="I3:J3"/>
    <mergeCell ref="A4:C4"/>
    <mergeCell ref="E4:J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I6" sqref="I6"/>
    </sheetView>
  </sheetViews>
  <sheetFormatPr defaultColWidth="6.875" defaultRowHeight="12.75" customHeight="1"/>
  <cols>
    <col min="1" max="2" width="6.875" style="128" customWidth="1"/>
    <col min="3" max="3" width="8.75390625" style="128" customWidth="1"/>
    <col min="4" max="4" width="15.875" style="128" customWidth="1"/>
    <col min="5" max="5" width="21.75390625" style="128" customWidth="1"/>
    <col min="6" max="7" width="11.125" style="128" customWidth="1"/>
    <col min="8" max="16" width="10.125" style="128" customWidth="1"/>
    <col min="17" max="16384" width="6.875" style="128" customWidth="1"/>
  </cols>
  <sheetData>
    <row r="1" spans="3:256" ht="22.5" customHeight="1"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41"/>
      <c r="N1" s="142"/>
      <c r="P1" s="143" t="s">
        <v>232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3:256" ht="22.5" customHeight="1">
      <c r="C2" s="431" t="s">
        <v>233</v>
      </c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3:256" ht="22.5" customHeight="1">
      <c r="C3" s="346"/>
      <c r="D3" s="346"/>
      <c r="E3" s="346"/>
      <c r="F3" s="346"/>
      <c r="G3" s="346"/>
      <c r="H3" s="130"/>
      <c r="I3" s="130"/>
      <c r="J3" s="144"/>
      <c r="K3" s="145"/>
      <c r="L3" s="145"/>
      <c r="M3" s="141"/>
      <c r="N3" s="146"/>
      <c r="P3" s="147" t="s">
        <v>77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432" t="s">
        <v>92</v>
      </c>
      <c r="B4" s="432"/>
      <c r="C4" s="432"/>
      <c r="D4" s="432" t="s">
        <v>93</v>
      </c>
      <c r="E4" s="434" t="s">
        <v>234</v>
      </c>
      <c r="F4" s="432" t="s">
        <v>94</v>
      </c>
      <c r="G4" s="433" t="s">
        <v>79</v>
      </c>
      <c r="H4" s="433"/>
      <c r="I4" s="433"/>
      <c r="J4" s="429" t="s">
        <v>80</v>
      </c>
      <c r="K4" s="429" t="s">
        <v>81</v>
      </c>
      <c r="L4" s="429" t="s">
        <v>82</v>
      </c>
      <c r="M4" s="429" t="s">
        <v>83</v>
      </c>
      <c r="N4" s="429" t="s">
        <v>84</v>
      </c>
      <c r="O4" s="429" t="s">
        <v>85</v>
      </c>
      <c r="P4" s="429" t="s">
        <v>86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31" t="s">
        <v>95</v>
      </c>
      <c r="B5" s="132" t="s">
        <v>96</v>
      </c>
      <c r="C5" s="132" t="s">
        <v>97</v>
      </c>
      <c r="D5" s="432"/>
      <c r="E5" s="434"/>
      <c r="F5" s="432"/>
      <c r="G5" s="133" t="s">
        <v>87</v>
      </c>
      <c r="H5" s="133" t="s">
        <v>88</v>
      </c>
      <c r="I5" s="133" t="s">
        <v>89</v>
      </c>
      <c r="J5" s="430"/>
      <c r="K5" s="430">
        <v>6</v>
      </c>
      <c r="L5" s="430">
        <v>7</v>
      </c>
      <c r="M5" s="430">
        <v>8</v>
      </c>
      <c r="N5" s="430">
        <v>9</v>
      </c>
      <c r="O5" s="430">
        <v>10</v>
      </c>
      <c r="P5" s="430">
        <v>11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4" customHeight="1">
      <c r="A6" s="134">
        <v>213</v>
      </c>
      <c r="B6" s="135" t="s">
        <v>99</v>
      </c>
      <c r="C6" s="136">
        <v>99</v>
      </c>
      <c r="D6" s="137" t="s">
        <v>235</v>
      </c>
      <c r="E6" s="324" t="s">
        <v>287</v>
      </c>
      <c r="F6" s="138">
        <v>21</v>
      </c>
      <c r="G6" s="138">
        <v>21</v>
      </c>
      <c r="H6" s="139">
        <v>21</v>
      </c>
      <c r="I6" s="148"/>
      <c r="J6" s="148"/>
      <c r="K6" s="149"/>
      <c r="L6" s="149"/>
      <c r="M6" s="149"/>
      <c r="N6" s="148"/>
      <c r="O6" s="150"/>
      <c r="P6" s="148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3:256" ht="22.5" customHeight="1">
      <c r="C7" s="140"/>
      <c r="D7" s="140"/>
      <c r="E7" s="140"/>
      <c r="F7" s="140"/>
      <c r="G7" s="140"/>
      <c r="H7" s="140"/>
      <c r="I7" s="151"/>
      <c r="J7" s="140"/>
      <c r="K7" s="140"/>
      <c r="L7" s="140"/>
      <c r="M7" s="140"/>
      <c r="N7" s="140"/>
      <c r="O7" s="140"/>
      <c r="P7" s="140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3:256" ht="22.5" customHeight="1"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:256" ht="22.5" customHeight="1">
      <c r="C9" s="140"/>
      <c r="D9" s="140"/>
      <c r="E9" s="140"/>
      <c r="F9" s="141"/>
      <c r="G9" s="140"/>
      <c r="H9" s="141"/>
      <c r="I9" s="140"/>
      <c r="J9" s="140"/>
      <c r="K9" s="140"/>
      <c r="L9" s="140"/>
      <c r="M9" s="140"/>
      <c r="N9" s="140"/>
      <c r="O9" s="140"/>
      <c r="P9" s="140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:256" ht="22.5" customHeight="1"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:256" ht="22.5" customHeight="1"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:256" ht="22.5" customHeight="1">
      <c r="C12" s="140"/>
      <c r="D12" s="140"/>
      <c r="E12" s="140"/>
      <c r="F12" s="141"/>
      <c r="G12" s="141"/>
      <c r="H12" s="140"/>
      <c r="I12" s="140"/>
      <c r="J12" s="140"/>
      <c r="K12" s="141"/>
      <c r="L12" s="140"/>
      <c r="M12" s="140"/>
      <c r="N12" s="140"/>
      <c r="O12" s="140"/>
      <c r="P12" s="14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:256" ht="22.5" customHeight="1">
      <c r="C13" s="140"/>
      <c r="D13" s="140"/>
      <c r="E13" s="140"/>
      <c r="F13" s="141"/>
      <c r="G13" s="141"/>
      <c r="H13" s="141"/>
      <c r="I13" s="140"/>
      <c r="J13" s="141"/>
      <c r="K13" s="141"/>
      <c r="L13" s="140"/>
      <c r="M13" s="140"/>
      <c r="N13" s="141"/>
      <c r="O13" s="140"/>
      <c r="P13" s="14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:256" ht="22.5" customHeight="1">
      <c r="C14" s="141"/>
      <c r="D14" s="141"/>
      <c r="E14" s="140"/>
      <c r="F14" s="141"/>
      <c r="G14" s="141"/>
      <c r="H14" s="141"/>
      <c r="I14" s="140"/>
      <c r="J14" s="141"/>
      <c r="K14" s="141"/>
      <c r="L14" s="140"/>
      <c r="M14" s="141"/>
      <c r="N14" s="141"/>
      <c r="O14" s="141"/>
      <c r="P14" s="14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:256" ht="22.5" customHeight="1">
      <c r="C15" s="141"/>
      <c r="D15" s="141"/>
      <c r="E15" s="141"/>
      <c r="F15" s="141"/>
      <c r="G15" s="141"/>
      <c r="H15" s="141"/>
      <c r="I15" s="140"/>
      <c r="J15" s="141"/>
      <c r="K15" s="141"/>
      <c r="L15" s="141"/>
      <c r="M15" s="141"/>
      <c r="N15" s="141"/>
      <c r="O15" s="141"/>
      <c r="P15" s="14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7:256" ht="22.5" customHeight="1"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7:256" ht="22.5" customHeight="1"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3:256" ht="22.5" customHeight="1">
      <c r="C18" s="141"/>
      <c r="D18" s="141"/>
      <c r="E18" s="141"/>
      <c r="F18" s="141"/>
      <c r="G18" s="141"/>
      <c r="H18" s="141"/>
      <c r="I18" s="141"/>
      <c r="J18" s="141"/>
      <c r="K18" s="140"/>
      <c r="L18" s="141"/>
      <c r="M18" s="141"/>
      <c r="N18" s="141"/>
      <c r="O18" s="141"/>
      <c r="P18" s="14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14">
    <mergeCell ref="F4:F5"/>
    <mergeCell ref="J4:J5"/>
    <mergeCell ref="K4:K5"/>
    <mergeCell ref="L4:L5"/>
    <mergeCell ref="M4:M5"/>
    <mergeCell ref="N4:N5"/>
    <mergeCell ref="O4:O5"/>
    <mergeCell ref="P4:P5"/>
    <mergeCell ref="C2:P2"/>
    <mergeCell ref="C3:G3"/>
    <mergeCell ref="A4:C4"/>
    <mergeCell ref="G4:I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D8" sqref="D8"/>
    </sheetView>
  </sheetViews>
  <sheetFormatPr defaultColWidth="6.875" defaultRowHeight="12.75" customHeight="1"/>
  <cols>
    <col min="1" max="3" width="4.00390625" style="104" customWidth="1"/>
    <col min="4" max="4" width="23.125" style="104" customWidth="1"/>
    <col min="5" max="5" width="8.875" style="104" customWidth="1"/>
    <col min="6" max="6" width="8.125" style="104" customWidth="1"/>
    <col min="7" max="9" width="7.125" style="104" customWidth="1"/>
    <col min="10" max="10" width="7.75390625" style="104" customWidth="1"/>
    <col min="11" max="18" width="7.125" style="104" customWidth="1"/>
    <col min="19" max="20" width="7.25390625" style="104" customWidth="1"/>
    <col min="21" max="16384" width="6.875" style="104" customWidth="1"/>
  </cols>
  <sheetData>
    <row r="1" spans="1:20" ht="24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17"/>
      <c r="Q1" s="117"/>
      <c r="R1" s="121"/>
      <c r="S1" s="121"/>
      <c r="T1" s="105" t="s">
        <v>236</v>
      </c>
    </row>
    <row r="2" spans="1:20" ht="24.75" customHeight="1">
      <c r="A2" s="443" t="s">
        <v>237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</row>
    <row r="3" spans="1:21" ht="24.75" customHeight="1">
      <c r="A3" s="346"/>
      <c r="B3" s="346"/>
      <c r="C3" s="346"/>
      <c r="D3" s="346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0"/>
      <c r="Q3" s="120"/>
      <c r="R3" s="122"/>
      <c r="S3" s="444" t="s">
        <v>77</v>
      </c>
      <c r="T3" s="444"/>
      <c r="U3" s="123"/>
    </row>
    <row r="4" spans="1:21" ht="24.75" customHeight="1">
      <c r="A4" s="106" t="s">
        <v>92</v>
      </c>
      <c r="B4" s="106"/>
      <c r="C4" s="107"/>
      <c r="D4" s="439" t="s">
        <v>93</v>
      </c>
      <c r="E4" s="440" t="s">
        <v>103</v>
      </c>
      <c r="F4" s="108" t="s">
        <v>104</v>
      </c>
      <c r="G4" s="106"/>
      <c r="H4" s="106"/>
      <c r="I4" s="107"/>
      <c r="J4" s="445" t="s">
        <v>105</v>
      </c>
      <c r="K4" s="446"/>
      <c r="L4" s="446"/>
      <c r="M4" s="446"/>
      <c r="N4" s="446"/>
      <c r="O4" s="446"/>
      <c r="P4" s="446"/>
      <c r="Q4" s="447"/>
      <c r="R4" s="436" t="s">
        <v>106</v>
      </c>
      <c r="S4" s="435" t="s">
        <v>107</v>
      </c>
      <c r="T4" s="435" t="s">
        <v>108</v>
      </c>
      <c r="U4" s="123"/>
    </row>
    <row r="5" spans="1:21" ht="24.75" customHeight="1">
      <c r="A5" s="445" t="s">
        <v>95</v>
      </c>
      <c r="B5" s="439" t="s">
        <v>96</v>
      </c>
      <c r="C5" s="439" t="s">
        <v>97</v>
      </c>
      <c r="D5" s="439"/>
      <c r="E5" s="440"/>
      <c r="F5" s="439" t="s">
        <v>78</v>
      </c>
      <c r="G5" s="439" t="s">
        <v>109</v>
      </c>
      <c r="H5" s="439" t="s">
        <v>110</v>
      </c>
      <c r="I5" s="440" t="s">
        <v>111</v>
      </c>
      <c r="J5" s="441" t="s">
        <v>78</v>
      </c>
      <c r="K5" s="409" t="s">
        <v>112</v>
      </c>
      <c r="L5" s="409" t="s">
        <v>113</v>
      </c>
      <c r="M5" s="409" t="s">
        <v>114</v>
      </c>
      <c r="N5" s="409" t="s">
        <v>115</v>
      </c>
      <c r="O5" s="409" t="s">
        <v>116</v>
      </c>
      <c r="P5" s="409" t="s">
        <v>117</v>
      </c>
      <c r="Q5" s="409" t="s">
        <v>118</v>
      </c>
      <c r="R5" s="437"/>
      <c r="S5" s="435"/>
      <c r="T5" s="435"/>
      <c r="U5" s="123"/>
    </row>
    <row r="6" spans="1:20" ht="30.75" customHeight="1">
      <c r="A6" s="445"/>
      <c r="B6" s="439"/>
      <c r="C6" s="439"/>
      <c r="D6" s="440"/>
      <c r="E6" s="109" t="s">
        <v>94</v>
      </c>
      <c r="F6" s="439"/>
      <c r="G6" s="439"/>
      <c r="H6" s="439"/>
      <c r="I6" s="440"/>
      <c r="J6" s="442"/>
      <c r="K6" s="409"/>
      <c r="L6" s="409"/>
      <c r="M6" s="409"/>
      <c r="N6" s="409"/>
      <c r="O6" s="409"/>
      <c r="P6" s="409"/>
      <c r="Q6" s="409"/>
      <c r="R6" s="438"/>
      <c r="S6" s="435"/>
      <c r="T6" s="435"/>
    </row>
    <row r="7" spans="1:20" ht="33.75" customHeight="1">
      <c r="A7" s="110"/>
      <c r="B7" s="110"/>
      <c r="C7" s="111"/>
      <c r="D7" s="112"/>
      <c r="E7" s="113"/>
      <c r="F7" s="113"/>
      <c r="G7" s="114"/>
      <c r="H7" s="114"/>
      <c r="I7" s="114"/>
      <c r="J7" s="114"/>
      <c r="K7" s="114"/>
      <c r="L7" s="113"/>
      <c r="M7" s="114"/>
      <c r="N7" s="114"/>
      <c r="O7" s="114"/>
      <c r="P7" s="114"/>
      <c r="Q7" s="114"/>
      <c r="R7" s="124"/>
      <c r="S7" s="124"/>
      <c r="T7" s="125"/>
    </row>
    <row r="8" spans="1:20" ht="24.75" customHeight="1">
      <c r="A8" s="115"/>
      <c r="B8" s="115"/>
      <c r="C8" s="115"/>
      <c r="D8" s="90" t="s">
        <v>238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26"/>
      <c r="S8" s="126"/>
      <c r="T8" s="126"/>
    </row>
    <row r="9" spans="1:20" ht="18.75" customHeight="1">
      <c r="A9" s="115"/>
      <c r="B9" s="115"/>
      <c r="C9" s="115"/>
      <c r="D9" s="90"/>
      <c r="E9" s="116"/>
      <c r="F9" s="117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26"/>
      <c r="S9" s="126"/>
      <c r="T9" s="126"/>
    </row>
    <row r="10" spans="1:20" ht="18.75" customHeight="1">
      <c r="A10" s="118"/>
      <c r="B10" s="115"/>
      <c r="C10" s="115"/>
      <c r="D10" s="90"/>
      <c r="E10" s="116"/>
      <c r="F10" s="117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26"/>
      <c r="S10" s="126"/>
      <c r="T10" s="126"/>
    </row>
    <row r="11" spans="1:20" ht="18.75" customHeight="1">
      <c r="A11" s="118"/>
      <c r="B11" s="115"/>
      <c r="C11" s="115"/>
      <c r="D11" s="90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26"/>
      <c r="S11" s="126"/>
      <c r="T11" s="127"/>
    </row>
    <row r="12" spans="1:20" ht="18.75" customHeight="1">
      <c r="A12" s="118"/>
      <c r="B12" s="118"/>
      <c r="C12" s="115"/>
      <c r="D12" s="90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26"/>
      <c r="S12" s="126"/>
      <c r="T12" s="127"/>
    </row>
    <row r="13" spans="1:20" ht="18.75" customHeight="1">
      <c r="A13" s="118"/>
      <c r="B13" s="118"/>
      <c r="C13" s="118"/>
      <c r="D13" s="90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26"/>
      <c r="S13" s="126"/>
      <c r="T13" s="127"/>
    </row>
    <row r="14" spans="1:20" ht="18.75" customHeight="1">
      <c r="A14" s="118"/>
      <c r="B14" s="118"/>
      <c r="C14" s="118"/>
      <c r="D14" s="90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26"/>
      <c r="S14" s="127"/>
      <c r="T14" s="127"/>
    </row>
    <row r="15" spans="1:20" ht="18.75" customHeight="1">
      <c r="A15" s="118"/>
      <c r="B15" s="118"/>
      <c r="C15" s="118"/>
      <c r="D15" s="11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6"/>
      <c r="P15" s="116"/>
      <c r="Q15" s="116"/>
      <c r="R15" s="127"/>
      <c r="S15" s="127"/>
      <c r="T15" s="127"/>
    </row>
  </sheetData>
  <sheetProtection formatCells="0" formatColumns="0" formatRows="0"/>
  <mergeCells count="24">
    <mergeCell ref="A2:T2"/>
    <mergeCell ref="A3:D3"/>
    <mergeCell ref="S3:T3"/>
    <mergeCell ref="J4:Q4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D1" sqref="A1:T1638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20" width="7.25390625" style="0" customWidth="1"/>
  </cols>
  <sheetData>
    <row r="1" spans="1:20" ht="14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6" t="s">
        <v>239</v>
      </c>
    </row>
    <row r="2" spans="1:20" ht="24.75" customHeight="1">
      <c r="A2" s="370" t="s">
        <v>240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</row>
    <row r="3" spans="1:20" ht="19.5" customHeight="1">
      <c r="A3" s="346"/>
      <c r="B3" s="346"/>
      <c r="C3" s="346"/>
      <c r="D3" s="346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448" t="s">
        <v>77</v>
      </c>
      <c r="T3" s="448"/>
    </row>
    <row r="4" spans="1:20" ht="27.75" customHeight="1">
      <c r="A4" s="372" t="s">
        <v>92</v>
      </c>
      <c r="B4" s="373"/>
      <c r="C4" s="374"/>
      <c r="D4" s="375" t="s">
        <v>93</v>
      </c>
      <c r="E4" s="375" t="s">
        <v>94</v>
      </c>
      <c r="F4" s="369" t="s">
        <v>122</v>
      </c>
      <c r="G4" s="369" t="s">
        <v>123</v>
      </c>
      <c r="H4" s="369" t="s">
        <v>124</v>
      </c>
      <c r="I4" s="369" t="s">
        <v>125</v>
      </c>
      <c r="J4" s="369" t="s">
        <v>126</v>
      </c>
      <c r="K4" s="369" t="s">
        <v>127</v>
      </c>
      <c r="L4" s="369" t="s">
        <v>113</v>
      </c>
      <c r="M4" s="369" t="s">
        <v>128</v>
      </c>
      <c r="N4" s="369" t="s">
        <v>111</v>
      </c>
      <c r="O4" s="369" t="s">
        <v>115</v>
      </c>
      <c r="P4" s="369" t="s">
        <v>114</v>
      </c>
      <c r="Q4" s="369" t="s">
        <v>129</v>
      </c>
      <c r="R4" s="369" t="s">
        <v>130</v>
      </c>
      <c r="S4" s="369" t="s">
        <v>131</v>
      </c>
      <c r="T4" s="369" t="s">
        <v>118</v>
      </c>
    </row>
    <row r="5" spans="1:20" ht="13.5" customHeight="1">
      <c r="A5" s="375" t="s">
        <v>95</v>
      </c>
      <c r="B5" s="375" t="s">
        <v>96</v>
      </c>
      <c r="C5" s="375" t="s">
        <v>97</v>
      </c>
      <c r="D5" s="377"/>
      <c r="E5" s="377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</row>
    <row r="6" spans="1:20" ht="18" customHeight="1">
      <c r="A6" s="376"/>
      <c r="B6" s="376"/>
      <c r="C6" s="376"/>
      <c r="D6" s="376"/>
      <c r="E6" s="376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</row>
    <row r="7" spans="1:20" s="21" customFormat="1" ht="29.25" customHeight="1">
      <c r="A7" s="78"/>
      <c r="B7" s="78"/>
      <c r="C7" s="78"/>
      <c r="D7" s="52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ht="14.25">
      <c r="D8" t="s">
        <v>238</v>
      </c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M4:M6"/>
    <mergeCell ref="N4:N6"/>
    <mergeCell ref="O4:O6"/>
    <mergeCell ref="P4:P6"/>
    <mergeCell ref="Q4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E13" sqref="E13:E14"/>
    </sheetView>
  </sheetViews>
  <sheetFormatPr defaultColWidth="6.875" defaultRowHeight="12.75" customHeight="1"/>
  <cols>
    <col min="1" max="3" width="4.00390625" style="80" customWidth="1"/>
    <col min="4" max="4" width="22.50390625" style="80" customWidth="1"/>
    <col min="5" max="6" width="8.50390625" style="80" customWidth="1"/>
    <col min="7" max="9" width="7.25390625" style="80" customWidth="1"/>
    <col min="10" max="10" width="8.50390625" style="80" customWidth="1"/>
    <col min="11" max="18" width="7.25390625" style="80" customWidth="1"/>
    <col min="19" max="20" width="7.75390625" style="80" customWidth="1"/>
    <col min="21" max="16384" width="6.875" style="80" customWidth="1"/>
  </cols>
  <sheetData>
    <row r="1" spans="1:20" ht="24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94"/>
      <c r="Q1" s="94"/>
      <c r="R1" s="97"/>
      <c r="S1" s="97"/>
      <c r="T1" s="81" t="s">
        <v>241</v>
      </c>
    </row>
    <row r="2" spans="1:20" ht="24.75" customHeight="1">
      <c r="A2" s="457" t="s">
        <v>242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</row>
    <row r="3" spans="1:21" ht="24.75" customHeight="1">
      <c r="A3" s="346"/>
      <c r="B3" s="346"/>
      <c r="C3" s="346"/>
      <c r="D3" s="346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96"/>
      <c r="Q3" s="96"/>
      <c r="R3" s="98"/>
      <c r="S3" s="458" t="s">
        <v>77</v>
      </c>
      <c r="T3" s="458"/>
      <c r="U3" s="99"/>
    </row>
    <row r="4" spans="1:21" ht="24.75" customHeight="1">
      <c r="A4" s="454" t="s">
        <v>92</v>
      </c>
      <c r="B4" s="454"/>
      <c r="C4" s="454"/>
      <c r="D4" s="452" t="s">
        <v>93</v>
      </c>
      <c r="E4" s="452" t="s">
        <v>103</v>
      </c>
      <c r="F4" s="454" t="s">
        <v>104</v>
      </c>
      <c r="G4" s="454"/>
      <c r="H4" s="454"/>
      <c r="I4" s="452"/>
      <c r="J4" s="452" t="s">
        <v>105</v>
      </c>
      <c r="K4" s="456"/>
      <c r="L4" s="456"/>
      <c r="M4" s="456"/>
      <c r="N4" s="456"/>
      <c r="O4" s="456"/>
      <c r="P4" s="456"/>
      <c r="Q4" s="459"/>
      <c r="R4" s="449" t="s">
        <v>106</v>
      </c>
      <c r="S4" s="450" t="s">
        <v>107</v>
      </c>
      <c r="T4" s="450" t="s">
        <v>108</v>
      </c>
      <c r="U4" s="99"/>
    </row>
    <row r="5" spans="1:21" ht="24.75" customHeight="1">
      <c r="A5" s="451" t="s">
        <v>95</v>
      </c>
      <c r="B5" s="451" t="s">
        <v>96</v>
      </c>
      <c r="C5" s="451" t="s">
        <v>97</v>
      </c>
      <c r="D5" s="452"/>
      <c r="E5" s="454"/>
      <c r="F5" s="451" t="s">
        <v>78</v>
      </c>
      <c r="G5" s="451" t="s">
        <v>109</v>
      </c>
      <c r="H5" s="451" t="s">
        <v>110</v>
      </c>
      <c r="I5" s="453" t="s">
        <v>111</v>
      </c>
      <c r="J5" s="455" t="s">
        <v>78</v>
      </c>
      <c r="K5" s="409" t="s">
        <v>112</v>
      </c>
      <c r="L5" s="409" t="s">
        <v>113</v>
      </c>
      <c r="M5" s="409" t="s">
        <v>114</v>
      </c>
      <c r="N5" s="409" t="s">
        <v>115</v>
      </c>
      <c r="O5" s="409" t="s">
        <v>116</v>
      </c>
      <c r="P5" s="409" t="s">
        <v>117</v>
      </c>
      <c r="Q5" s="409" t="s">
        <v>118</v>
      </c>
      <c r="R5" s="450"/>
      <c r="S5" s="450"/>
      <c r="T5" s="450"/>
      <c r="U5" s="99"/>
    </row>
    <row r="6" spans="1:20" ht="30.75" customHeight="1">
      <c r="A6" s="452"/>
      <c r="B6" s="452"/>
      <c r="C6" s="452"/>
      <c r="D6" s="454"/>
      <c r="E6" s="82" t="s">
        <v>94</v>
      </c>
      <c r="F6" s="452"/>
      <c r="G6" s="452"/>
      <c r="H6" s="452"/>
      <c r="I6" s="454"/>
      <c r="J6" s="456"/>
      <c r="K6" s="409"/>
      <c r="L6" s="409"/>
      <c r="M6" s="409"/>
      <c r="N6" s="409"/>
      <c r="O6" s="409"/>
      <c r="P6" s="409"/>
      <c r="Q6" s="409"/>
      <c r="R6" s="450"/>
      <c r="S6" s="450"/>
      <c r="T6" s="450"/>
    </row>
    <row r="7" spans="1:20" s="79" customFormat="1" ht="24.75" customHeight="1">
      <c r="A7" s="83"/>
      <c r="B7" s="83"/>
      <c r="C7" s="84"/>
      <c r="D7" s="85"/>
      <c r="E7" s="86">
        <f>F7+J7+R7+S7+T7</f>
        <v>0</v>
      </c>
      <c r="F7" s="87">
        <f>G7+H7+I7</f>
        <v>0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100"/>
      <c r="S7" s="100"/>
      <c r="T7" s="101"/>
    </row>
    <row r="8" spans="1:20" ht="27" customHeight="1">
      <c r="A8" s="89"/>
      <c r="B8" s="89"/>
      <c r="C8" s="89"/>
      <c r="D8" s="90" t="s">
        <v>243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102"/>
      <c r="S8" s="102"/>
      <c r="T8" s="102"/>
    </row>
    <row r="9" spans="1:20" ht="18.75" customHeight="1">
      <c r="A9" s="89"/>
      <c r="B9" s="89"/>
      <c r="C9" s="89"/>
      <c r="D9" s="92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102"/>
      <c r="S9" s="102"/>
      <c r="T9" s="102"/>
    </row>
    <row r="10" spans="1:20" ht="18.75" customHeight="1">
      <c r="A10" s="89"/>
      <c r="B10" s="89"/>
      <c r="C10" s="89"/>
      <c r="D10" s="92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102"/>
      <c r="S10" s="102"/>
      <c r="T10" s="102"/>
    </row>
    <row r="11" spans="1:20" ht="18.75" customHeight="1">
      <c r="A11" s="89"/>
      <c r="B11" s="89"/>
      <c r="C11" s="89"/>
      <c r="D11" s="92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02"/>
      <c r="S11" s="102"/>
      <c r="T11" s="102"/>
    </row>
    <row r="12" spans="1:20" ht="18.75" customHeight="1">
      <c r="A12" s="89"/>
      <c r="B12" s="89"/>
      <c r="C12" s="89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02"/>
      <c r="S12" s="102"/>
      <c r="T12" s="103"/>
    </row>
    <row r="13" spans="1:20" ht="18.75" customHeight="1">
      <c r="A13" s="93"/>
      <c r="B13" s="93"/>
      <c r="C13" s="93"/>
      <c r="D13" s="92"/>
      <c r="E13" s="91"/>
      <c r="F13" s="94"/>
      <c r="G13" s="91"/>
      <c r="H13" s="91"/>
      <c r="I13" s="91"/>
      <c r="J13" s="94"/>
      <c r="K13" s="91"/>
      <c r="L13" s="91"/>
      <c r="M13" s="91"/>
      <c r="N13" s="91"/>
      <c r="O13" s="91"/>
      <c r="P13" s="91"/>
      <c r="Q13" s="91"/>
      <c r="R13" s="102"/>
      <c r="S13" s="102"/>
      <c r="T13" s="103"/>
    </row>
    <row r="14" spans="1:20" ht="18.75" customHeight="1">
      <c r="A14" s="93"/>
      <c r="B14" s="93"/>
      <c r="C14" s="93"/>
      <c r="D14" s="95"/>
      <c r="E14" s="91"/>
      <c r="F14" s="94"/>
      <c r="G14" s="94"/>
      <c r="H14" s="94"/>
      <c r="I14" s="94"/>
      <c r="J14" s="94"/>
      <c r="K14" s="94"/>
      <c r="L14" s="91"/>
      <c r="M14" s="91"/>
      <c r="N14" s="91"/>
      <c r="O14" s="91"/>
      <c r="P14" s="91"/>
      <c r="Q14" s="91"/>
      <c r="R14" s="102"/>
      <c r="S14" s="103"/>
      <c r="T14" s="103"/>
    </row>
    <row r="15" spans="1:20" ht="18.75" customHeight="1">
      <c r="A15" s="93"/>
      <c r="B15" s="93"/>
      <c r="C15" s="93"/>
      <c r="D15" s="95"/>
      <c r="E15" s="91"/>
      <c r="F15" s="94"/>
      <c r="G15" s="94"/>
      <c r="H15" s="94"/>
      <c r="I15" s="94"/>
      <c r="J15" s="94"/>
      <c r="K15" s="94"/>
      <c r="L15" s="91"/>
      <c r="M15" s="91"/>
      <c r="N15" s="91"/>
      <c r="O15" s="91"/>
      <c r="P15" s="91"/>
      <c r="Q15" s="91"/>
      <c r="R15" s="103"/>
      <c r="S15" s="103"/>
      <c r="T15" s="103"/>
    </row>
    <row r="16" spans="1:21" ht="12.75" customHeight="1">
      <c r="A16"/>
      <c r="B16"/>
      <c r="C16"/>
      <c r="D16"/>
      <c r="E16"/>
      <c r="F16"/>
      <c r="G16"/>
      <c r="H16"/>
      <c r="I16"/>
      <c r="J16"/>
      <c r="K16" s="79"/>
      <c r="L16" s="79"/>
      <c r="M16"/>
      <c r="N16"/>
      <c r="O16"/>
      <c r="P16"/>
      <c r="Q16"/>
      <c r="R16"/>
      <c r="S16"/>
      <c r="T16"/>
      <c r="U16"/>
    </row>
  </sheetData>
  <sheetProtection formatCells="0" formatColumns="0" formatRows="0"/>
  <mergeCells count="26">
    <mergeCell ref="A2:T2"/>
    <mergeCell ref="A3:D3"/>
    <mergeCell ref="S3:T3"/>
    <mergeCell ref="A4:C4"/>
    <mergeCell ref="F4:I4"/>
    <mergeCell ref="J4:Q4"/>
    <mergeCell ref="S4:S6"/>
    <mergeCell ref="T4:T6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D1" sqref="A1:T1638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20" width="7.25390625" style="0" customWidth="1"/>
  </cols>
  <sheetData>
    <row r="1" spans="1:20" ht="14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6" t="s">
        <v>244</v>
      </c>
    </row>
    <row r="2" spans="1:20" ht="24.75" customHeight="1">
      <c r="A2" s="370" t="s">
        <v>245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</row>
    <row r="3" spans="1:20" ht="19.5" customHeight="1">
      <c r="A3" s="346"/>
      <c r="B3" s="346"/>
      <c r="C3" s="346"/>
      <c r="D3" s="346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448" t="s">
        <v>77</v>
      </c>
      <c r="T3" s="448"/>
    </row>
    <row r="4" spans="1:20" ht="27.75" customHeight="1">
      <c r="A4" s="372" t="s">
        <v>92</v>
      </c>
      <c r="B4" s="373"/>
      <c r="C4" s="374"/>
      <c r="D4" s="375" t="s">
        <v>93</v>
      </c>
      <c r="E4" s="375" t="s">
        <v>94</v>
      </c>
      <c r="F4" s="369" t="s">
        <v>122</v>
      </c>
      <c r="G4" s="369" t="s">
        <v>123</v>
      </c>
      <c r="H4" s="369" t="s">
        <v>124</v>
      </c>
      <c r="I4" s="369" t="s">
        <v>125</v>
      </c>
      <c r="J4" s="369" t="s">
        <v>126</v>
      </c>
      <c r="K4" s="369" t="s">
        <v>127</v>
      </c>
      <c r="L4" s="369" t="s">
        <v>113</v>
      </c>
      <c r="M4" s="369" t="s">
        <v>128</v>
      </c>
      <c r="N4" s="369" t="s">
        <v>111</v>
      </c>
      <c r="O4" s="369" t="s">
        <v>115</v>
      </c>
      <c r="P4" s="369" t="s">
        <v>114</v>
      </c>
      <c r="Q4" s="369" t="s">
        <v>129</v>
      </c>
      <c r="R4" s="369" t="s">
        <v>130</v>
      </c>
      <c r="S4" s="369" t="s">
        <v>131</v>
      </c>
      <c r="T4" s="369" t="s">
        <v>118</v>
      </c>
    </row>
    <row r="5" spans="1:20" ht="13.5" customHeight="1">
      <c r="A5" s="375" t="s">
        <v>95</v>
      </c>
      <c r="B5" s="375" t="s">
        <v>96</v>
      </c>
      <c r="C5" s="375" t="s">
        <v>97</v>
      </c>
      <c r="D5" s="377"/>
      <c r="E5" s="377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</row>
    <row r="6" spans="1:20" ht="18" customHeight="1">
      <c r="A6" s="376"/>
      <c r="B6" s="376"/>
      <c r="C6" s="376"/>
      <c r="D6" s="376"/>
      <c r="E6" s="376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</row>
    <row r="7" spans="1:20" s="21" customFormat="1" ht="29.25" customHeight="1">
      <c r="A7" s="78"/>
      <c r="B7" s="78"/>
      <c r="C7" s="78"/>
      <c r="D7" s="52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ht="14.25">
      <c r="D8" t="str">
        <f>'24专户（部门预算）'!D8</f>
        <v>我单位无纳入专户管理的非税收入拨款，本表以空表列示。</v>
      </c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M4:M6"/>
    <mergeCell ref="N4:N6"/>
    <mergeCell ref="O4:O6"/>
    <mergeCell ref="P4:P6"/>
    <mergeCell ref="Q4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showGridLines="0" showZeros="0" workbookViewId="0" topLeftCell="A1">
      <selection activeCell="S22" sqref="S22"/>
    </sheetView>
  </sheetViews>
  <sheetFormatPr defaultColWidth="6.875" defaultRowHeight="12.75" customHeight="1"/>
  <cols>
    <col min="1" max="3" width="3.625" style="59" customWidth="1"/>
    <col min="4" max="4" width="22.625" style="59" customWidth="1"/>
    <col min="5" max="5" width="9.375" style="59" customWidth="1"/>
    <col min="6" max="6" width="8.625" style="59" customWidth="1"/>
    <col min="7" max="9" width="7.50390625" style="59" customWidth="1"/>
    <col min="10" max="10" width="8.375" style="59" customWidth="1"/>
    <col min="11" max="20" width="7.50390625" style="59" customWidth="1"/>
    <col min="21" max="40" width="6.875" style="59" customWidth="1"/>
    <col min="41" max="41" width="6.625" style="59" customWidth="1"/>
    <col min="42" max="252" width="6.875" style="59" customWidth="1"/>
    <col min="253" max="254" width="6.875" style="60" customWidth="1"/>
    <col min="255" max="16384" width="6.875" style="60" customWidth="1"/>
  </cols>
  <sheetData>
    <row r="1" spans="21:254" ht="27" customHeight="1">
      <c r="U1" s="72" t="s">
        <v>246</v>
      </c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IS1"/>
      <c r="IT1"/>
    </row>
    <row r="2" spans="1:254" ht="33" customHeight="1">
      <c r="A2" s="462" t="s">
        <v>247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IS2"/>
      <c r="IT2"/>
    </row>
    <row r="3" spans="1:254" ht="18.75" customHeight="1">
      <c r="A3" s="346"/>
      <c r="B3" s="346"/>
      <c r="C3" s="346"/>
      <c r="D3" s="346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3"/>
      <c r="T3" s="463" t="s">
        <v>77</v>
      </c>
      <c r="U3" s="464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IS3"/>
      <c r="IT3"/>
    </row>
    <row r="4" spans="1:254" s="57" customFormat="1" ht="23.25" customHeight="1">
      <c r="A4" s="62" t="s">
        <v>92</v>
      </c>
      <c r="B4" s="62"/>
      <c r="C4" s="62"/>
      <c r="D4" s="465" t="s">
        <v>93</v>
      </c>
      <c r="E4" s="461" t="s">
        <v>103</v>
      </c>
      <c r="F4" s="63" t="s">
        <v>104</v>
      </c>
      <c r="G4" s="63"/>
      <c r="H4" s="63"/>
      <c r="I4" s="63"/>
      <c r="J4" s="63" t="s">
        <v>105</v>
      </c>
      <c r="K4" s="63"/>
      <c r="L4" s="63"/>
      <c r="M4" s="63"/>
      <c r="N4" s="63"/>
      <c r="O4" s="63"/>
      <c r="P4" s="63"/>
      <c r="Q4" s="63"/>
      <c r="R4" s="460" t="s">
        <v>248</v>
      </c>
      <c r="S4" s="460"/>
      <c r="T4" s="460"/>
      <c r="U4" s="460"/>
      <c r="IS4"/>
      <c r="IT4"/>
    </row>
    <row r="5" spans="1:254" s="57" customFormat="1" ht="23.25" customHeight="1">
      <c r="A5" s="460" t="s">
        <v>95</v>
      </c>
      <c r="B5" s="461" t="s">
        <v>96</v>
      </c>
      <c r="C5" s="461" t="s">
        <v>97</v>
      </c>
      <c r="D5" s="465"/>
      <c r="E5" s="461"/>
      <c r="F5" s="461" t="s">
        <v>78</v>
      </c>
      <c r="G5" s="461" t="s">
        <v>109</v>
      </c>
      <c r="H5" s="461" t="s">
        <v>110</v>
      </c>
      <c r="I5" s="461" t="s">
        <v>111</v>
      </c>
      <c r="J5" s="461" t="s">
        <v>78</v>
      </c>
      <c r="K5" s="461" t="s">
        <v>112</v>
      </c>
      <c r="L5" s="461" t="s">
        <v>113</v>
      </c>
      <c r="M5" s="461" t="s">
        <v>114</v>
      </c>
      <c r="N5" s="461" t="s">
        <v>115</v>
      </c>
      <c r="O5" s="461" t="s">
        <v>116</v>
      </c>
      <c r="P5" s="461" t="s">
        <v>117</v>
      </c>
      <c r="Q5" s="461" t="s">
        <v>118</v>
      </c>
      <c r="R5" s="460" t="s">
        <v>78</v>
      </c>
      <c r="S5" s="460" t="s">
        <v>249</v>
      </c>
      <c r="T5" s="460" t="s">
        <v>250</v>
      </c>
      <c r="U5" s="460" t="s">
        <v>251</v>
      </c>
      <c r="IS5"/>
      <c r="IT5"/>
    </row>
    <row r="6" spans="1:254" ht="31.5" customHeight="1">
      <c r="A6" s="460"/>
      <c r="B6" s="461"/>
      <c r="C6" s="461"/>
      <c r="D6" s="465"/>
      <c r="E6" s="64" t="s">
        <v>94</v>
      </c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0"/>
      <c r="S6" s="460"/>
      <c r="T6" s="460"/>
      <c r="U6" s="460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60"/>
      <c r="IQ6" s="60"/>
      <c r="IR6" s="60"/>
      <c r="IS6"/>
      <c r="IT6"/>
    </row>
    <row r="7" spans="1:252" ht="23.25" customHeight="1">
      <c r="A7" s="65">
        <v>213</v>
      </c>
      <c r="B7" s="65"/>
      <c r="C7" s="65"/>
      <c r="D7" s="65" t="s">
        <v>98</v>
      </c>
      <c r="E7" s="64">
        <f>E8</f>
        <v>167.14</v>
      </c>
      <c r="F7" s="64">
        <f aca="true" t="shared" si="0" ref="F7:U7">F8</f>
        <v>146.14</v>
      </c>
      <c r="G7" s="64">
        <f t="shared" si="0"/>
        <v>138.04</v>
      </c>
      <c r="H7" s="64">
        <f t="shared" si="0"/>
        <v>8.1</v>
      </c>
      <c r="I7" s="64">
        <f t="shared" si="0"/>
        <v>0</v>
      </c>
      <c r="J7" s="64">
        <f t="shared" si="0"/>
        <v>21</v>
      </c>
      <c r="K7" s="64">
        <f t="shared" si="0"/>
        <v>21</v>
      </c>
      <c r="L7" s="64">
        <f t="shared" si="0"/>
        <v>0</v>
      </c>
      <c r="M7" s="64">
        <f t="shared" si="0"/>
        <v>0</v>
      </c>
      <c r="N7" s="64">
        <f t="shared" si="0"/>
        <v>0</v>
      </c>
      <c r="O7" s="64">
        <f t="shared" si="0"/>
        <v>0</v>
      </c>
      <c r="P7" s="64">
        <f t="shared" si="0"/>
        <v>0</v>
      </c>
      <c r="Q7" s="64">
        <f t="shared" si="0"/>
        <v>0</v>
      </c>
      <c r="R7" s="64">
        <f t="shared" si="0"/>
        <v>167.14</v>
      </c>
      <c r="S7" s="64">
        <f t="shared" si="0"/>
        <v>167.14</v>
      </c>
      <c r="T7" s="64">
        <f t="shared" si="0"/>
        <v>0</v>
      </c>
      <c r="U7" s="64">
        <f t="shared" si="0"/>
        <v>0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60"/>
      <c r="IQ7" s="60"/>
      <c r="IR7" s="60"/>
    </row>
    <row r="8" spans="1:252" ht="23.25" customHeight="1">
      <c r="A8" s="65"/>
      <c r="B8" s="65" t="s">
        <v>99</v>
      </c>
      <c r="C8" s="65"/>
      <c r="D8" s="65" t="s">
        <v>100</v>
      </c>
      <c r="E8" s="64">
        <f>E9+E10</f>
        <v>167.14</v>
      </c>
      <c r="F8" s="64">
        <f aca="true" t="shared" si="1" ref="F8:U8">F9+F10</f>
        <v>146.14</v>
      </c>
      <c r="G8" s="64">
        <f t="shared" si="1"/>
        <v>138.04</v>
      </c>
      <c r="H8" s="64">
        <f t="shared" si="1"/>
        <v>8.1</v>
      </c>
      <c r="I8" s="64">
        <f t="shared" si="1"/>
        <v>0</v>
      </c>
      <c r="J8" s="64">
        <f t="shared" si="1"/>
        <v>21</v>
      </c>
      <c r="K8" s="64">
        <f t="shared" si="1"/>
        <v>21</v>
      </c>
      <c r="L8" s="64">
        <f t="shared" si="1"/>
        <v>0</v>
      </c>
      <c r="M8" s="64">
        <f t="shared" si="1"/>
        <v>0</v>
      </c>
      <c r="N8" s="64">
        <f t="shared" si="1"/>
        <v>0</v>
      </c>
      <c r="O8" s="64">
        <f t="shared" si="1"/>
        <v>0</v>
      </c>
      <c r="P8" s="64">
        <f t="shared" si="1"/>
        <v>0</v>
      </c>
      <c r="Q8" s="64">
        <f t="shared" si="1"/>
        <v>0</v>
      </c>
      <c r="R8" s="64">
        <f t="shared" si="1"/>
        <v>167.14</v>
      </c>
      <c r="S8" s="64">
        <f t="shared" si="1"/>
        <v>167.14</v>
      </c>
      <c r="T8" s="64">
        <f t="shared" si="1"/>
        <v>0</v>
      </c>
      <c r="U8" s="64">
        <f t="shared" si="1"/>
        <v>0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60"/>
      <c r="IQ8" s="60"/>
      <c r="IR8" s="60"/>
    </row>
    <row r="9" spans="1:254" s="58" customFormat="1" ht="23.25" customHeight="1">
      <c r="A9" s="66" t="str">
        <f>'13一般预算支出'!A10</f>
        <v>213</v>
      </c>
      <c r="B9" s="66" t="str">
        <f>'13一般预算支出'!C10</f>
        <v>03</v>
      </c>
      <c r="C9" s="67" t="str">
        <f>'3支出总表 '!C8</f>
        <v>01</v>
      </c>
      <c r="D9" s="67" t="str">
        <f>'16一般-工资福利(政府预算)'!D9</f>
        <v>行政运行</v>
      </c>
      <c r="E9" s="68">
        <f>'13一般预算支出'!E9</f>
        <v>146.14</v>
      </c>
      <c r="F9" s="68">
        <f>'13一般预算支出'!F9</f>
        <v>146.14</v>
      </c>
      <c r="G9" s="68">
        <f>'13一般预算支出'!G9</f>
        <v>138.04</v>
      </c>
      <c r="H9" s="68">
        <f>'13一般预算支出'!H9</f>
        <v>8.1</v>
      </c>
      <c r="I9" s="68">
        <f>'13一般预算支出'!I9</f>
        <v>0</v>
      </c>
      <c r="J9" s="68">
        <f>'13一般预算支出'!J9</f>
        <v>0</v>
      </c>
      <c r="K9" s="68">
        <f>'13一般预算支出'!K9</f>
        <v>0</v>
      </c>
      <c r="L9" s="68">
        <f>'13一般预算支出'!L9</f>
        <v>0</v>
      </c>
      <c r="M9" s="68">
        <f>'13一般预算支出'!M9</f>
        <v>0</v>
      </c>
      <c r="N9" s="68">
        <f>'13一般预算支出'!N9</f>
        <v>0</v>
      </c>
      <c r="O9" s="68">
        <f>'13一般预算支出'!O9</f>
        <v>0</v>
      </c>
      <c r="P9" s="68">
        <f>'13一般预算支出'!P9</f>
        <v>0</v>
      </c>
      <c r="Q9" s="68">
        <f>'13一般预算支出'!Q9</f>
        <v>0</v>
      </c>
      <c r="R9" s="75">
        <f>SUM(S9:U9)</f>
        <v>146.14</v>
      </c>
      <c r="S9" s="75">
        <f>G9+H9</f>
        <v>146.14</v>
      </c>
      <c r="T9" s="75"/>
      <c r="U9" s="76">
        <f>I9</f>
        <v>0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21"/>
      <c r="IT9" s="21"/>
    </row>
    <row r="10" spans="1:254" ht="26.25" customHeight="1">
      <c r="A10" s="69" t="str">
        <f>A9</f>
        <v>213</v>
      </c>
      <c r="B10" s="69" t="str">
        <f>B9</f>
        <v>03</v>
      </c>
      <c r="C10" s="70" t="str">
        <f>'3支出总表 '!C9</f>
        <v>99</v>
      </c>
      <c r="D10" s="70" t="str">
        <f>'3支出总表 '!D9</f>
        <v>其他水利支出</v>
      </c>
      <c r="E10" s="68">
        <f>'13一般预算支出'!E10</f>
        <v>21</v>
      </c>
      <c r="F10" s="68">
        <f>'13一般预算支出'!F10</f>
        <v>0</v>
      </c>
      <c r="G10" s="68">
        <f>'13一般预算支出'!G10</f>
        <v>0</v>
      </c>
      <c r="H10" s="68">
        <f>'13一般预算支出'!H10</f>
        <v>0</v>
      </c>
      <c r="I10" s="68">
        <f>'13一般预算支出'!I10</f>
        <v>0</v>
      </c>
      <c r="J10" s="68">
        <f>'13一般预算支出'!J10</f>
        <v>21</v>
      </c>
      <c r="K10" s="68">
        <f>'13一般预算支出'!K10</f>
        <v>21</v>
      </c>
      <c r="L10" s="68">
        <f>'13一般预算支出'!L10</f>
        <v>0</v>
      </c>
      <c r="M10" s="68">
        <f>'13一般预算支出'!M10</f>
        <v>0</v>
      </c>
      <c r="N10" s="68">
        <f>'13一般预算支出'!N10</f>
        <v>0</v>
      </c>
      <c r="O10" s="68">
        <f>'13一般预算支出'!O10</f>
        <v>0</v>
      </c>
      <c r="P10" s="68">
        <f>'13一般预算支出'!P10</f>
        <v>0</v>
      </c>
      <c r="Q10" s="68">
        <f>'13一般预算支出'!Q10</f>
        <v>0</v>
      </c>
      <c r="R10" s="75">
        <f>SUM(S10:U10)</f>
        <v>21</v>
      </c>
      <c r="S10" s="75">
        <f>E10</f>
        <v>21</v>
      </c>
      <c r="T10" s="69"/>
      <c r="U10" s="77"/>
      <c r="IS10"/>
      <c r="IT10"/>
    </row>
    <row r="11" spans="1:254" ht="12.7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IS11"/>
      <c r="IT11"/>
    </row>
    <row r="12" spans="1:254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IS12"/>
      <c r="IT12"/>
    </row>
    <row r="13" spans="1:254" ht="12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IS13"/>
      <c r="IT13"/>
    </row>
    <row r="14" spans="1:254" ht="12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IS14"/>
      <c r="IT14"/>
    </row>
    <row r="32" ht="11.25" customHeight="1"/>
  </sheetData>
  <sheetProtection formatCells="0" formatColumns="0" formatRows="0"/>
  <mergeCells count="25">
    <mergeCell ref="A2:U2"/>
    <mergeCell ref="A3:D3"/>
    <mergeCell ref="T3:U3"/>
    <mergeCell ref="R4:U4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S5:S6"/>
    <mergeCell ref="T5:T6"/>
    <mergeCell ref="U5:U6"/>
    <mergeCell ref="M5:M6"/>
    <mergeCell ref="N5:N6"/>
    <mergeCell ref="O5:O6"/>
    <mergeCell ref="P5:P6"/>
    <mergeCell ref="Q5:Q6"/>
    <mergeCell ref="R5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C8" sqref="C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6" width="8.50390625" style="0" bestFit="1" customWidth="1"/>
    <col min="7" max="20" width="7.25390625" style="0" customWidth="1"/>
  </cols>
  <sheetData>
    <row r="1" spans="1:20" ht="14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6" t="s">
        <v>252</v>
      </c>
    </row>
    <row r="2" spans="1:20" ht="24.75" customHeight="1">
      <c r="A2" s="370" t="s">
        <v>253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</row>
    <row r="3" spans="1:20" ht="19.5" customHeight="1">
      <c r="A3" s="346"/>
      <c r="B3" s="346"/>
      <c r="C3" s="346"/>
      <c r="D3" s="346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448" t="s">
        <v>77</v>
      </c>
      <c r="T3" s="448"/>
    </row>
    <row r="4" spans="1:20" ht="27.75" customHeight="1">
      <c r="A4" s="372" t="s">
        <v>92</v>
      </c>
      <c r="B4" s="373"/>
      <c r="C4" s="374"/>
      <c r="D4" s="375" t="s">
        <v>93</v>
      </c>
      <c r="E4" s="375" t="s">
        <v>94</v>
      </c>
      <c r="F4" s="369" t="s">
        <v>122</v>
      </c>
      <c r="G4" s="369" t="s">
        <v>123</v>
      </c>
      <c r="H4" s="369" t="s">
        <v>124</v>
      </c>
      <c r="I4" s="369" t="s">
        <v>125</v>
      </c>
      <c r="J4" s="369" t="s">
        <v>126</v>
      </c>
      <c r="K4" s="369" t="s">
        <v>127</v>
      </c>
      <c r="L4" s="369" t="s">
        <v>113</v>
      </c>
      <c r="M4" s="369" t="s">
        <v>128</v>
      </c>
      <c r="N4" s="369" t="s">
        <v>111</v>
      </c>
      <c r="O4" s="369" t="s">
        <v>115</v>
      </c>
      <c r="P4" s="369" t="s">
        <v>114</v>
      </c>
      <c r="Q4" s="369" t="s">
        <v>129</v>
      </c>
      <c r="R4" s="369" t="s">
        <v>130</v>
      </c>
      <c r="S4" s="369" t="s">
        <v>131</v>
      </c>
      <c r="T4" s="369" t="s">
        <v>118</v>
      </c>
    </row>
    <row r="5" spans="1:20" ht="13.5" customHeight="1">
      <c r="A5" s="375" t="s">
        <v>95</v>
      </c>
      <c r="B5" s="375" t="s">
        <v>96</v>
      </c>
      <c r="C5" s="375" t="s">
        <v>97</v>
      </c>
      <c r="D5" s="377"/>
      <c r="E5" s="377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</row>
    <row r="6" spans="1:20" ht="18" customHeight="1">
      <c r="A6" s="376"/>
      <c r="B6" s="376"/>
      <c r="C6" s="376"/>
      <c r="D6" s="376"/>
      <c r="E6" s="376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</row>
    <row r="7" spans="1:20" s="21" customFormat="1" ht="21" customHeight="1">
      <c r="A7" s="52" t="str">
        <f>'26经费拔款（部门预算）'!A9</f>
        <v>213</v>
      </c>
      <c r="B7" s="52" t="str">
        <f>'26经费拔款（部门预算）'!B9</f>
        <v>03</v>
      </c>
      <c r="C7" s="52" t="str">
        <f>'26经费拔款（部门预算）'!C9</f>
        <v>01</v>
      </c>
      <c r="D7" s="52" t="str">
        <f>'26经费拔款（部门预算）'!D9</f>
        <v>行政运行</v>
      </c>
      <c r="E7" s="53">
        <f>SUM(F7:T7)</f>
        <v>146.14</v>
      </c>
      <c r="F7" s="54">
        <f>'26经费拔款（部门预算）'!G9</f>
        <v>138.04</v>
      </c>
      <c r="G7" s="54">
        <f>'26经费拔款（部门预算）'!H9</f>
        <v>8.1</v>
      </c>
      <c r="H7" s="54"/>
      <c r="I7" s="54"/>
      <c r="J7" s="54"/>
      <c r="K7" s="54"/>
      <c r="L7" s="54"/>
      <c r="M7" s="54"/>
      <c r="N7" s="54">
        <f>'26经费拔款（部门预算）'!I9</f>
        <v>0</v>
      </c>
      <c r="O7" s="54"/>
      <c r="P7" s="54"/>
      <c r="Q7" s="54"/>
      <c r="R7" s="54"/>
      <c r="S7" s="54"/>
      <c r="T7" s="54"/>
    </row>
    <row r="8" spans="1:20" ht="21.75" customHeight="1">
      <c r="A8" s="52" t="str">
        <f>'26经费拔款（部门预算）'!A10</f>
        <v>213</v>
      </c>
      <c r="B8" s="52" t="str">
        <f>'26经费拔款（部门预算）'!B10</f>
        <v>03</v>
      </c>
      <c r="C8" s="52" t="str">
        <f>'26经费拔款（部门预算）'!C10</f>
        <v>99</v>
      </c>
      <c r="D8" s="52" t="str">
        <f>'26经费拔款（部门预算）'!D10</f>
        <v>其他水利支出</v>
      </c>
      <c r="E8" s="53">
        <f>SUM(F8:T8)</f>
        <v>21</v>
      </c>
      <c r="F8" s="55"/>
      <c r="G8" s="53">
        <f>'26经费拔款（部门预算）'!K10</f>
        <v>21</v>
      </c>
      <c r="H8" s="55">
        <f>'26经费拔款（部门预算）'!P10</f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M4:M6"/>
    <mergeCell ref="N4:N6"/>
    <mergeCell ref="O4:O6"/>
    <mergeCell ref="P4:P6"/>
    <mergeCell ref="Q4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J7" sqref="J7"/>
    </sheetView>
  </sheetViews>
  <sheetFormatPr defaultColWidth="6.875" defaultRowHeight="12.75" customHeight="1"/>
  <cols>
    <col min="1" max="1" width="9.125" style="38" customWidth="1"/>
    <col min="2" max="7" width="7.875" style="38" customWidth="1"/>
    <col min="8" max="8" width="9.125" style="38" customWidth="1"/>
    <col min="9" max="14" width="7.875" style="38" customWidth="1"/>
    <col min="15" max="16384" width="6.875" style="38" customWidth="1"/>
  </cols>
  <sheetData>
    <row r="1" spans="14:249" ht="12.75" customHeight="1">
      <c r="N1" s="46" t="s">
        <v>254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47.25" customHeight="1">
      <c r="A2" s="39"/>
      <c r="B2" s="39"/>
      <c r="C2" s="39"/>
      <c r="D2" s="39"/>
      <c r="E2" s="39" t="s">
        <v>255</v>
      </c>
      <c r="F2" s="39"/>
      <c r="G2" s="39"/>
      <c r="H2" s="39"/>
      <c r="I2" s="39"/>
      <c r="J2" s="39"/>
      <c r="K2" s="39"/>
      <c r="L2" s="39"/>
      <c r="M2" s="39"/>
      <c r="N2" s="3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21.75" customHeight="1">
      <c r="A3" s="346"/>
      <c r="B3" s="346"/>
      <c r="C3" s="346"/>
      <c r="D3" s="346"/>
      <c r="E3" s="40"/>
      <c r="F3" s="40"/>
      <c r="G3" s="40"/>
      <c r="H3" s="40"/>
      <c r="I3" s="40"/>
      <c r="J3" s="40"/>
      <c r="K3" s="40"/>
      <c r="L3" s="40"/>
      <c r="M3" s="40"/>
      <c r="N3" s="40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23.25" customHeight="1">
      <c r="A4" s="468" t="s">
        <v>256</v>
      </c>
      <c r="B4" s="468"/>
      <c r="C4" s="468"/>
      <c r="D4" s="468"/>
      <c r="E4" s="468"/>
      <c r="F4" s="468"/>
      <c r="G4" s="468"/>
      <c r="H4" s="469" t="s">
        <v>257</v>
      </c>
      <c r="I4" s="470"/>
      <c r="J4" s="470"/>
      <c r="K4" s="470"/>
      <c r="L4" s="470"/>
      <c r="M4" s="470"/>
      <c r="N4" s="47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23.25" customHeight="1">
      <c r="A5" s="471" t="s">
        <v>78</v>
      </c>
      <c r="B5" s="471" t="s">
        <v>174</v>
      </c>
      <c r="C5" s="471" t="s">
        <v>258</v>
      </c>
      <c r="D5" s="473" t="s">
        <v>259</v>
      </c>
      <c r="E5" s="474" t="s">
        <v>177</v>
      </c>
      <c r="F5" s="474" t="s">
        <v>260</v>
      </c>
      <c r="G5" s="475" t="s">
        <v>179</v>
      </c>
      <c r="H5" s="467" t="s">
        <v>78</v>
      </c>
      <c r="I5" s="466" t="s">
        <v>174</v>
      </c>
      <c r="J5" s="466" t="s">
        <v>258</v>
      </c>
      <c r="K5" s="466" t="s">
        <v>259</v>
      </c>
      <c r="L5" s="466" t="s">
        <v>177</v>
      </c>
      <c r="M5" s="466" t="s">
        <v>260</v>
      </c>
      <c r="N5" s="466" t="s">
        <v>179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ht="33" customHeight="1">
      <c r="A6" s="472"/>
      <c r="B6" s="472"/>
      <c r="C6" s="472"/>
      <c r="D6" s="467"/>
      <c r="E6" s="466"/>
      <c r="F6" s="466"/>
      <c r="G6" s="476"/>
      <c r="H6" s="467"/>
      <c r="I6" s="466"/>
      <c r="J6" s="466"/>
      <c r="K6" s="466"/>
      <c r="L6" s="466"/>
      <c r="M6" s="466"/>
      <c r="N6" s="46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s="37" customFormat="1" ht="28.5" customHeight="1">
      <c r="A7" s="41">
        <v>0.8</v>
      </c>
      <c r="B7" s="42">
        <v>0.8</v>
      </c>
      <c r="C7" s="43"/>
      <c r="D7" s="43"/>
      <c r="E7" s="43"/>
      <c r="F7" s="43"/>
      <c r="G7" s="44">
        <f>'8商品服务（按部门预算）'!V9</f>
        <v>0</v>
      </c>
      <c r="H7" s="45">
        <v>0.8</v>
      </c>
      <c r="I7" s="42">
        <v>0.8</v>
      </c>
      <c r="J7" s="47"/>
      <c r="K7" s="47"/>
      <c r="L7" s="47"/>
      <c r="M7" s="47"/>
      <c r="N7" s="48">
        <f>G7</f>
        <v>0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</row>
    <row r="8" spans="2:249" ht="30.75" customHeigh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2:249" ht="12.75" customHeight="1">
      <c r="B9" s="37"/>
      <c r="C9" s="37"/>
      <c r="D9" s="37"/>
      <c r="E9" s="37"/>
      <c r="F9" s="37"/>
      <c r="G9" s="37"/>
      <c r="H9" s="37"/>
      <c r="I9" s="37"/>
      <c r="K9" s="37"/>
      <c r="M9" s="49"/>
      <c r="N9" s="3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3:249" ht="12.75" customHeight="1">
      <c r="C10" s="37"/>
      <c r="F10" s="37"/>
      <c r="G10" s="37"/>
      <c r="H10" s="37"/>
      <c r="J10" s="37"/>
      <c r="N10" s="37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12.75" customHeight="1">
      <c r="A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4:249" ht="12.75" customHeight="1">
      <c r="N12" s="3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5:249" ht="12.75" customHeight="1"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</sheetData>
  <sheetProtection formatCells="0" formatColumns="0" formatRows="0"/>
  <mergeCells count="17">
    <mergeCell ref="A3:D3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N5:N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showZeros="0" workbookViewId="0" topLeftCell="A1">
      <selection activeCell="P20" sqref="P20"/>
    </sheetView>
  </sheetViews>
  <sheetFormatPr defaultColWidth="6.875" defaultRowHeight="12.75" customHeight="1"/>
  <cols>
    <col min="1" max="1" width="9.50390625" style="22" customWidth="1"/>
    <col min="2" max="2" width="9.25390625" style="22" customWidth="1"/>
    <col min="3" max="3" width="10.625" style="22" customWidth="1"/>
    <col min="4" max="5" width="23.625" style="22" customWidth="1"/>
    <col min="6" max="6" width="23.50390625" style="22" customWidth="1"/>
    <col min="7" max="7" width="20.625" style="22" customWidth="1"/>
    <col min="8" max="16384" width="6.875" style="22" customWidth="1"/>
  </cols>
  <sheetData>
    <row r="1" spans="1:7" ht="18.75" customHeight="1">
      <c r="A1" s="23"/>
      <c r="B1" s="23"/>
      <c r="C1" s="24"/>
      <c r="D1" s="23"/>
      <c r="E1" s="23"/>
      <c r="F1" s="23"/>
      <c r="G1" s="23" t="s">
        <v>261</v>
      </c>
    </row>
    <row r="2" spans="1:7" ht="18.75" customHeight="1">
      <c r="A2" s="25"/>
      <c r="B2" s="25"/>
      <c r="C2" s="25" t="s">
        <v>262</v>
      </c>
      <c r="D2" s="25"/>
      <c r="E2" s="25"/>
      <c r="F2" s="25"/>
      <c r="G2" s="25"/>
    </row>
    <row r="3" spans="1:7" ht="18.75" customHeight="1">
      <c r="A3" s="346"/>
      <c r="B3" s="346"/>
      <c r="C3" s="346"/>
      <c r="G3" s="26" t="s">
        <v>77</v>
      </c>
    </row>
    <row r="4" spans="1:7" ht="32.25" customHeight="1">
      <c r="A4" s="477" t="s">
        <v>263</v>
      </c>
      <c r="B4" s="478"/>
      <c r="C4" s="479"/>
      <c r="D4" s="478" t="s">
        <v>264</v>
      </c>
      <c r="E4" s="477" t="s">
        <v>265</v>
      </c>
      <c r="F4" s="477" t="s">
        <v>266</v>
      </c>
      <c r="G4" s="478"/>
    </row>
    <row r="5" spans="1:7" ht="24.75" customHeight="1">
      <c r="A5" s="27" t="s">
        <v>267</v>
      </c>
      <c r="B5" s="28" t="s">
        <v>104</v>
      </c>
      <c r="C5" s="29" t="s">
        <v>105</v>
      </c>
      <c r="D5" s="478"/>
      <c r="E5" s="477"/>
      <c r="F5" s="30" t="s">
        <v>268</v>
      </c>
      <c r="G5" s="31" t="s">
        <v>269</v>
      </c>
    </row>
    <row r="6" spans="1:7" ht="225" customHeight="1">
      <c r="A6" s="32">
        <f>SUM(B6:C6)</f>
        <v>167.14</v>
      </c>
      <c r="B6" s="32">
        <f>'1收支总表'!F6</f>
        <v>146.14</v>
      </c>
      <c r="C6" s="33">
        <f>'1收支总表'!F10</f>
        <v>21</v>
      </c>
      <c r="D6" s="325" t="s">
        <v>288</v>
      </c>
      <c r="E6" s="325" t="s">
        <v>289</v>
      </c>
      <c r="F6" s="326" t="s">
        <v>290</v>
      </c>
      <c r="G6" s="34" t="s">
        <v>270</v>
      </c>
    </row>
    <row r="7" spans="1:7" ht="49.5" customHeight="1">
      <c r="A7" s="35"/>
      <c r="B7" s="35"/>
      <c r="C7" s="36"/>
      <c r="D7" s="35"/>
      <c r="E7" s="35"/>
      <c r="F7" s="35"/>
      <c r="G7" s="35"/>
    </row>
    <row r="8" spans="1:7" ht="18.75" customHeight="1">
      <c r="A8" s="35"/>
      <c r="B8" s="35"/>
      <c r="C8" s="24"/>
      <c r="D8" s="23"/>
      <c r="E8" s="23"/>
      <c r="F8" s="35"/>
      <c r="G8" s="35"/>
    </row>
    <row r="9" spans="1:7" ht="18.75" customHeight="1">
      <c r="A9" s="35"/>
      <c r="B9" s="35"/>
      <c r="C9" s="36"/>
      <c r="D9" s="23"/>
      <c r="E9" s="23"/>
      <c r="F9" s="23"/>
      <c r="G9" s="23"/>
    </row>
    <row r="10" spans="1:7" ht="18.75" customHeight="1">
      <c r="A10" s="23"/>
      <c r="B10" s="35"/>
      <c r="C10" s="24"/>
      <c r="D10" s="23"/>
      <c r="E10" s="23"/>
      <c r="F10" s="35"/>
      <c r="G10" s="35"/>
    </row>
    <row r="11" spans="1:7" ht="18.75" customHeight="1">
      <c r="A11" s="35"/>
      <c r="B11" s="35"/>
      <c r="C11" s="24"/>
      <c r="D11" s="23"/>
      <c r="E11" s="23"/>
      <c r="F11" s="23"/>
      <c r="G11" s="23"/>
    </row>
    <row r="12" spans="1:7" ht="18.75" customHeight="1">
      <c r="A12" s="35"/>
      <c r="B12" s="35"/>
      <c r="C12" s="36"/>
      <c r="D12" s="23"/>
      <c r="E12" s="35"/>
      <c r="F12" s="35"/>
      <c r="G12" s="23"/>
    </row>
    <row r="13" spans="1:7" ht="18.75" customHeight="1">
      <c r="A13" s="23"/>
      <c r="B13" s="23"/>
      <c r="C13" s="24"/>
      <c r="D13" s="23"/>
      <c r="E13" s="23"/>
      <c r="F13" s="23"/>
      <c r="G13" s="23"/>
    </row>
  </sheetData>
  <sheetProtection formatCells="0" formatColumns="0" formatRows="0"/>
  <mergeCells count="5">
    <mergeCell ref="A3:C3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3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"/>
  <sheetViews>
    <sheetView showGridLines="0" showZeros="0" workbookViewId="0" topLeftCell="A1">
      <selection activeCell="H8" sqref="H8"/>
    </sheetView>
  </sheetViews>
  <sheetFormatPr defaultColWidth="6.875" defaultRowHeight="22.5" customHeight="1"/>
  <cols>
    <col min="1" max="3" width="3.375" style="294" customWidth="1"/>
    <col min="4" max="4" width="21.75390625" style="294" customWidth="1"/>
    <col min="5" max="5" width="12.50390625" style="294" customWidth="1"/>
    <col min="6" max="6" width="11.625" style="294" customWidth="1"/>
    <col min="7" max="15" width="10.50390625" style="294" customWidth="1"/>
    <col min="16" max="246" width="6.75390625" style="294" customWidth="1"/>
    <col min="247" max="16384" width="6.875" style="295" customWidth="1"/>
  </cols>
  <sheetData>
    <row r="1" spans="2:246" ht="22.5" customHeight="1">
      <c r="B1" s="296"/>
      <c r="C1" s="296"/>
      <c r="D1" s="296"/>
      <c r="E1" s="296"/>
      <c r="F1" s="296"/>
      <c r="G1" s="296"/>
      <c r="H1" s="296"/>
      <c r="I1" s="296"/>
      <c r="J1" s="296"/>
      <c r="K1" s="296"/>
      <c r="O1" s="302" t="s">
        <v>90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2.5" customHeight="1">
      <c r="A2" s="345" t="s">
        <v>91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0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2.5" customHeight="1">
      <c r="A3" s="346"/>
      <c r="B3" s="346"/>
      <c r="C3" s="346"/>
      <c r="D3" s="346"/>
      <c r="E3" s="297"/>
      <c r="F3" s="5"/>
      <c r="G3" s="5"/>
      <c r="H3" s="5"/>
      <c r="I3" s="297"/>
      <c r="J3" s="297"/>
      <c r="K3" s="297"/>
      <c r="N3" s="347" t="s">
        <v>77</v>
      </c>
      <c r="O3" s="347"/>
      <c r="P3" s="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348" t="s">
        <v>92</v>
      </c>
      <c r="B4" s="348"/>
      <c r="C4" s="348"/>
      <c r="D4" s="350" t="s">
        <v>93</v>
      </c>
      <c r="E4" s="352" t="s">
        <v>94</v>
      </c>
      <c r="F4" s="349" t="s">
        <v>79</v>
      </c>
      <c r="G4" s="349"/>
      <c r="H4" s="349"/>
      <c r="I4" s="340" t="s">
        <v>80</v>
      </c>
      <c r="J4" s="340" t="s">
        <v>81</v>
      </c>
      <c r="K4" s="340" t="s">
        <v>82</v>
      </c>
      <c r="L4" s="340" t="s">
        <v>83</v>
      </c>
      <c r="M4" s="340" t="s">
        <v>84</v>
      </c>
      <c r="N4" s="341" t="s">
        <v>85</v>
      </c>
      <c r="O4" s="343" t="s">
        <v>86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39" customHeight="1">
      <c r="A5" s="298" t="s">
        <v>95</v>
      </c>
      <c r="B5" s="298" t="s">
        <v>96</v>
      </c>
      <c r="C5" s="298" t="s">
        <v>97</v>
      </c>
      <c r="D5" s="351"/>
      <c r="E5" s="340"/>
      <c r="F5" s="298" t="s">
        <v>87</v>
      </c>
      <c r="G5" s="298" t="s">
        <v>88</v>
      </c>
      <c r="H5" s="298" t="s">
        <v>89</v>
      </c>
      <c r="I5" s="340"/>
      <c r="J5" s="340"/>
      <c r="K5" s="340"/>
      <c r="L5" s="340"/>
      <c r="M5" s="340"/>
      <c r="N5" s="342"/>
      <c r="O5" s="344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15" ht="22.5" customHeight="1">
      <c r="A6" s="65">
        <v>213</v>
      </c>
      <c r="B6" s="65"/>
      <c r="C6" s="65"/>
      <c r="D6" s="65" t="s">
        <v>98</v>
      </c>
      <c r="E6" s="299">
        <v>167.14</v>
      </c>
      <c r="F6" s="299">
        <v>167.14</v>
      </c>
      <c r="G6" s="299">
        <v>167.14</v>
      </c>
      <c r="H6" s="299"/>
      <c r="I6" s="64">
        <f aca="true" t="shared" si="0" ref="I6:O6">I7</f>
        <v>0</v>
      </c>
      <c r="J6" s="64">
        <f t="shared" si="0"/>
        <v>0</v>
      </c>
      <c r="K6" s="64">
        <f t="shared" si="0"/>
        <v>0</v>
      </c>
      <c r="L6" s="64">
        <f t="shared" si="0"/>
        <v>0</v>
      </c>
      <c r="M6" s="64">
        <f t="shared" si="0"/>
        <v>0</v>
      </c>
      <c r="N6" s="64">
        <f t="shared" si="0"/>
        <v>0</v>
      </c>
      <c r="O6" s="64">
        <f t="shared" si="0"/>
        <v>0</v>
      </c>
    </row>
    <row r="7" spans="1:16" ht="22.5" customHeight="1">
      <c r="A7" s="65"/>
      <c r="B7" s="65" t="s">
        <v>99</v>
      </c>
      <c r="C7" s="65"/>
      <c r="D7" s="65" t="s">
        <v>100</v>
      </c>
      <c r="E7" s="299">
        <v>167.14</v>
      </c>
      <c r="F7" s="299">
        <v>167.14</v>
      </c>
      <c r="G7" s="299">
        <v>167.14</v>
      </c>
      <c r="H7" s="299"/>
      <c r="I7" s="64">
        <f aca="true" t="shared" si="1" ref="I7:O7">I8+I9</f>
        <v>0</v>
      </c>
      <c r="J7" s="64">
        <f t="shared" si="1"/>
        <v>0</v>
      </c>
      <c r="K7" s="64">
        <f t="shared" si="1"/>
        <v>0</v>
      </c>
      <c r="L7" s="64">
        <f t="shared" si="1"/>
        <v>0</v>
      </c>
      <c r="M7" s="64">
        <f t="shared" si="1"/>
        <v>0</v>
      </c>
      <c r="N7" s="64">
        <f t="shared" si="1"/>
        <v>0</v>
      </c>
      <c r="O7" s="64">
        <f t="shared" si="1"/>
        <v>0</v>
      </c>
      <c r="P7" s="294"/>
    </row>
    <row r="8" spans="1:246" s="293" customFormat="1" ht="24.75" customHeight="1">
      <c r="A8" s="300" t="str">
        <f>'4支出分类（部门预算）'!A9</f>
        <v>213</v>
      </c>
      <c r="B8" s="300" t="str">
        <f>'4支出分类（部门预算）'!B9</f>
        <v>03</v>
      </c>
      <c r="C8" s="300" t="str">
        <f>'4支出分类（部门预算）'!C9</f>
        <v>01</v>
      </c>
      <c r="D8" s="300" t="str">
        <f>'4支出分类（部门预算）'!D9</f>
        <v>行政运行</v>
      </c>
      <c r="E8" s="299">
        <v>146.14</v>
      </c>
      <c r="F8" s="299">
        <v>146.14</v>
      </c>
      <c r="G8" s="299">
        <v>146.14</v>
      </c>
      <c r="H8" s="299"/>
      <c r="I8" s="299"/>
      <c r="J8" s="299"/>
      <c r="K8" s="299"/>
      <c r="L8" s="299"/>
      <c r="M8" s="299"/>
      <c r="N8" s="299"/>
      <c r="O8" s="299"/>
      <c r="P8" s="304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</row>
    <row r="9" spans="1:246" ht="27" customHeight="1">
      <c r="A9" s="300" t="str">
        <f>'4支出分类（部门预算）'!A10</f>
        <v>213</v>
      </c>
      <c r="B9" s="300" t="str">
        <f>'4支出分类（部门预算）'!B10</f>
        <v>03</v>
      </c>
      <c r="C9" s="300" t="str">
        <f>'4支出分类（部门预算）'!C10</f>
        <v>99</v>
      </c>
      <c r="D9" s="300" t="str">
        <f>'4支出分类（部门预算）'!D10</f>
        <v>其他水利支出</v>
      </c>
      <c r="E9" s="299">
        <v>21</v>
      </c>
      <c r="F9" s="299">
        <v>21</v>
      </c>
      <c r="G9" s="299">
        <v>21</v>
      </c>
      <c r="H9" s="301"/>
      <c r="I9" s="301"/>
      <c r="J9" s="301"/>
      <c r="K9" s="301"/>
      <c r="L9" s="301"/>
      <c r="M9" s="301"/>
      <c r="N9" s="301"/>
      <c r="O9" s="301"/>
      <c r="P9" s="30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</sheetData>
  <sheetProtection formatCells="0" formatColumns="0" formatRows="0"/>
  <mergeCells count="14">
    <mergeCell ref="E4:E5"/>
    <mergeCell ref="I4:I5"/>
    <mergeCell ref="J4:J5"/>
    <mergeCell ref="K4:K5"/>
    <mergeCell ref="L4:L5"/>
    <mergeCell ref="M4:M5"/>
    <mergeCell ref="N4:N5"/>
    <mergeCell ref="O4:O5"/>
    <mergeCell ref="A2:O2"/>
    <mergeCell ref="A3:D3"/>
    <mergeCell ref="N3:O3"/>
    <mergeCell ref="A4:C4"/>
    <mergeCell ref="F4:H4"/>
    <mergeCell ref="D4:D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tabSelected="1" workbookViewId="0" topLeftCell="A1">
      <selection activeCell="L7" sqref="L7"/>
    </sheetView>
  </sheetViews>
  <sheetFormatPr defaultColWidth="6.875" defaultRowHeight="12.75" customHeight="1"/>
  <cols>
    <col min="1" max="1" width="13.50390625" style="2" customWidth="1"/>
    <col min="2" max="3" width="15.125" style="2" customWidth="1"/>
    <col min="4" max="4" width="14.125" style="2" customWidth="1"/>
    <col min="5" max="5" width="10.75390625" style="2" customWidth="1"/>
    <col min="6" max="6" width="17.125" style="2" customWidth="1"/>
    <col min="7" max="11" width="16.625" style="2" customWidth="1"/>
    <col min="12" max="12" width="20.625" style="2" customWidth="1"/>
    <col min="13" max="13" width="8.75390625" style="2" customWidth="1"/>
    <col min="14" max="14" width="17.125" style="2" customWidth="1"/>
    <col min="15" max="15" width="11.125" style="2" customWidth="1"/>
    <col min="16" max="16" width="11.375" style="2" customWidth="1"/>
    <col min="17" max="17" width="8.75390625" style="2" customWidth="1"/>
    <col min="18" max="16384" width="6.875" style="2" customWidth="1"/>
  </cols>
  <sheetData>
    <row r="1" spans="1:17" ht="18.7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 t="s">
        <v>271</v>
      </c>
      <c r="M1" s="3"/>
      <c r="N1"/>
      <c r="O1"/>
      <c r="P1"/>
      <c r="Q1"/>
    </row>
    <row r="2" spans="1:17" ht="18.75" customHeight="1">
      <c r="A2" s="481" t="s">
        <v>272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3"/>
      <c r="N2"/>
      <c r="O2"/>
      <c r="P2"/>
      <c r="Q2"/>
    </row>
    <row r="3" spans="1:17" ht="18.75" customHeight="1">
      <c r="A3" s="346"/>
      <c r="B3" s="346"/>
      <c r="C3" s="346"/>
      <c r="L3" s="18" t="s">
        <v>77</v>
      </c>
      <c r="N3"/>
      <c r="O3"/>
      <c r="P3"/>
      <c r="Q3"/>
    </row>
    <row r="4" spans="1:12" s="327" customFormat="1" ht="32.25" customHeight="1">
      <c r="A4" s="480" t="s">
        <v>234</v>
      </c>
      <c r="B4" s="480" t="s">
        <v>273</v>
      </c>
      <c r="C4" s="480" t="s">
        <v>274</v>
      </c>
      <c r="D4" s="480"/>
      <c r="E4" s="480" t="s">
        <v>275</v>
      </c>
      <c r="F4" s="480" t="s">
        <v>276</v>
      </c>
      <c r="G4" s="480" t="s">
        <v>277</v>
      </c>
      <c r="H4" s="480" t="s">
        <v>278</v>
      </c>
      <c r="I4" s="480" t="s">
        <v>279</v>
      </c>
      <c r="J4" s="480" t="s">
        <v>280</v>
      </c>
      <c r="K4" s="480" t="s">
        <v>281</v>
      </c>
      <c r="L4" s="480" t="s">
        <v>282</v>
      </c>
    </row>
    <row r="5" spans="1:12" s="327" customFormat="1" ht="24.75" customHeight="1">
      <c r="A5" s="480"/>
      <c r="B5" s="480"/>
      <c r="C5" s="327" t="s">
        <v>162</v>
      </c>
      <c r="D5" s="327" t="s">
        <v>283</v>
      </c>
      <c r="E5" s="480"/>
      <c r="F5" s="480"/>
      <c r="G5" s="480"/>
      <c r="H5" s="480"/>
      <c r="I5" s="480"/>
      <c r="J5" s="480"/>
      <c r="K5" s="480"/>
      <c r="L5" s="480"/>
    </row>
    <row r="6" spans="1:17" ht="22.5" customHeight="1">
      <c r="A6" s="6" t="s">
        <v>292</v>
      </c>
      <c r="B6" s="7" t="s">
        <v>284</v>
      </c>
      <c r="C6" s="8" t="s">
        <v>284</v>
      </c>
      <c r="D6" s="8" t="s">
        <v>284</v>
      </c>
      <c r="E6" s="7" t="s">
        <v>284</v>
      </c>
      <c r="F6" s="6" t="s">
        <v>284</v>
      </c>
      <c r="G6" s="6" t="s">
        <v>284</v>
      </c>
      <c r="H6" s="6" t="s">
        <v>284</v>
      </c>
      <c r="I6" s="7" t="s">
        <v>284</v>
      </c>
      <c r="J6" s="7" t="s">
        <v>284</v>
      </c>
      <c r="K6" s="7" t="s">
        <v>284</v>
      </c>
      <c r="L6" s="6" t="s">
        <v>284</v>
      </c>
      <c r="M6" s="3"/>
      <c r="N6"/>
      <c r="O6"/>
      <c r="P6"/>
      <c r="Q6"/>
    </row>
    <row r="7" spans="1:17" s="1" customFormat="1" ht="78.75" customHeight="1">
      <c r="A7" s="9" t="s">
        <v>291</v>
      </c>
      <c r="B7" s="10"/>
      <c r="C7" s="11">
        <f>D7</f>
        <v>21</v>
      </c>
      <c r="D7" s="12">
        <f>'21项目明细表'!G6</f>
        <v>21</v>
      </c>
      <c r="E7" s="13"/>
      <c r="F7" s="14"/>
      <c r="G7" s="14" t="s">
        <v>285</v>
      </c>
      <c r="H7" s="15"/>
      <c r="I7" s="19"/>
      <c r="J7" s="15"/>
      <c r="K7" s="20" t="s">
        <v>293</v>
      </c>
      <c r="L7" s="20"/>
      <c r="M7" s="16"/>
      <c r="N7" s="21"/>
      <c r="O7" s="21"/>
      <c r="P7" s="21"/>
      <c r="Q7" s="21"/>
    </row>
    <row r="8" spans="1:17" ht="45" customHeight="1">
      <c r="A8" s="16"/>
      <c r="B8" s="16"/>
      <c r="C8" s="16"/>
      <c r="D8" s="16"/>
      <c r="E8" s="17"/>
      <c r="F8" s="16"/>
      <c r="G8" s="16"/>
      <c r="H8" s="16"/>
      <c r="I8" s="16"/>
      <c r="J8" s="16"/>
      <c r="K8" s="16"/>
      <c r="L8" s="16"/>
      <c r="M8" s="3"/>
      <c r="N8"/>
      <c r="O8"/>
      <c r="P8"/>
      <c r="Q8"/>
    </row>
    <row r="9" spans="1:17" ht="18.75" customHeight="1">
      <c r="A9" s="16"/>
      <c r="B9" s="16"/>
      <c r="C9" s="16"/>
      <c r="D9" s="16"/>
      <c r="E9" s="17"/>
      <c r="F9" s="16"/>
      <c r="G9" s="16"/>
      <c r="H9" s="16"/>
      <c r="I9" s="16"/>
      <c r="J9" s="16"/>
      <c r="K9" s="16"/>
      <c r="L9" s="16"/>
      <c r="M9" s="3"/>
      <c r="N9"/>
      <c r="O9"/>
      <c r="P9"/>
      <c r="Q9"/>
    </row>
    <row r="10" spans="1:17" ht="18.75" customHeight="1">
      <c r="A10" s="16"/>
      <c r="B10" s="16"/>
      <c r="C10" s="16"/>
      <c r="D10" s="16"/>
      <c r="E10" s="17"/>
      <c r="F10" s="3"/>
      <c r="G10" s="3"/>
      <c r="H10" s="3"/>
      <c r="I10" s="16"/>
      <c r="J10" s="3"/>
      <c r="K10" s="3"/>
      <c r="L10" s="3"/>
      <c r="M10" s="3"/>
      <c r="N10"/>
      <c r="O10"/>
      <c r="P10"/>
      <c r="Q10"/>
    </row>
    <row r="11" spans="1:17" ht="18.75" customHeight="1">
      <c r="A11" s="16"/>
      <c r="B11" s="16"/>
      <c r="C11" s="16"/>
      <c r="D11" s="16"/>
      <c r="E11" s="17"/>
      <c r="F11" s="3"/>
      <c r="G11" s="3"/>
      <c r="H11" s="3"/>
      <c r="I11" s="16"/>
      <c r="J11" s="3"/>
      <c r="K11" s="3"/>
      <c r="L11" s="16"/>
      <c r="M11" s="3"/>
      <c r="N11"/>
      <c r="O11"/>
      <c r="P11"/>
      <c r="Q11"/>
    </row>
    <row r="12" spans="1:17" ht="18.75" customHeight="1">
      <c r="A12" s="3"/>
      <c r="B12" s="16"/>
      <c r="C12" s="16"/>
      <c r="D12" s="16"/>
      <c r="E12" s="4"/>
      <c r="F12" s="3"/>
      <c r="G12" s="3"/>
      <c r="H12" s="3"/>
      <c r="I12" s="3"/>
      <c r="J12" s="3"/>
      <c r="K12" s="3"/>
      <c r="L12" s="3"/>
      <c r="M12" s="3"/>
      <c r="N12"/>
      <c r="O12"/>
      <c r="P12"/>
      <c r="Q12"/>
    </row>
    <row r="13" spans="1:17" ht="18.75" customHeight="1">
      <c r="A13" s="3"/>
      <c r="B13" s="3"/>
      <c r="C13" s="3"/>
      <c r="D13" s="3"/>
      <c r="E13" s="17"/>
      <c r="F13" s="3"/>
      <c r="G13" s="3"/>
      <c r="H13" s="3"/>
      <c r="I13" s="3"/>
      <c r="J13" s="3"/>
      <c r="K13" s="16"/>
      <c r="L13" s="3"/>
      <c r="M13" s="3"/>
      <c r="N13"/>
      <c r="O13"/>
      <c r="P13"/>
      <c r="Q13"/>
    </row>
    <row r="14" spans="1:17" ht="18.75" customHeight="1">
      <c r="A14" s="3"/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/>
      <c r="O14"/>
      <c r="P14"/>
      <c r="Q14"/>
    </row>
    <row r="15" spans="1:17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0:17" ht="12.75" customHeight="1">
      <c r="J16" s="1"/>
      <c r="N16"/>
      <c r="O16"/>
      <c r="P16"/>
      <c r="Q16"/>
    </row>
    <row r="17" spans="1:17" ht="12.75" customHeight="1">
      <c r="A17"/>
      <c r="B17"/>
      <c r="C17"/>
      <c r="D17"/>
      <c r="E17"/>
      <c r="F17"/>
      <c r="G17"/>
      <c r="H17"/>
      <c r="I17"/>
      <c r="J17" s="1"/>
      <c r="K17"/>
      <c r="L17"/>
      <c r="M17"/>
      <c r="N17"/>
      <c r="O17"/>
      <c r="P17"/>
      <c r="Q17"/>
    </row>
  </sheetData>
  <sheetProtection formatCells="0" formatColumns="0" formatRows="0"/>
  <mergeCells count="13">
    <mergeCell ref="G4:G5"/>
    <mergeCell ref="H4:H5"/>
    <mergeCell ref="I4:I5"/>
    <mergeCell ref="J4:J5"/>
    <mergeCell ref="K4:K5"/>
    <mergeCell ref="L4:L5"/>
    <mergeCell ref="A2:L2"/>
    <mergeCell ref="A3:C3"/>
    <mergeCell ref="C4:D4"/>
    <mergeCell ref="A4:A5"/>
    <mergeCell ref="B4:B5"/>
    <mergeCell ref="E4:E5"/>
    <mergeCell ref="F4:F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F9" sqref="F9"/>
    </sheetView>
  </sheetViews>
  <sheetFormatPr defaultColWidth="6.875" defaultRowHeight="18.75" customHeight="1"/>
  <cols>
    <col min="1" max="3" width="3.50390625" style="276" customWidth="1"/>
    <col min="4" max="4" width="25.625" style="277" customWidth="1"/>
    <col min="5" max="5" width="9.75390625" style="278" customWidth="1"/>
    <col min="6" max="9" width="8.50390625" style="278" customWidth="1"/>
    <col min="10" max="11" width="8.625" style="278" customWidth="1"/>
    <col min="12" max="16" width="8.00390625" style="278" customWidth="1"/>
    <col min="17" max="17" width="8.00390625" style="279" customWidth="1"/>
    <col min="18" max="20" width="8.00390625" style="280" customWidth="1"/>
    <col min="21" max="16384" width="6.875" style="279" customWidth="1"/>
  </cols>
  <sheetData>
    <row r="1" spans="1:20" ht="24.75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R1" s="291"/>
      <c r="S1" s="291"/>
      <c r="T1" s="258" t="s">
        <v>101</v>
      </c>
    </row>
    <row r="2" spans="1:20" ht="24.75" customHeight="1">
      <c r="A2" s="363" t="s">
        <v>102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</row>
    <row r="3" spans="1:20" s="274" customFormat="1" ht="24.75" customHeight="1">
      <c r="A3" s="346"/>
      <c r="B3" s="346"/>
      <c r="C3" s="346"/>
      <c r="D3" s="346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90"/>
      <c r="P3" s="290"/>
      <c r="R3" s="292"/>
      <c r="S3" s="364" t="s">
        <v>77</v>
      </c>
      <c r="T3" s="364"/>
    </row>
    <row r="4" spans="1:20" s="274" customFormat="1" ht="21.75" customHeight="1">
      <c r="A4" s="281" t="s">
        <v>92</v>
      </c>
      <c r="B4" s="281"/>
      <c r="C4" s="282"/>
      <c r="D4" s="367" t="s">
        <v>93</v>
      </c>
      <c r="E4" s="356" t="s">
        <v>103</v>
      </c>
      <c r="F4" s="283" t="s">
        <v>104</v>
      </c>
      <c r="G4" s="281"/>
      <c r="H4" s="281"/>
      <c r="I4" s="282"/>
      <c r="J4" s="365" t="s">
        <v>105</v>
      </c>
      <c r="K4" s="365"/>
      <c r="L4" s="365"/>
      <c r="M4" s="365"/>
      <c r="N4" s="365"/>
      <c r="O4" s="365"/>
      <c r="P4" s="365"/>
      <c r="Q4" s="365"/>
      <c r="R4" s="358" t="s">
        <v>106</v>
      </c>
      <c r="S4" s="353" t="s">
        <v>107</v>
      </c>
      <c r="T4" s="353" t="s">
        <v>108</v>
      </c>
    </row>
    <row r="5" spans="1:20" s="274" customFormat="1" ht="21.75" customHeight="1">
      <c r="A5" s="366" t="s">
        <v>95</v>
      </c>
      <c r="B5" s="360" t="s">
        <v>96</v>
      </c>
      <c r="C5" s="360" t="s">
        <v>97</v>
      </c>
      <c r="D5" s="367"/>
      <c r="E5" s="356"/>
      <c r="F5" s="360" t="s">
        <v>78</v>
      </c>
      <c r="G5" s="360" t="s">
        <v>109</v>
      </c>
      <c r="H5" s="360" t="s">
        <v>110</v>
      </c>
      <c r="I5" s="356" t="s">
        <v>111</v>
      </c>
      <c r="J5" s="355" t="s">
        <v>78</v>
      </c>
      <c r="K5" s="361" t="s">
        <v>112</v>
      </c>
      <c r="L5" s="361" t="s">
        <v>113</v>
      </c>
      <c r="M5" s="355" t="s">
        <v>114</v>
      </c>
      <c r="N5" s="357" t="s">
        <v>115</v>
      </c>
      <c r="O5" s="357" t="s">
        <v>116</v>
      </c>
      <c r="P5" s="357" t="s">
        <v>117</v>
      </c>
      <c r="Q5" s="357" t="s">
        <v>118</v>
      </c>
      <c r="R5" s="359"/>
      <c r="S5" s="354"/>
      <c r="T5" s="354"/>
    </row>
    <row r="6" spans="1:20" ht="29.25" customHeight="1">
      <c r="A6" s="366"/>
      <c r="B6" s="360"/>
      <c r="C6" s="360"/>
      <c r="D6" s="368"/>
      <c r="E6" s="284" t="s">
        <v>94</v>
      </c>
      <c r="F6" s="360"/>
      <c r="G6" s="360"/>
      <c r="H6" s="360"/>
      <c r="I6" s="356"/>
      <c r="J6" s="356"/>
      <c r="K6" s="362"/>
      <c r="L6" s="362"/>
      <c r="M6" s="356"/>
      <c r="N6" s="355"/>
      <c r="O6" s="355"/>
      <c r="P6" s="355"/>
      <c r="Q6" s="355"/>
      <c r="R6" s="354"/>
      <c r="S6" s="354"/>
      <c r="T6" s="354"/>
    </row>
    <row r="7" spans="1:20" ht="24.75" customHeight="1">
      <c r="A7" s="65">
        <v>213</v>
      </c>
      <c r="B7" s="65"/>
      <c r="C7" s="65"/>
      <c r="D7" s="65" t="s">
        <v>98</v>
      </c>
      <c r="E7" s="64">
        <v>146.14</v>
      </c>
      <c r="F7" s="64">
        <v>146.14</v>
      </c>
      <c r="G7" s="64">
        <v>138.04</v>
      </c>
      <c r="H7" s="64">
        <v>8.1</v>
      </c>
      <c r="I7" s="64">
        <f aca="true" t="shared" si="0" ref="I7:T7">I8</f>
        <v>0</v>
      </c>
      <c r="J7" s="286">
        <v>146.14</v>
      </c>
      <c r="K7" s="286">
        <v>21</v>
      </c>
      <c r="L7" s="64">
        <f t="shared" si="0"/>
        <v>0</v>
      </c>
      <c r="M7" s="64">
        <f t="shared" si="0"/>
        <v>0</v>
      </c>
      <c r="N7" s="64">
        <f t="shared" si="0"/>
        <v>0</v>
      </c>
      <c r="O7" s="64">
        <f t="shared" si="0"/>
        <v>0</v>
      </c>
      <c r="P7" s="64">
        <f t="shared" si="0"/>
        <v>0</v>
      </c>
      <c r="Q7" s="64">
        <f t="shared" si="0"/>
        <v>0</v>
      </c>
      <c r="R7" s="64">
        <f t="shared" si="0"/>
        <v>0</v>
      </c>
      <c r="S7" s="64">
        <f t="shared" si="0"/>
        <v>0</v>
      </c>
      <c r="T7" s="64">
        <f t="shared" si="0"/>
        <v>0</v>
      </c>
    </row>
    <row r="8" spans="1:20" ht="24.75" customHeight="1">
      <c r="A8" s="65"/>
      <c r="B8" s="65" t="s">
        <v>99</v>
      </c>
      <c r="C8" s="65"/>
      <c r="D8" s="65" t="s">
        <v>100</v>
      </c>
      <c r="E8" s="64">
        <v>146.14</v>
      </c>
      <c r="F8" s="64">
        <v>146.14</v>
      </c>
      <c r="G8" s="64">
        <v>138.04</v>
      </c>
      <c r="H8" s="64">
        <v>8.1</v>
      </c>
      <c r="I8" s="64">
        <f aca="true" t="shared" si="1" ref="I8:T8">I9+I10</f>
        <v>0</v>
      </c>
      <c r="J8" s="286">
        <v>146.14</v>
      </c>
      <c r="K8" s="286">
        <f t="shared" si="1"/>
        <v>21</v>
      </c>
      <c r="L8" s="64">
        <f t="shared" si="1"/>
        <v>0</v>
      </c>
      <c r="M8" s="64">
        <f t="shared" si="1"/>
        <v>0</v>
      </c>
      <c r="N8" s="64">
        <f t="shared" si="1"/>
        <v>0</v>
      </c>
      <c r="O8" s="64">
        <f t="shared" si="1"/>
        <v>0</v>
      </c>
      <c r="P8" s="64">
        <f t="shared" si="1"/>
        <v>0</v>
      </c>
      <c r="Q8" s="64">
        <f t="shared" si="1"/>
        <v>0</v>
      </c>
      <c r="R8" s="64">
        <f t="shared" si="1"/>
        <v>0</v>
      </c>
      <c r="S8" s="64">
        <f t="shared" si="1"/>
        <v>0</v>
      </c>
      <c r="T8" s="64">
        <f t="shared" si="1"/>
        <v>0</v>
      </c>
    </row>
    <row r="9" spans="1:20" s="275" customFormat="1" ht="24.75" customHeight="1">
      <c r="A9" s="285" t="str">
        <f>'15一般-工资福利(部门预算）'!A9</f>
        <v>213</v>
      </c>
      <c r="B9" s="285" t="str">
        <f>'15一般-工资福利(部门预算）'!B9</f>
        <v>03</v>
      </c>
      <c r="C9" s="285" t="str">
        <f>'15一般-工资福利(部门预算）'!C9</f>
        <v>01</v>
      </c>
      <c r="D9" s="285" t="str">
        <f>'15一般-工资福利(部门预算）'!D9</f>
        <v>行政运行</v>
      </c>
      <c r="E9" s="321">
        <v>146.14</v>
      </c>
      <c r="F9" s="321">
        <v>146.14</v>
      </c>
      <c r="G9" s="321">
        <v>138.04</v>
      </c>
      <c r="H9" s="321">
        <v>8.1</v>
      </c>
      <c r="I9" s="286">
        <f>'13一般预算支出'!I9</f>
        <v>0</v>
      </c>
      <c r="J9" s="286">
        <f>'13一般预算支出'!J9</f>
        <v>0</v>
      </c>
      <c r="K9" s="286">
        <f>'13一般预算支出'!K9</f>
        <v>0</v>
      </c>
      <c r="L9" s="286">
        <f>'13一般预算支出'!L9</f>
        <v>0</v>
      </c>
      <c r="M9" s="286">
        <f>'13一般预算支出'!M9</f>
        <v>0</v>
      </c>
      <c r="N9" s="286">
        <f>'13一般预算支出'!N9</f>
        <v>0</v>
      </c>
      <c r="O9" s="286">
        <f>'13一般预算支出'!O9</f>
        <v>0</v>
      </c>
      <c r="P9" s="286">
        <f>'13一般预算支出'!P9</f>
        <v>0</v>
      </c>
      <c r="Q9" s="286">
        <f>'13一般预算支出'!Q9</f>
        <v>0</v>
      </c>
      <c r="R9" s="286">
        <f>'13一般预算支出'!R9</f>
        <v>0</v>
      </c>
      <c r="S9" s="286">
        <f>'13一般预算支出'!S9</f>
        <v>0</v>
      </c>
      <c r="T9" s="286">
        <f>'13一般预算支出'!R9</f>
        <v>0</v>
      </c>
    </row>
    <row r="10" spans="1:20" ht="25.5" customHeight="1">
      <c r="A10" s="287" t="str">
        <f>A9</f>
        <v>213</v>
      </c>
      <c r="B10" s="287" t="str">
        <f>B9</f>
        <v>03</v>
      </c>
      <c r="C10" s="287" t="s">
        <v>119</v>
      </c>
      <c r="D10" s="288" t="str">
        <f>'21项目明细表'!D6</f>
        <v>其他水利支出</v>
      </c>
      <c r="E10" s="289">
        <v>21</v>
      </c>
      <c r="F10" s="289"/>
      <c r="G10" s="289"/>
      <c r="H10" s="289"/>
      <c r="I10" s="289"/>
      <c r="J10" s="286">
        <v>21</v>
      </c>
      <c r="K10" s="286">
        <v>21</v>
      </c>
      <c r="L10" s="289">
        <f>'13一般预算支出'!L10</f>
        <v>0</v>
      </c>
      <c r="M10" s="289">
        <f>'13一般预算支出'!M10</f>
        <v>0</v>
      </c>
      <c r="N10" s="289">
        <f>'13一般预算支出'!N10</f>
        <v>0</v>
      </c>
      <c r="O10" s="289">
        <f>'13一般预算支出'!O10</f>
        <v>0</v>
      </c>
      <c r="P10" s="289">
        <f>'13一般预算支出'!P10</f>
        <v>0</v>
      </c>
      <c r="Q10" s="289">
        <f>'13一般预算支出'!Q10</f>
        <v>0</v>
      </c>
      <c r="R10" s="289"/>
      <c r="S10" s="289"/>
      <c r="T10" s="289">
        <f>'13一般预算支出'!T10</f>
        <v>0</v>
      </c>
    </row>
  </sheetData>
  <sheetProtection formatCells="0" formatColumns="0" formatRows="0"/>
  <mergeCells count="24">
    <mergeCell ref="A2:T2"/>
    <mergeCell ref="A3:D3"/>
    <mergeCell ref="S3:T3"/>
    <mergeCell ref="J4:Q4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H9" sqref="H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9" width="7.25390625" style="0" customWidth="1"/>
    <col min="10" max="10" width="8.75390625" style="0" customWidth="1"/>
    <col min="11" max="11" width="9.25390625" style="0" customWidth="1"/>
    <col min="12" max="20" width="7.25390625" style="0" customWidth="1"/>
  </cols>
  <sheetData>
    <row r="1" spans="1:20" ht="14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258" t="s">
        <v>120</v>
      </c>
    </row>
    <row r="2" spans="1:20" ht="24.75" customHeight="1">
      <c r="A2" s="370" t="s">
        <v>121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</row>
    <row r="3" spans="1:20" ht="19.5" customHeight="1">
      <c r="A3" s="346"/>
      <c r="B3" s="346"/>
      <c r="C3" s="346"/>
      <c r="D3" s="346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371" t="s">
        <v>77</v>
      </c>
      <c r="T3" s="371"/>
    </row>
    <row r="4" spans="1:20" ht="27.75" customHeight="1">
      <c r="A4" s="372" t="s">
        <v>92</v>
      </c>
      <c r="B4" s="373"/>
      <c r="C4" s="374"/>
      <c r="D4" s="375" t="s">
        <v>93</v>
      </c>
      <c r="E4" s="375" t="s">
        <v>94</v>
      </c>
      <c r="F4" s="369" t="s">
        <v>122</v>
      </c>
      <c r="G4" s="369" t="s">
        <v>123</v>
      </c>
      <c r="H4" s="369" t="s">
        <v>124</v>
      </c>
      <c r="I4" s="369" t="s">
        <v>125</v>
      </c>
      <c r="J4" s="369" t="s">
        <v>126</v>
      </c>
      <c r="K4" s="369" t="s">
        <v>127</v>
      </c>
      <c r="L4" s="369" t="s">
        <v>113</v>
      </c>
      <c r="M4" s="369" t="s">
        <v>128</v>
      </c>
      <c r="N4" s="369" t="s">
        <v>111</v>
      </c>
      <c r="O4" s="369" t="s">
        <v>115</v>
      </c>
      <c r="P4" s="369" t="s">
        <v>114</v>
      </c>
      <c r="Q4" s="369" t="s">
        <v>129</v>
      </c>
      <c r="R4" s="369" t="s">
        <v>130</v>
      </c>
      <c r="S4" s="369" t="s">
        <v>131</v>
      </c>
      <c r="T4" s="369" t="s">
        <v>118</v>
      </c>
    </row>
    <row r="5" spans="1:20" ht="13.5" customHeight="1">
      <c r="A5" s="375" t="s">
        <v>95</v>
      </c>
      <c r="B5" s="375" t="s">
        <v>96</v>
      </c>
      <c r="C5" s="375" t="s">
        <v>97</v>
      </c>
      <c r="D5" s="377"/>
      <c r="E5" s="377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</row>
    <row r="6" spans="1:20" ht="18" customHeight="1">
      <c r="A6" s="376"/>
      <c r="B6" s="376"/>
      <c r="C6" s="376"/>
      <c r="D6" s="376"/>
      <c r="E6" s="376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</row>
    <row r="7" spans="1:20" ht="18" customHeight="1">
      <c r="A7" s="65">
        <v>213</v>
      </c>
      <c r="B7" s="65"/>
      <c r="C7" s="65"/>
      <c r="D7" s="65" t="s">
        <v>98</v>
      </c>
      <c r="E7" s="64">
        <v>146.14</v>
      </c>
      <c r="F7" s="64">
        <v>138.04</v>
      </c>
      <c r="G7" s="64">
        <v>8.1</v>
      </c>
      <c r="H7" s="64">
        <f aca="true" t="shared" si="0" ref="H7:T7">H8</f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0</v>
      </c>
      <c r="N7" s="64">
        <f t="shared" si="0"/>
        <v>0</v>
      </c>
      <c r="O7" s="64">
        <f t="shared" si="0"/>
        <v>0</v>
      </c>
      <c r="P7" s="64">
        <f t="shared" si="0"/>
        <v>0</v>
      </c>
      <c r="Q7" s="64">
        <f t="shared" si="0"/>
        <v>0</v>
      </c>
      <c r="R7" s="64">
        <f t="shared" si="0"/>
        <v>0</v>
      </c>
      <c r="S7" s="64">
        <f t="shared" si="0"/>
        <v>0</v>
      </c>
      <c r="T7" s="64">
        <f t="shared" si="0"/>
        <v>0</v>
      </c>
    </row>
    <row r="8" spans="1:20" ht="18" customHeight="1">
      <c r="A8" s="65" t="s">
        <v>132</v>
      </c>
      <c r="B8" s="65" t="s">
        <v>99</v>
      </c>
      <c r="C8" s="65"/>
      <c r="D8" s="65" t="s">
        <v>100</v>
      </c>
      <c r="E8" s="64">
        <v>146.14</v>
      </c>
      <c r="F8" s="64">
        <v>138.04</v>
      </c>
      <c r="G8" s="64">
        <v>8.1</v>
      </c>
      <c r="H8" s="64">
        <f aca="true" t="shared" si="1" ref="H8:T8">H9+H10</f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 t="shared" si="1"/>
        <v>0</v>
      </c>
      <c r="N8" s="64">
        <f t="shared" si="1"/>
        <v>0</v>
      </c>
      <c r="O8" s="64">
        <f t="shared" si="1"/>
        <v>0</v>
      </c>
      <c r="P8" s="64">
        <f t="shared" si="1"/>
        <v>0</v>
      </c>
      <c r="Q8" s="64">
        <f t="shared" si="1"/>
        <v>0</v>
      </c>
      <c r="R8" s="64">
        <f t="shared" si="1"/>
        <v>0</v>
      </c>
      <c r="S8" s="64">
        <f t="shared" si="1"/>
        <v>0</v>
      </c>
      <c r="T8" s="64">
        <f t="shared" si="1"/>
        <v>0</v>
      </c>
    </row>
    <row r="9" spans="1:20" s="21" customFormat="1" ht="29.25" customHeight="1">
      <c r="A9" s="78" t="str">
        <f>'6工资福利（部门预算）'!A9</f>
        <v>213</v>
      </c>
      <c r="B9" s="78" t="str">
        <f>'6工资福利（部门预算）'!B9</f>
        <v>03</v>
      </c>
      <c r="C9" s="78" t="str">
        <f>'6工资福利（部门预算）'!C9</f>
        <v>01</v>
      </c>
      <c r="D9" s="78" t="str">
        <f>'6工资福利（部门预算）'!D9</f>
        <v>行政运行</v>
      </c>
      <c r="E9" s="64">
        <v>146.14</v>
      </c>
      <c r="F9" s="78" t="s">
        <v>286</v>
      </c>
      <c r="G9" s="52">
        <v>8.1</v>
      </c>
      <c r="H9" s="52">
        <f>'13一般预算支出'!P9</f>
        <v>0</v>
      </c>
      <c r="I9" s="52">
        <f>'13一般预算支出'!O9</f>
        <v>0</v>
      </c>
      <c r="J9" s="52"/>
      <c r="K9" s="52">
        <f>'13一般预算支出'!L9</f>
        <v>0</v>
      </c>
      <c r="L9" s="52">
        <f>'13一般预算支出'!M9</f>
        <v>0</v>
      </c>
      <c r="M9" s="52">
        <f>'13一般预算支出'!N9</f>
        <v>0</v>
      </c>
      <c r="N9" s="52">
        <f>'13一般预算支出'!I9</f>
        <v>0</v>
      </c>
      <c r="O9" s="52">
        <f>'13一般预算支出'!P9</f>
        <v>0</v>
      </c>
      <c r="P9" s="52">
        <f>'13一般预算支出'!Q9</f>
        <v>0</v>
      </c>
      <c r="Q9" s="52">
        <f>'13一般预算支出'!R9</f>
        <v>0</v>
      </c>
      <c r="R9" s="52">
        <f>'13一般预算支出'!S9</f>
        <v>0</v>
      </c>
      <c r="S9" s="52">
        <f>'13一般预算支出'!T9</f>
        <v>0</v>
      </c>
      <c r="T9" s="52">
        <f>'13一般预算支出'!U9</f>
        <v>0</v>
      </c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M4:M6"/>
    <mergeCell ref="N4:N6"/>
    <mergeCell ref="O4:O6"/>
    <mergeCell ref="P4:P6"/>
    <mergeCell ref="Q4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1">
      <selection activeCell="M9" sqref="M9"/>
    </sheetView>
  </sheetViews>
  <sheetFormatPr defaultColWidth="6.75390625" defaultRowHeight="22.5" customHeight="1"/>
  <cols>
    <col min="1" max="3" width="3.625" style="259" customWidth="1"/>
    <col min="4" max="4" width="19.50390625" style="259" customWidth="1"/>
    <col min="5" max="5" width="9.00390625" style="259" customWidth="1"/>
    <col min="6" max="6" width="8.50390625" style="259" customWidth="1"/>
    <col min="7" max="11" width="7.50390625" style="259" customWidth="1"/>
    <col min="12" max="12" width="7.50390625" style="260" customWidth="1"/>
    <col min="13" max="13" width="8.50390625" style="259" customWidth="1"/>
    <col min="14" max="22" width="7.50390625" style="259" customWidth="1"/>
    <col min="23" max="23" width="8.125" style="259" customWidth="1"/>
    <col min="24" max="26" width="7.50390625" style="259" customWidth="1"/>
    <col min="27" max="16384" width="6.75390625" style="259" customWidth="1"/>
  </cols>
  <sheetData>
    <row r="1" spans="2:27" ht="22.5" customHeight="1">
      <c r="B1" s="261"/>
      <c r="C1" s="261"/>
      <c r="D1" s="261"/>
      <c r="E1" s="261"/>
      <c r="F1" s="261"/>
      <c r="G1" s="261"/>
      <c r="H1" s="261"/>
      <c r="I1" s="261"/>
      <c r="J1" s="261"/>
      <c r="K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Z1" s="270" t="s">
        <v>133</v>
      </c>
      <c r="AA1" s="271"/>
    </row>
    <row r="2" spans="1:26" ht="22.5" customHeight="1">
      <c r="A2" s="383" t="s">
        <v>134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</row>
    <row r="3" spans="1:27" ht="22.5" customHeight="1">
      <c r="A3" s="262"/>
      <c r="B3" s="262"/>
      <c r="C3" s="262"/>
      <c r="D3" s="346"/>
      <c r="E3" s="346"/>
      <c r="F3" s="346"/>
      <c r="G3" s="346"/>
      <c r="H3" s="346"/>
      <c r="I3" s="267"/>
      <c r="J3" s="267"/>
      <c r="K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Y3" s="384" t="s">
        <v>77</v>
      </c>
      <c r="Z3" s="384"/>
      <c r="AA3" s="272"/>
    </row>
    <row r="4" spans="1:26" ht="27" customHeight="1">
      <c r="A4" s="385" t="s">
        <v>92</v>
      </c>
      <c r="B4" s="385"/>
      <c r="C4" s="385"/>
      <c r="D4" s="378" t="s">
        <v>93</v>
      </c>
      <c r="E4" s="378" t="s">
        <v>94</v>
      </c>
      <c r="F4" s="386" t="s">
        <v>135</v>
      </c>
      <c r="G4" s="386"/>
      <c r="H4" s="386"/>
      <c r="I4" s="386"/>
      <c r="J4" s="386"/>
      <c r="K4" s="386"/>
      <c r="L4" s="386"/>
      <c r="M4" s="386"/>
      <c r="N4" s="386" t="s">
        <v>136</v>
      </c>
      <c r="O4" s="386"/>
      <c r="P4" s="386"/>
      <c r="Q4" s="386"/>
      <c r="R4" s="386"/>
      <c r="S4" s="386"/>
      <c r="T4" s="386"/>
      <c r="U4" s="386"/>
      <c r="V4" s="379" t="s">
        <v>137</v>
      </c>
      <c r="W4" s="378" t="s">
        <v>138</v>
      </c>
      <c r="X4" s="378"/>
      <c r="Y4" s="378"/>
      <c r="Z4" s="378"/>
    </row>
    <row r="5" spans="1:26" ht="27" customHeight="1">
      <c r="A5" s="378" t="s">
        <v>95</v>
      </c>
      <c r="B5" s="378" t="s">
        <v>96</v>
      </c>
      <c r="C5" s="378" t="s">
        <v>97</v>
      </c>
      <c r="D5" s="378"/>
      <c r="E5" s="378"/>
      <c r="F5" s="378" t="s">
        <v>78</v>
      </c>
      <c r="G5" s="378" t="s">
        <v>139</v>
      </c>
      <c r="H5" s="378" t="s">
        <v>140</v>
      </c>
      <c r="I5" s="378" t="s">
        <v>141</v>
      </c>
      <c r="J5" s="378" t="s">
        <v>142</v>
      </c>
      <c r="K5" s="382" t="s">
        <v>143</v>
      </c>
      <c r="L5" s="378" t="s">
        <v>144</v>
      </c>
      <c r="M5" s="378" t="s">
        <v>145</v>
      </c>
      <c r="N5" s="378" t="s">
        <v>78</v>
      </c>
      <c r="O5" s="378" t="s">
        <v>146</v>
      </c>
      <c r="P5" s="378" t="s">
        <v>147</v>
      </c>
      <c r="Q5" s="378" t="s">
        <v>148</v>
      </c>
      <c r="R5" s="382" t="s">
        <v>149</v>
      </c>
      <c r="S5" s="378" t="s">
        <v>150</v>
      </c>
      <c r="T5" s="378" t="s">
        <v>151</v>
      </c>
      <c r="U5" s="378" t="s">
        <v>152</v>
      </c>
      <c r="V5" s="380"/>
      <c r="W5" s="378" t="s">
        <v>78</v>
      </c>
      <c r="X5" s="378" t="s">
        <v>153</v>
      </c>
      <c r="Y5" s="378" t="s">
        <v>154</v>
      </c>
      <c r="Z5" s="378" t="s">
        <v>138</v>
      </c>
    </row>
    <row r="6" spans="1:26" ht="27" customHeight="1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82"/>
      <c r="L6" s="378"/>
      <c r="M6" s="378"/>
      <c r="N6" s="378"/>
      <c r="O6" s="378"/>
      <c r="P6" s="378"/>
      <c r="Q6" s="378"/>
      <c r="R6" s="382"/>
      <c r="S6" s="378"/>
      <c r="T6" s="378"/>
      <c r="U6" s="378"/>
      <c r="V6" s="381"/>
      <c r="W6" s="378"/>
      <c r="X6" s="378"/>
      <c r="Y6" s="378"/>
      <c r="Z6" s="378"/>
    </row>
    <row r="7" spans="1:26" ht="22.5" customHeight="1">
      <c r="A7" s="65">
        <v>213</v>
      </c>
      <c r="B7" s="65"/>
      <c r="C7" s="65"/>
      <c r="D7" s="65" t="s">
        <v>98</v>
      </c>
      <c r="E7" s="263">
        <v>138.04</v>
      </c>
      <c r="F7" s="263">
        <v>101.8</v>
      </c>
      <c r="G7" s="263">
        <v>53.95</v>
      </c>
      <c r="H7" s="263">
        <f aca="true" t="shared" si="0" ref="H7:Z7">H8</f>
        <v>0</v>
      </c>
      <c r="I7" s="263"/>
      <c r="J7" s="263">
        <f t="shared" si="0"/>
        <v>0</v>
      </c>
      <c r="K7" s="263">
        <f t="shared" si="0"/>
        <v>0</v>
      </c>
      <c r="L7" s="263">
        <v>47.85</v>
      </c>
      <c r="M7" s="263">
        <f t="shared" si="0"/>
        <v>0</v>
      </c>
      <c r="N7" s="263">
        <v>26.68</v>
      </c>
      <c r="O7" s="263">
        <v>19.11</v>
      </c>
      <c r="P7" s="263">
        <v>6.77</v>
      </c>
      <c r="Q7" s="263">
        <f t="shared" si="0"/>
        <v>0</v>
      </c>
      <c r="R7" s="263">
        <f t="shared" si="0"/>
        <v>0</v>
      </c>
      <c r="S7" s="263">
        <v>0.8</v>
      </c>
      <c r="T7" s="263">
        <f t="shared" si="0"/>
        <v>0</v>
      </c>
      <c r="U7" s="263">
        <f t="shared" si="0"/>
        <v>0</v>
      </c>
      <c r="V7" s="263">
        <v>9.56</v>
      </c>
      <c r="W7" s="263"/>
      <c r="X7" s="263"/>
      <c r="Y7" s="263">
        <f t="shared" si="0"/>
        <v>0</v>
      </c>
      <c r="Z7" s="64">
        <f t="shared" si="0"/>
        <v>0</v>
      </c>
    </row>
    <row r="8" spans="1:26" ht="22.5" customHeight="1">
      <c r="A8" s="65"/>
      <c r="B8" s="65" t="s">
        <v>99</v>
      </c>
      <c r="C8" s="65"/>
      <c r="D8" s="65" t="s">
        <v>100</v>
      </c>
      <c r="E8" s="263">
        <v>138.04</v>
      </c>
      <c r="F8" s="263">
        <v>101.8</v>
      </c>
      <c r="G8" s="263">
        <f aca="true" t="shared" si="1" ref="G8:Z8">G9+G10</f>
        <v>53.95</v>
      </c>
      <c r="H8" s="263">
        <f t="shared" si="1"/>
        <v>0</v>
      </c>
      <c r="I8" s="263">
        <f t="shared" si="1"/>
        <v>0</v>
      </c>
      <c r="J8" s="263">
        <f t="shared" si="1"/>
        <v>0</v>
      </c>
      <c r="K8" s="263">
        <f t="shared" si="1"/>
        <v>0</v>
      </c>
      <c r="L8" s="263">
        <f t="shared" si="1"/>
        <v>47.85</v>
      </c>
      <c r="M8" s="263">
        <f t="shared" si="1"/>
        <v>0</v>
      </c>
      <c r="N8" s="263">
        <v>26.68</v>
      </c>
      <c r="O8" s="263">
        <v>19.11</v>
      </c>
      <c r="P8" s="263">
        <v>6.77</v>
      </c>
      <c r="Q8" s="263">
        <f t="shared" si="1"/>
        <v>0</v>
      </c>
      <c r="R8" s="263">
        <f t="shared" si="1"/>
        <v>0</v>
      </c>
      <c r="S8" s="263">
        <v>0.8</v>
      </c>
      <c r="T8" s="263">
        <f t="shared" si="1"/>
        <v>0</v>
      </c>
      <c r="U8" s="263">
        <f t="shared" si="1"/>
        <v>0</v>
      </c>
      <c r="V8" s="263">
        <v>9.56</v>
      </c>
      <c r="W8" s="263"/>
      <c r="X8" s="263"/>
      <c r="Y8" s="263">
        <f t="shared" si="1"/>
        <v>0</v>
      </c>
      <c r="Z8" s="64">
        <f t="shared" si="1"/>
        <v>0</v>
      </c>
    </row>
    <row r="9" spans="1:255" s="21" customFormat="1" ht="26.25" customHeight="1">
      <c r="A9" s="264" t="str">
        <f>'15一般-工资福利(部门预算）'!A9</f>
        <v>213</v>
      </c>
      <c r="B9" s="264" t="str">
        <f>'15一般-工资福利(部门预算）'!B9</f>
        <v>03</v>
      </c>
      <c r="C9" s="264" t="str">
        <f>'15一般-工资福利(部门预算）'!C9</f>
        <v>01</v>
      </c>
      <c r="D9" s="264" t="str">
        <f>'15一般-工资福利(部门预算）'!D9</f>
        <v>行政运行</v>
      </c>
      <c r="E9" s="263">
        <v>138.04</v>
      </c>
      <c r="F9" s="263">
        <v>101.8</v>
      </c>
      <c r="G9" s="263">
        <f>'15一般-工资福利(部门预算）'!G9</f>
        <v>53.95</v>
      </c>
      <c r="H9" s="263">
        <f>'15一般-工资福利(部门预算）'!H9</f>
        <v>0</v>
      </c>
      <c r="I9" s="263">
        <f>'15一般-工资福利(部门预算）'!I9</f>
        <v>0</v>
      </c>
      <c r="J9" s="263">
        <f>'15一般-工资福利(部门预算）'!J9</f>
        <v>0</v>
      </c>
      <c r="K9" s="263">
        <f>'15一般-工资福利(部门预算）'!K9</f>
        <v>0</v>
      </c>
      <c r="L9" s="263">
        <f>'15一般-工资福利(部门预算）'!L9</f>
        <v>47.85</v>
      </c>
      <c r="M9" s="263">
        <f>'15一般-工资福利(部门预算）'!M9</f>
        <v>0</v>
      </c>
      <c r="N9" s="263">
        <v>26.68</v>
      </c>
      <c r="O9" s="263">
        <v>19.11</v>
      </c>
      <c r="P9" s="263">
        <v>6.77</v>
      </c>
      <c r="Q9" s="263">
        <f>'15一般-工资福利(部门预算）'!Q9</f>
        <v>0</v>
      </c>
      <c r="R9" s="263">
        <f>'15一般-工资福利(部门预算）'!R9</f>
        <v>0</v>
      </c>
      <c r="S9" s="263">
        <v>0.8</v>
      </c>
      <c r="T9" s="263">
        <f>'15一般-工资福利(部门预算）'!T9</f>
        <v>0</v>
      </c>
      <c r="U9" s="263">
        <f>'15一般-工资福利(部门预算）'!U9</f>
        <v>0</v>
      </c>
      <c r="V9" s="263">
        <v>9.56</v>
      </c>
      <c r="W9" s="263"/>
      <c r="X9" s="263"/>
      <c r="Y9" s="263">
        <f>'15一般-工资福利(部门预算）'!Y9</f>
        <v>0</v>
      </c>
      <c r="Z9" s="64">
        <f>'15一般-工资福利(部门预算）'!Z9</f>
        <v>0</v>
      </c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3"/>
      <c r="FL9" s="273"/>
      <c r="FM9" s="273"/>
      <c r="FN9" s="273"/>
      <c r="FO9" s="273"/>
      <c r="FP9" s="273"/>
      <c r="FQ9" s="273"/>
      <c r="FR9" s="273"/>
      <c r="FS9" s="273"/>
      <c r="FT9" s="273"/>
      <c r="FU9" s="273"/>
      <c r="FV9" s="273"/>
      <c r="FW9" s="273"/>
      <c r="FX9" s="273"/>
      <c r="FY9" s="273"/>
      <c r="FZ9" s="273"/>
      <c r="GA9" s="273"/>
      <c r="GB9" s="273"/>
      <c r="GC9" s="273"/>
      <c r="GD9" s="273"/>
      <c r="GE9" s="273"/>
      <c r="GF9" s="273"/>
      <c r="GG9" s="273"/>
      <c r="GH9" s="273"/>
      <c r="GI9" s="273"/>
      <c r="GJ9" s="273"/>
      <c r="GK9" s="273"/>
      <c r="GL9" s="273"/>
      <c r="GM9" s="273"/>
      <c r="GN9" s="273"/>
      <c r="GO9" s="273"/>
      <c r="GP9" s="273"/>
      <c r="GQ9" s="273"/>
      <c r="GR9" s="273"/>
      <c r="GS9" s="273"/>
      <c r="GT9" s="273"/>
      <c r="GU9" s="273"/>
      <c r="GV9" s="273"/>
      <c r="GW9" s="273"/>
      <c r="GX9" s="273"/>
      <c r="GY9" s="273"/>
      <c r="GZ9" s="273"/>
      <c r="HA9" s="273"/>
      <c r="HB9" s="273"/>
      <c r="HC9" s="273"/>
      <c r="HD9" s="273"/>
      <c r="HE9" s="273"/>
      <c r="HF9" s="273"/>
      <c r="HG9" s="273"/>
      <c r="HH9" s="273"/>
      <c r="HI9" s="273"/>
      <c r="HJ9" s="273"/>
      <c r="HK9" s="273"/>
      <c r="HL9" s="273"/>
      <c r="HM9" s="273"/>
      <c r="HN9" s="273"/>
      <c r="HO9" s="273"/>
      <c r="HP9" s="273"/>
      <c r="HQ9" s="273"/>
      <c r="HR9" s="273"/>
      <c r="HS9" s="273"/>
      <c r="HT9" s="273"/>
      <c r="HU9" s="273"/>
      <c r="HV9" s="273"/>
      <c r="HW9" s="273"/>
      <c r="HX9" s="273"/>
      <c r="HY9" s="273"/>
      <c r="HZ9" s="273"/>
      <c r="IA9" s="273"/>
      <c r="IB9" s="273"/>
      <c r="IC9" s="273"/>
      <c r="ID9" s="273"/>
      <c r="IE9" s="273"/>
      <c r="IF9" s="273"/>
      <c r="IG9" s="273"/>
      <c r="IH9" s="273"/>
      <c r="II9" s="273"/>
      <c r="IJ9" s="273"/>
      <c r="IK9" s="273"/>
      <c r="IL9" s="273"/>
      <c r="IM9" s="273"/>
      <c r="IN9" s="273"/>
      <c r="IO9" s="273"/>
      <c r="IP9" s="273"/>
      <c r="IQ9" s="273"/>
      <c r="IR9" s="273"/>
      <c r="IS9" s="273"/>
      <c r="IT9" s="273"/>
      <c r="IU9" s="273"/>
    </row>
    <row r="10" spans="1:27" ht="22.5" customHeight="1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8"/>
      <c r="U10" s="269"/>
      <c r="V10" s="269"/>
      <c r="W10" s="265"/>
      <c r="X10" s="265"/>
      <c r="Y10" s="265"/>
      <c r="Z10" s="265"/>
      <c r="AA10" s="265"/>
    </row>
    <row r="11" ht="22.5" customHeight="1"/>
  </sheetData>
  <sheetProtection formatCells="0" formatColumns="0" formatRows="0"/>
  <mergeCells count="33">
    <mergeCell ref="A2:Z2"/>
    <mergeCell ref="D3:H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S5:S6"/>
    <mergeCell ref="T5:T6"/>
    <mergeCell ref="U5:U6"/>
    <mergeCell ref="V4:V6"/>
    <mergeCell ref="W5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J9" sqref="J9"/>
    </sheetView>
  </sheetViews>
  <sheetFormatPr defaultColWidth="9.00390625" defaultRowHeight="14.25"/>
  <cols>
    <col min="1" max="3" width="5.375" style="0" customWidth="1"/>
    <col min="4" max="4" width="18.00390625" style="0" customWidth="1"/>
    <col min="5" max="5" width="12.50390625" style="0" customWidth="1"/>
  </cols>
  <sheetData>
    <row r="1" ht="14.25" customHeight="1">
      <c r="M1" s="258" t="s">
        <v>155</v>
      </c>
    </row>
    <row r="2" spans="1:13" ht="33" customHeight="1">
      <c r="A2" s="388" t="s">
        <v>156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ht="14.25" customHeight="1">
      <c r="A3" s="346"/>
      <c r="B3" s="346"/>
      <c r="C3" s="346"/>
      <c r="D3" s="346"/>
      <c r="L3" s="389" t="s">
        <v>77</v>
      </c>
      <c r="M3" s="389"/>
    </row>
    <row r="4" spans="1:13" ht="22.5" customHeight="1">
      <c r="A4" s="390" t="s">
        <v>92</v>
      </c>
      <c r="B4" s="390"/>
      <c r="C4" s="390"/>
      <c r="D4" s="378" t="s">
        <v>93</v>
      </c>
      <c r="E4" s="369" t="s">
        <v>78</v>
      </c>
      <c r="F4" s="369" t="s">
        <v>122</v>
      </c>
      <c r="G4" s="369"/>
      <c r="H4" s="369"/>
      <c r="I4" s="369"/>
      <c r="J4" s="369"/>
      <c r="K4" s="369" t="s">
        <v>126</v>
      </c>
      <c r="L4" s="369"/>
      <c r="M4" s="369"/>
    </row>
    <row r="5" spans="1:13" ht="17.25" customHeight="1">
      <c r="A5" s="369" t="s">
        <v>95</v>
      </c>
      <c r="B5" s="387" t="s">
        <v>96</v>
      </c>
      <c r="C5" s="369" t="s">
        <v>97</v>
      </c>
      <c r="D5" s="378"/>
      <c r="E5" s="369"/>
      <c r="F5" s="369" t="s">
        <v>157</v>
      </c>
      <c r="G5" s="369" t="s">
        <v>158</v>
      </c>
      <c r="H5" s="369" t="s">
        <v>136</v>
      </c>
      <c r="I5" s="369" t="s">
        <v>137</v>
      </c>
      <c r="J5" s="369" t="s">
        <v>138</v>
      </c>
      <c r="K5" s="369" t="s">
        <v>157</v>
      </c>
      <c r="L5" s="369" t="s">
        <v>109</v>
      </c>
      <c r="M5" s="369" t="s">
        <v>159</v>
      </c>
    </row>
    <row r="6" spans="1:13" ht="20.25" customHeight="1">
      <c r="A6" s="369"/>
      <c r="B6" s="387"/>
      <c r="C6" s="369"/>
      <c r="D6" s="378"/>
      <c r="E6" s="369"/>
      <c r="F6" s="369"/>
      <c r="G6" s="369"/>
      <c r="H6" s="369"/>
      <c r="I6" s="369"/>
      <c r="J6" s="369"/>
      <c r="K6" s="369"/>
      <c r="L6" s="369"/>
      <c r="M6" s="369"/>
    </row>
    <row r="7" spans="1:13" ht="20.25" customHeight="1">
      <c r="A7" s="65">
        <v>213</v>
      </c>
      <c r="B7" s="65"/>
      <c r="C7" s="65"/>
      <c r="D7" s="65" t="s">
        <v>98</v>
      </c>
      <c r="E7" s="263">
        <v>138.04</v>
      </c>
      <c r="F7" s="64">
        <v>138.04</v>
      </c>
      <c r="G7" s="64">
        <v>101.8</v>
      </c>
      <c r="H7" s="64">
        <v>26.68</v>
      </c>
      <c r="I7" s="64">
        <v>9.56</v>
      </c>
      <c r="J7" s="64"/>
      <c r="K7" s="64">
        <f>K8</f>
        <v>0</v>
      </c>
      <c r="L7" s="64">
        <f>L8</f>
        <v>0</v>
      </c>
      <c r="M7" s="64">
        <f>M8</f>
        <v>0</v>
      </c>
    </row>
    <row r="8" spans="1:13" ht="20.25" customHeight="1">
      <c r="A8" s="65"/>
      <c r="B8" s="65" t="s">
        <v>99</v>
      </c>
      <c r="C8" s="65"/>
      <c r="D8" s="65" t="s">
        <v>100</v>
      </c>
      <c r="E8" s="263">
        <v>138.04</v>
      </c>
      <c r="F8" s="64">
        <v>138.04</v>
      </c>
      <c r="G8" s="64">
        <v>101.8</v>
      </c>
      <c r="H8" s="64">
        <v>26.68</v>
      </c>
      <c r="I8" s="64">
        <v>9.56</v>
      </c>
      <c r="J8" s="64"/>
      <c r="K8" s="64">
        <f>K9+K10</f>
        <v>0</v>
      </c>
      <c r="L8" s="64">
        <f>L9+L10</f>
        <v>0</v>
      </c>
      <c r="M8" s="64">
        <f>M9+M10</f>
        <v>0</v>
      </c>
    </row>
    <row r="9" spans="1:13" s="21" customFormat="1" ht="29.25" customHeight="1">
      <c r="A9" s="78" t="str">
        <f>'16一般-工资福利(政府预算)'!A9</f>
        <v>213</v>
      </c>
      <c r="B9" s="78" t="str">
        <f>'16一般-工资福利(政府预算)'!B9</f>
        <v>03</v>
      </c>
      <c r="C9" s="78" t="str">
        <f>'16一般-工资福利(政府预算)'!C9</f>
        <v>01</v>
      </c>
      <c r="D9" s="78" t="str">
        <f>'16一般-工资福利(政府预算)'!D9</f>
        <v>行政运行</v>
      </c>
      <c r="E9" s="263">
        <v>138.04</v>
      </c>
      <c r="F9" s="64">
        <v>138.04</v>
      </c>
      <c r="G9" s="64">
        <v>101.8</v>
      </c>
      <c r="H9" s="64">
        <v>26.68</v>
      </c>
      <c r="I9" s="64">
        <v>9.56</v>
      </c>
      <c r="J9" s="78"/>
      <c r="K9" s="78">
        <f>'16一般-工资福利(政府预算)'!K9</f>
        <v>0</v>
      </c>
      <c r="L9" s="78">
        <f>'16一般-工资福利(政府预算)'!L9</f>
        <v>0</v>
      </c>
      <c r="M9" s="78">
        <f>'16一般-工资福利(政府预算)'!M9</f>
        <v>0</v>
      </c>
    </row>
  </sheetData>
  <sheetProtection formatCells="0" formatColumns="0" formatRows="0"/>
  <mergeCells count="19">
    <mergeCell ref="A2:M2"/>
    <mergeCell ref="A3:D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M5:M6"/>
    <mergeCell ref="G5:G6"/>
    <mergeCell ref="H5:H6"/>
    <mergeCell ref="I5:I6"/>
    <mergeCell ref="J5:J6"/>
    <mergeCell ref="K5:K6"/>
    <mergeCell ref="L5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A1">
      <selection activeCell="S9" sqref="S9"/>
    </sheetView>
  </sheetViews>
  <sheetFormatPr defaultColWidth="6.75390625" defaultRowHeight="22.5" customHeight="1"/>
  <cols>
    <col min="1" max="3" width="3.625" style="252" customWidth="1"/>
    <col min="4" max="4" width="17.375" style="252" customWidth="1"/>
    <col min="5" max="5" width="8.125" style="252" customWidth="1"/>
    <col min="6" max="20" width="6.50390625" style="252" customWidth="1"/>
    <col min="21" max="24" width="6.875" style="252" customWidth="1"/>
    <col min="25" max="25" width="6.50390625" style="252" customWidth="1"/>
    <col min="26" max="16384" width="6.75390625" style="252" customWidth="1"/>
  </cols>
  <sheetData>
    <row r="1" spans="2:25" ht="22.5" customHeight="1"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S1" s="256"/>
      <c r="U1" s="256"/>
      <c r="V1" s="256"/>
      <c r="W1" s="256"/>
      <c r="X1" s="393" t="s">
        <v>160</v>
      </c>
      <c r="Y1" s="393"/>
    </row>
    <row r="2" spans="1:25" ht="22.5" customHeight="1">
      <c r="A2" s="394" t="s">
        <v>161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</row>
    <row r="3" spans="1:25" ht="22.5" customHeight="1">
      <c r="A3" s="346"/>
      <c r="B3" s="346"/>
      <c r="C3" s="346"/>
      <c r="D3" s="346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U3" s="257"/>
      <c r="V3" s="257"/>
      <c r="W3" s="257"/>
      <c r="X3" s="395" t="s">
        <v>3</v>
      </c>
      <c r="Y3" s="395"/>
    </row>
    <row r="4" spans="1:25" ht="22.5" customHeight="1">
      <c r="A4" s="396" t="s">
        <v>92</v>
      </c>
      <c r="B4" s="396"/>
      <c r="C4" s="396"/>
      <c r="D4" s="391" t="s">
        <v>93</v>
      </c>
      <c r="E4" s="391" t="s">
        <v>162</v>
      </c>
      <c r="F4" s="391" t="s">
        <v>163</v>
      </c>
      <c r="G4" s="391" t="s">
        <v>164</v>
      </c>
      <c r="H4" s="391" t="s">
        <v>165</v>
      </c>
      <c r="I4" s="391" t="s">
        <v>166</v>
      </c>
      <c r="J4" s="391" t="s">
        <v>167</v>
      </c>
      <c r="K4" s="391" t="s">
        <v>168</v>
      </c>
      <c r="L4" s="391" t="s">
        <v>169</v>
      </c>
      <c r="M4" s="391" t="s">
        <v>170</v>
      </c>
      <c r="N4" s="391" t="s">
        <v>171</v>
      </c>
      <c r="O4" s="391" t="s">
        <v>172</v>
      </c>
      <c r="P4" s="391" t="s">
        <v>173</v>
      </c>
      <c r="Q4" s="391" t="s">
        <v>174</v>
      </c>
      <c r="R4" s="391" t="s">
        <v>175</v>
      </c>
      <c r="S4" s="391" t="s">
        <v>176</v>
      </c>
      <c r="T4" s="391" t="s">
        <v>177</v>
      </c>
      <c r="U4" s="391" t="s">
        <v>178</v>
      </c>
      <c r="V4" s="391" t="s">
        <v>179</v>
      </c>
      <c r="W4" s="391" t="s">
        <v>180</v>
      </c>
      <c r="X4" s="391" t="s">
        <v>181</v>
      </c>
      <c r="Y4" s="392" t="s">
        <v>182</v>
      </c>
    </row>
    <row r="5" spans="1:25" ht="13.5" customHeight="1">
      <c r="A5" s="391" t="s">
        <v>95</v>
      </c>
      <c r="B5" s="391" t="s">
        <v>96</v>
      </c>
      <c r="C5" s="391" t="s">
        <v>97</v>
      </c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2"/>
    </row>
    <row r="6" spans="1:25" ht="13.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2"/>
    </row>
    <row r="7" spans="1:25" ht="22.5" customHeight="1">
      <c r="A7" s="65">
        <v>213</v>
      </c>
      <c r="B7" s="65"/>
      <c r="C7" s="65"/>
      <c r="D7" s="65" t="s">
        <v>98</v>
      </c>
      <c r="E7" s="64">
        <v>8.1</v>
      </c>
      <c r="F7" s="64">
        <v>1.2</v>
      </c>
      <c r="G7" s="64">
        <v>0.27</v>
      </c>
      <c r="H7" s="64">
        <v>0.2</v>
      </c>
      <c r="I7" s="64">
        <v>0.8</v>
      </c>
      <c r="J7" s="64">
        <v>1.33</v>
      </c>
      <c r="K7" s="64">
        <v>0.93</v>
      </c>
      <c r="L7" s="64">
        <v>1.59</v>
      </c>
      <c r="M7" s="64">
        <f>M8</f>
        <v>0</v>
      </c>
      <c r="N7" s="64">
        <v>0.16</v>
      </c>
      <c r="O7" s="64">
        <f>O8</f>
        <v>0</v>
      </c>
      <c r="P7" s="64">
        <v>0.46</v>
      </c>
      <c r="Q7" s="64">
        <v>0.66</v>
      </c>
      <c r="R7" s="64">
        <f aca="true" t="shared" si="0" ref="R7:T9">R8</f>
        <v>0</v>
      </c>
      <c r="S7" s="64">
        <f t="shared" si="0"/>
        <v>0</v>
      </c>
      <c r="T7" s="64">
        <f t="shared" si="0"/>
        <v>0</v>
      </c>
      <c r="U7" s="64"/>
      <c r="V7" s="64">
        <f aca="true" t="shared" si="1" ref="V7:X9">V8</f>
        <v>0</v>
      </c>
      <c r="W7" s="64">
        <f t="shared" si="1"/>
        <v>0</v>
      </c>
      <c r="X7" s="64">
        <f t="shared" si="1"/>
        <v>0</v>
      </c>
      <c r="Y7" s="64">
        <v>0.5</v>
      </c>
    </row>
    <row r="8" spans="1:25" ht="22.5" customHeight="1">
      <c r="A8" s="65"/>
      <c r="B8" s="65" t="s">
        <v>99</v>
      </c>
      <c r="C8" s="65"/>
      <c r="D8" s="65" t="s">
        <v>100</v>
      </c>
      <c r="E8" s="64">
        <v>8.1</v>
      </c>
      <c r="F8" s="64">
        <v>1.2</v>
      </c>
      <c r="G8" s="64">
        <v>0.27</v>
      </c>
      <c r="H8" s="64">
        <v>0.2</v>
      </c>
      <c r="I8" s="64">
        <v>0.8</v>
      </c>
      <c r="J8" s="64">
        <v>1.33</v>
      </c>
      <c r="K8" s="64">
        <v>0.93</v>
      </c>
      <c r="L8" s="64">
        <v>1.59</v>
      </c>
      <c r="M8" s="64">
        <f>M9</f>
        <v>0</v>
      </c>
      <c r="N8" s="64">
        <v>0.16</v>
      </c>
      <c r="O8" s="64">
        <f>O9</f>
        <v>0</v>
      </c>
      <c r="P8" s="64">
        <v>0.46</v>
      </c>
      <c r="Q8" s="64">
        <v>0.66</v>
      </c>
      <c r="R8" s="64">
        <f t="shared" si="0"/>
        <v>0</v>
      </c>
      <c r="S8" s="64">
        <f t="shared" si="0"/>
        <v>0</v>
      </c>
      <c r="T8" s="64">
        <f t="shared" si="0"/>
        <v>0</v>
      </c>
      <c r="U8" s="64"/>
      <c r="V8" s="64">
        <f t="shared" si="1"/>
        <v>0</v>
      </c>
      <c r="W8" s="64">
        <f t="shared" si="1"/>
        <v>0</v>
      </c>
      <c r="X8" s="64">
        <f t="shared" si="1"/>
        <v>0</v>
      </c>
      <c r="Y8" s="64">
        <v>0.5</v>
      </c>
    </row>
    <row r="9" spans="1:25" s="251" customFormat="1" ht="26.25" customHeight="1">
      <c r="A9" s="255" t="str">
        <f>'17一般-商品和服务（部门预算）'!A9</f>
        <v>213</v>
      </c>
      <c r="B9" s="255" t="str">
        <f>'17一般-商品和服务（部门预算）'!B9</f>
        <v>03</v>
      </c>
      <c r="C9" s="255" t="str">
        <f>'17一般-商品和服务（部门预算）'!C9</f>
        <v>01</v>
      </c>
      <c r="D9" s="255" t="str">
        <f>'17一般-商品和服务（部门预算）'!D9</f>
        <v>行政运行</v>
      </c>
      <c r="E9" s="64">
        <v>8.1</v>
      </c>
      <c r="F9" s="64">
        <v>1.2</v>
      </c>
      <c r="G9" s="64">
        <v>0.27</v>
      </c>
      <c r="H9" s="64">
        <v>0.2</v>
      </c>
      <c r="I9" s="64">
        <v>0.8</v>
      </c>
      <c r="J9" s="64">
        <v>1.33</v>
      </c>
      <c r="K9" s="64">
        <v>0.93</v>
      </c>
      <c r="L9" s="64">
        <v>1.59</v>
      </c>
      <c r="M9" s="64">
        <f>M10</f>
        <v>0</v>
      </c>
      <c r="N9" s="64">
        <v>0.16</v>
      </c>
      <c r="O9" s="64">
        <f>O10</f>
        <v>0</v>
      </c>
      <c r="P9" s="64">
        <v>0.46</v>
      </c>
      <c r="Q9" s="64">
        <v>0.66</v>
      </c>
      <c r="R9" s="64">
        <f t="shared" si="0"/>
        <v>0</v>
      </c>
      <c r="S9" s="64">
        <f t="shared" si="0"/>
        <v>0</v>
      </c>
      <c r="T9" s="64">
        <f t="shared" si="0"/>
        <v>0</v>
      </c>
      <c r="U9" s="64"/>
      <c r="V9" s="64">
        <f t="shared" si="1"/>
        <v>0</v>
      </c>
      <c r="W9" s="64">
        <f t="shared" si="1"/>
        <v>0</v>
      </c>
      <c r="X9" s="64">
        <f t="shared" si="1"/>
        <v>0</v>
      </c>
      <c r="Y9" s="64">
        <v>0.5</v>
      </c>
    </row>
    <row r="10" spans="1:25" ht="23.25" customHeight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</row>
    <row r="11" spans="1:26" ht="22.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</row>
    <row r="12" spans="3:26" ht="22.5" customHeight="1">
      <c r="C12" s="251"/>
      <c r="D12" s="251"/>
      <c r="E12" s="251"/>
      <c r="F12" s="251"/>
      <c r="H12" s="251"/>
      <c r="I12" s="251"/>
      <c r="J12" s="251"/>
      <c r="K12" s="251"/>
      <c r="L12" s="251"/>
      <c r="M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</row>
    <row r="13" spans="1:25" ht="22.5" customHeight="1">
      <c r="A13" s="251"/>
      <c r="C13" s="251"/>
      <c r="D13" s="251"/>
      <c r="E13" s="251"/>
      <c r="I13" s="251"/>
      <c r="J13" s="251"/>
      <c r="K13" s="251"/>
      <c r="L13" s="251"/>
      <c r="O13" s="251"/>
      <c r="P13" s="251"/>
      <c r="Q13" s="251"/>
      <c r="R13" s="251"/>
      <c r="S13" s="251"/>
      <c r="Y13" s="251"/>
    </row>
    <row r="14" spans="1:25" ht="22.5" customHeight="1">
      <c r="A14" s="251"/>
      <c r="B14" s="251"/>
      <c r="D14" s="251"/>
      <c r="J14" s="251"/>
      <c r="K14" s="251"/>
      <c r="L14" s="251"/>
      <c r="O14" s="251"/>
      <c r="P14" s="251"/>
      <c r="Q14" s="251"/>
      <c r="R14" s="251"/>
      <c r="S14" s="251"/>
      <c r="Y14" s="251"/>
    </row>
    <row r="15" spans="2:25" ht="22.5" customHeight="1">
      <c r="B15" s="251"/>
      <c r="C15" s="251"/>
      <c r="D15" s="251"/>
      <c r="J15" s="251"/>
      <c r="K15" s="251"/>
      <c r="L15" s="251"/>
      <c r="O15" s="251"/>
      <c r="P15" s="251"/>
      <c r="Q15" s="251"/>
      <c r="R15" s="251"/>
      <c r="Y15" s="251"/>
    </row>
    <row r="16" spans="10:18" ht="22.5" customHeight="1">
      <c r="J16" s="251"/>
      <c r="K16" s="251"/>
      <c r="L16" s="251"/>
      <c r="R16" s="251"/>
    </row>
    <row r="17" spans="10:12" ht="22.5" customHeight="1">
      <c r="J17" s="251"/>
      <c r="K17" s="251"/>
      <c r="L17" s="251"/>
    </row>
    <row r="18" spans="1:26" ht="22.5" customHeight="1">
      <c r="A18"/>
      <c r="B18"/>
      <c r="C18"/>
      <c r="D18"/>
      <c r="E18"/>
      <c r="F18"/>
      <c r="G18"/>
      <c r="H18"/>
      <c r="I18"/>
      <c r="J18" s="25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</sheetData>
  <sheetProtection formatCells="0" formatColumns="0" formatRows="0"/>
  <mergeCells count="30">
    <mergeCell ref="X1:Y1"/>
    <mergeCell ref="A2:Y2"/>
    <mergeCell ref="A3:D3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X4:X6"/>
    <mergeCell ref="Y4:Y6"/>
    <mergeCell ref="R4:R6"/>
    <mergeCell ref="S4:S6"/>
    <mergeCell ref="T4:T6"/>
    <mergeCell ref="U4:U6"/>
    <mergeCell ref="V4:V6"/>
    <mergeCell ref="W4:W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1">
      <selection activeCell="Q8" sqref="Q8"/>
    </sheetView>
  </sheetViews>
  <sheetFormatPr defaultColWidth="9.00390625" defaultRowHeight="14.25"/>
  <cols>
    <col min="1" max="3" width="5.75390625" style="0" customWidth="1"/>
    <col min="4" max="4" width="17.50390625" style="0" customWidth="1"/>
    <col min="5" max="5" width="12.75390625" style="0" customWidth="1"/>
    <col min="6" max="6" width="10.625" style="0" customWidth="1"/>
    <col min="17" max="17" width="11.50390625" style="0" customWidth="1"/>
  </cols>
  <sheetData>
    <row r="1" ht="14.25" customHeight="1">
      <c r="S1" t="s">
        <v>183</v>
      </c>
    </row>
    <row r="2" spans="1:19" ht="33.75" customHeight="1">
      <c r="A2" s="370" t="s">
        <v>184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</row>
    <row r="3" spans="1:19" ht="14.25" customHeight="1">
      <c r="A3" s="346"/>
      <c r="B3" s="346"/>
      <c r="C3" s="346"/>
      <c r="D3" s="346"/>
      <c r="R3" s="389" t="s">
        <v>77</v>
      </c>
      <c r="S3" s="389"/>
    </row>
    <row r="4" spans="1:19" ht="22.5" customHeight="1">
      <c r="A4" s="397" t="s">
        <v>92</v>
      </c>
      <c r="B4" s="397"/>
      <c r="C4" s="397"/>
      <c r="D4" s="369" t="s">
        <v>93</v>
      </c>
      <c r="E4" s="375" t="s">
        <v>162</v>
      </c>
      <c r="F4" s="369" t="s">
        <v>123</v>
      </c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 t="s">
        <v>126</v>
      </c>
      <c r="R4" s="369"/>
      <c r="S4" s="369"/>
    </row>
    <row r="5" spans="1:19" ht="14.25" customHeight="1">
      <c r="A5" s="397"/>
      <c r="B5" s="397"/>
      <c r="C5" s="397"/>
      <c r="D5" s="369"/>
      <c r="E5" s="377"/>
      <c r="F5" s="369" t="s">
        <v>87</v>
      </c>
      <c r="G5" s="369" t="s">
        <v>185</v>
      </c>
      <c r="H5" s="369" t="s">
        <v>172</v>
      </c>
      <c r="I5" s="369" t="s">
        <v>173</v>
      </c>
      <c r="J5" s="369" t="s">
        <v>186</v>
      </c>
      <c r="K5" s="369" t="s">
        <v>187</v>
      </c>
      <c r="L5" s="369" t="s">
        <v>174</v>
      </c>
      <c r="M5" s="369" t="s">
        <v>188</v>
      </c>
      <c r="N5" s="369" t="s">
        <v>177</v>
      </c>
      <c r="O5" s="369" t="s">
        <v>189</v>
      </c>
      <c r="P5" s="369" t="s">
        <v>190</v>
      </c>
      <c r="Q5" s="369" t="s">
        <v>87</v>
      </c>
      <c r="R5" s="369" t="s">
        <v>191</v>
      </c>
      <c r="S5" s="369" t="s">
        <v>159</v>
      </c>
    </row>
    <row r="6" spans="1:19" ht="42.75" customHeight="1">
      <c r="A6" s="51" t="s">
        <v>95</v>
      </c>
      <c r="B6" s="51" t="s">
        <v>96</v>
      </c>
      <c r="C6" s="51" t="s">
        <v>97</v>
      </c>
      <c r="D6" s="369"/>
      <c r="E6" s="376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</row>
    <row r="7" spans="1:19" ht="42.75" customHeight="1">
      <c r="A7" s="65">
        <v>213</v>
      </c>
      <c r="B7" s="65"/>
      <c r="C7" s="65"/>
      <c r="D7" s="65" t="s">
        <v>98</v>
      </c>
      <c r="E7" s="64">
        <v>8.1</v>
      </c>
      <c r="F7" s="64">
        <v>8.1</v>
      </c>
      <c r="G7" s="64">
        <v>6.32</v>
      </c>
      <c r="H7" s="64">
        <f>H8</f>
        <v>0</v>
      </c>
      <c r="I7" s="64">
        <v>0.46</v>
      </c>
      <c r="J7" s="64">
        <f aca="true" t="shared" si="0" ref="J7:K9">J8</f>
        <v>0</v>
      </c>
      <c r="K7" s="64">
        <f t="shared" si="0"/>
        <v>0</v>
      </c>
      <c r="L7" s="64">
        <v>0.66</v>
      </c>
      <c r="M7" s="64">
        <f aca="true" t="shared" si="1" ref="M7:N9">M8</f>
        <v>0</v>
      </c>
      <c r="N7" s="64">
        <f t="shared" si="1"/>
        <v>0</v>
      </c>
      <c r="O7" s="64">
        <v>0.16</v>
      </c>
      <c r="P7" s="64">
        <v>0.5</v>
      </c>
      <c r="Q7" s="64">
        <f>Q8</f>
        <v>0</v>
      </c>
      <c r="R7" s="64">
        <f>R8</f>
        <v>0</v>
      </c>
      <c r="S7" s="51"/>
    </row>
    <row r="8" spans="1:19" ht="42.75" customHeight="1">
      <c r="A8" s="65"/>
      <c r="B8" s="65" t="s">
        <v>99</v>
      </c>
      <c r="C8" s="65"/>
      <c r="D8" s="65" t="s">
        <v>100</v>
      </c>
      <c r="E8" s="64">
        <v>8.1</v>
      </c>
      <c r="F8" s="64">
        <v>8.1</v>
      </c>
      <c r="G8" s="64">
        <v>6.32</v>
      </c>
      <c r="H8" s="64">
        <f>H9</f>
        <v>0</v>
      </c>
      <c r="I8" s="64">
        <v>0.46</v>
      </c>
      <c r="J8" s="64">
        <f t="shared" si="0"/>
        <v>0</v>
      </c>
      <c r="K8" s="64">
        <f t="shared" si="0"/>
        <v>0</v>
      </c>
      <c r="L8" s="64">
        <v>0.66</v>
      </c>
      <c r="M8" s="64">
        <f t="shared" si="1"/>
        <v>0</v>
      </c>
      <c r="N8" s="64">
        <f t="shared" si="1"/>
        <v>0</v>
      </c>
      <c r="O8" s="64">
        <v>0.16</v>
      </c>
      <c r="P8" s="64">
        <v>0.5</v>
      </c>
      <c r="Q8" s="64">
        <f>Q9+Q10</f>
        <v>0</v>
      </c>
      <c r="R8" s="64">
        <f>R9+R10</f>
        <v>0</v>
      </c>
      <c r="S8" s="64">
        <f>S9+S10</f>
        <v>0</v>
      </c>
    </row>
    <row r="9" spans="1:19" s="21" customFormat="1" ht="35.25" customHeight="1">
      <c r="A9" s="78" t="str">
        <f>'18一般-商品服务(政府预算)'!A9</f>
        <v>213</v>
      </c>
      <c r="B9" s="78" t="str">
        <f>'18一般-商品服务(政府预算)'!B9</f>
        <v>03</v>
      </c>
      <c r="C9" s="78" t="str">
        <f>'18一般-商品服务(政府预算)'!C9</f>
        <v>01</v>
      </c>
      <c r="D9" s="78" t="str">
        <f>'18一般-商品服务(政府预算)'!D9</f>
        <v>行政运行</v>
      </c>
      <c r="E9" s="64">
        <v>8.1</v>
      </c>
      <c r="F9" s="64">
        <v>8.1</v>
      </c>
      <c r="G9" s="64">
        <v>6.32</v>
      </c>
      <c r="H9" s="64">
        <f>H10</f>
        <v>0</v>
      </c>
      <c r="I9" s="64">
        <v>0.46</v>
      </c>
      <c r="J9" s="64">
        <f t="shared" si="0"/>
        <v>0</v>
      </c>
      <c r="K9" s="64">
        <f t="shared" si="0"/>
        <v>0</v>
      </c>
      <c r="L9" s="64">
        <v>0.66</v>
      </c>
      <c r="M9" s="64">
        <f t="shared" si="1"/>
        <v>0</v>
      </c>
      <c r="N9" s="64">
        <f t="shared" si="1"/>
        <v>0</v>
      </c>
      <c r="O9" s="64">
        <v>0.16</v>
      </c>
      <c r="P9" s="64">
        <v>0.5</v>
      </c>
      <c r="Q9" s="78">
        <f>'18一般-商品服务(政府预算)'!Q9</f>
        <v>0</v>
      </c>
      <c r="R9" s="78">
        <f>'18一般-商品服务(政府预算)'!R9</f>
        <v>0</v>
      </c>
      <c r="S9" s="78">
        <f>'18一般-商品服务(政府预算)'!S9</f>
        <v>0</v>
      </c>
    </row>
  </sheetData>
  <sheetProtection formatCells="0" formatColumns="0" formatRows="0"/>
  <mergeCells count="22">
    <mergeCell ref="G5:G6"/>
    <mergeCell ref="H5:H6"/>
    <mergeCell ref="M5:M6"/>
    <mergeCell ref="N5:N6"/>
    <mergeCell ref="A2:S2"/>
    <mergeCell ref="A3:D3"/>
    <mergeCell ref="R3:S3"/>
    <mergeCell ref="F4:P4"/>
    <mergeCell ref="Q4:S4"/>
    <mergeCell ref="D4:D6"/>
    <mergeCell ref="E4:E6"/>
    <mergeCell ref="F5:F6"/>
    <mergeCell ref="O5:O6"/>
    <mergeCell ref="P5:P6"/>
    <mergeCell ref="Q5:Q6"/>
    <mergeCell ref="R5:R6"/>
    <mergeCell ref="S5:S6"/>
    <mergeCell ref="A4:C5"/>
    <mergeCell ref="I5:I6"/>
    <mergeCell ref="J5:J6"/>
    <mergeCell ref="K5:K6"/>
    <mergeCell ref="L5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2019-12-13T00:51:40Z</cp:lastPrinted>
  <dcterms:created xsi:type="dcterms:W3CDTF">1996-12-17T01:32:42Z</dcterms:created>
  <dcterms:modified xsi:type="dcterms:W3CDTF">2021-05-28T08:19:50Z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2052-11.1.0.10463</vt:lpwstr>
  </property>
  <property fmtid="{D5CDD505-2E9C-101B-9397-08002B2CF9AE}" pid="4" name="ICV">
    <vt:lpwstr>A979E0103472436BBECFF7647A29F675</vt:lpwstr>
  </property>
</Properties>
</file>