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97" firstSheet="16" activeTab="16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个人和家庭（部门预算）'!$A$1:$K$8</definedName>
    <definedName name="_xlnm.Print_Area" localSheetId="10">'11 个人家庭(政府预算)'!$A$1:$J$8</definedName>
    <definedName name="_xlnm.Print_Area" localSheetId="11">'12 财政拨款收支总表'!$A$1:$F$26</definedName>
    <definedName name="_xlnm.Print_Area" localSheetId="12">'13 一般预算支出'!$A$1:$R$18</definedName>
    <definedName name="_xlnm.Print_Area" localSheetId="13">'14 一般预算基本支出表'!$A$1:$H$6</definedName>
    <definedName name="_xlnm.Print_Area" localSheetId="14">'15 一般-工资福利（部门预算）'!$A$1:$Z$12</definedName>
    <definedName name="_xlnm.Print_Area" localSheetId="15">'16一般-工资福利(政府预算)'!$A$1:$M$12</definedName>
    <definedName name="_xlnm.Print_Area" localSheetId="16">'17一般-商品和服务（部门预算）'!$A$1:$Z$11</definedName>
    <definedName name="_xlnm.Print_Area" localSheetId="17">'18 一般-商品服务(政府预算)'!$A$1:$S$11</definedName>
    <definedName name="_xlnm.Print_Area" localSheetId="18">'19 一般-个人和家庭（部门预算）'!$A$1:$K$8</definedName>
    <definedName name="_xlnm.Print_Area" localSheetId="1">'2 收入总表'!$B$1:$L$6</definedName>
    <definedName name="_xlnm.Print_Area" localSheetId="19">'20 一般-个人家庭(政府预算)'!$A$1:$J$8</definedName>
    <definedName name="_xlnm.Print_Area" localSheetId="20">'21 项目明细表'!$A$1:$P$15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经费拔款（部门预算）'!$A$1:$U$16</definedName>
    <definedName name="_xlnm.Print_Area" localSheetId="26">'27 经费拨款(政府预算)'!$A$1:$T$18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'!$A$1:$O$17</definedName>
    <definedName name="_xlnm.Print_Area" localSheetId="29">'30 项目绩效'!$A$1:$L$6</definedName>
    <definedName name="_xlnm.Print_Area" localSheetId="3">'4 支出分类（部门预算）'!$A$1:$T$15</definedName>
    <definedName name="_xlnm.Print_Area" localSheetId="4">'5 支出分类(政府预算)'!$1:$7</definedName>
    <definedName name="_xlnm.Print_Area" localSheetId="5">'6 工资福利（部门预算）'!$A$1:$Z$10</definedName>
    <definedName name="_xlnm.Print_Area" localSheetId="6">'7 工资福利(政府预算)'!$A$1:$M$12</definedName>
    <definedName name="_xlnm.Print_Area" localSheetId="7">'8 商品服务（按部门预算）'!$A$2:$Z$11</definedName>
    <definedName name="_xlnm.Print_Area" localSheetId="8">'9 商品服务(政府预算)'!$A$1:$S$10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<sst xmlns="http://schemas.openxmlformats.org/spreadsheetml/2006/main" count="976" uniqueCount="390">
  <si>
    <t>表-01</t>
  </si>
  <si>
    <t>部门收支总表</t>
  </si>
  <si>
    <t>单位名称：岳阳县住房和城乡建设局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</si>
  <si>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</si>
  <si>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</si>
  <si>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</si>
  <si>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</si>
  <si>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</si>
  <si>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</si>
  <si>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</si>
  <si>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</si>
  <si>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</si>
  <si>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</si>
  <si>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</si>
  <si>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</si>
  <si>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</si>
  <si>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</si>
  <si>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</si>
  <si>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</si>
  <si>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</si>
  <si>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</si>
  <si>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</si>
  <si>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</si>
  <si>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</si>
  <si>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</si>
  <si>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</si>
  <si>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</si>
  <si>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</si>
  <si>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</si>
  <si>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</si>
  <si>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</si>
  <si>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</si>
  <si>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</si>
  <si>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</si>
  <si>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</si>
  <si>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</si>
  <si>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</si>
  <si>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</si>
  <si>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</si>
  <si>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</si>
  <si>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</si>
  <si>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</si>
  <si>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</si>
  <si>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</si>
  <si>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</si>
  <si>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</si>
  <si>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</si>
  <si>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</si>
  <si>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</si>
  <si>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</si>
  <si>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</si>
  <si>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</si>
  <si>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</si>
  <si>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</si>
  <si>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</si>
  <si>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</si>
  <si>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</si>
  <si>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</si>
  <si>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</si>
  <si>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</si>
  <si>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</si>
  <si>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</si>
  <si>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</si>
  <si>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</si>
  <si>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</si>
  <si>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</si>
  <si>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</si>
  <si>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</si>
  <si>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</si>
  <si>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</si>
  <si>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</si>
  <si>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</si>
  <si>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</si>
  <si>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</si>
  <si>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</si>
  <si>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</si>
  <si>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</si>
  <si>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</si>
  <si>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</si>
  <si>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</si>
  <si>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</si>
  <si>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</si>
  <si>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</si>
  <si>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</si>
  <si>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</si>
  <si>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</si>
  <si>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</si>
  <si>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</si>
  <si>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</si>
  <si>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</si>
  <si>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</si>
  <si>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</si>
  <si>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岳阳县住房和城乡建设局（本级）</t>
  </si>
  <si>
    <t>房地产开发服务中心</t>
  </si>
  <si>
    <t>住房保障服务中心</t>
  </si>
  <si>
    <t>建筑市场服务中心</t>
  </si>
  <si>
    <t>建设工程质量监督站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</si>
  <si>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-03</t>
    </r>
  </si>
  <si>
    <r>
      <rPr>
        <b/>
        <sz val="18"/>
        <rFont val="宋体"/>
        <family val="0"/>
      </rPr>
      <t>部门支出总表</t>
    </r>
  </si>
  <si>
    <r>
      <rPr>
        <sz val="10"/>
        <rFont val="宋体"/>
        <family val="0"/>
      </rPr>
      <t>单位：万元</t>
    </r>
  </si>
  <si>
    <r>
      <rPr>
        <sz val="10"/>
        <rFont val="宋体"/>
        <family val="0"/>
      </rPr>
      <t>功能科目</t>
    </r>
  </si>
  <si>
    <r>
      <rPr>
        <sz val="10"/>
        <rFont val="宋体"/>
        <family val="0"/>
      </rPr>
      <t>功能科目名称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</si>
  <si>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</si>
  <si>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一般预算拨款（补助）</t>
    </r>
  </si>
  <si>
    <r>
      <rPr>
        <sz val="10"/>
        <rFont val="宋体"/>
        <family val="0"/>
      </rPr>
      <t>纳入专户管理的非税收入拨款</t>
    </r>
  </si>
  <si>
    <r>
      <rPr>
        <sz val="10"/>
        <rFont val="宋体"/>
        <family val="0"/>
      </rPr>
      <t>政府性基金拨款</t>
    </r>
  </si>
  <si>
    <r>
      <rPr>
        <sz val="10"/>
        <rFont val="宋体"/>
        <family val="0"/>
      </rPr>
      <t>事业单位经营收入</t>
    </r>
  </si>
  <si>
    <r>
      <rPr>
        <sz val="10"/>
        <rFont val="宋体"/>
        <family val="0"/>
      </rPr>
      <t>上级补助收入</t>
    </r>
  </si>
  <si>
    <r>
      <rPr>
        <sz val="10"/>
        <rFont val="宋体"/>
        <family val="0"/>
      </rPr>
      <t>附属单位上缴收入</t>
    </r>
  </si>
  <si>
    <r>
      <rPr>
        <sz val="10"/>
        <rFont val="宋体"/>
        <family val="0"/>
      </rPr>
      <t>其他收入</t>
    </r>
  </si>
  <si>
    <r>
      <rPr>
        <sz val="10"/>
        <rFont val="宋体"/>
        <family val="0"/>
      </rPr>
      <t>上年结转</t>
    </r>
  </si>
  <si>
    <r>
      <rPr>
        <sz val="10"/>
        <rFont val="宋体"/>
        <family val="0"/>
      </rPr>
      <t>类</t>
    </r>
  </si>
  <si>
    <r>
      <rPr>
        <sz val="10"/>
        <rFont val="宋体"/>
        <family val="0"/>
      </rPr>
      <t>款</t>
    </r>
  </si>
  <si>
    <r>
      <rPr>
        <sz val="10"/>
        <rFont val="宋体"/>
        <family val="0"/>
      </rPr>
      <t>项</t>
    </r>
  </si>
  <si>
    <r>
      <rPr>
        <sz val="10"/>
        <rFont val="宋体"/>
        <family val="0"/>
      </rPr>
      <t>小计</t>
    </r>
  </si>
  <si>
    <r>
      <rPr>
        <sz val="10"/>
        <rFont val="宋体"/>
        <family val="0"/>
      </rPr>
      <t>经费拨款</t>
    </r>
  </si>
  <si>
    <r>
      <rPr>
        <sz val="10"/>
        <rFont val="宋体"/>
        <family val="0"/>
      </rPr>
      <t>纳入预算管理的非税收入拨款</t>
    </r>
  </si>
  <si>
    <r>
      <rPr>
        <sz val="10"/>
        <rFont val="宋体"/>
        <family val="0"/>
      </rPr>
      <t>合计</t>
    </r>
  </si>
  <si>
    <t>城乡社区支出</t>
  </si>
  <si>
    <t>01</t>
  </si>
  <si>
    <t>城乡社区管理事务</t>
  </si>
  <si>
    <t>212</t>
  </si>
  <si>
    <r>
      <rPr>
        <sz val="10"/>
        <rFont val="宋体"/>
        <family val="0"/>
      </rPr>
      <t>行政运行</t>
    </r>
  </si>
  <si>
    <t>02</t>
  </si>
  <si>
    <r>
      <t>城乡社区规划与管理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</si>
  <si>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-04</t>
    </r>
  </si>
  <si>
    <r>
      <rPr>
        <b/>
        <sz val="18"/>
        <rFont val="宋体"/>
        <family val="0"/>
      </rPr>
      <t>部门支出总表（按部门预算经济分类）</t>
    </r>
  </si>
  <si>
    <r>
      <rPr>
        <sz val="10"/>
        <rFont val="宋体"/>
        <family val="0"/>
      </rPr>
      <t>基本支出</t>
    </r>
  </si>
  <si>
    <r>
      <rPr>
        <sz val="10"/>
        <rFont val="宋体"/>
        <family val="0"/>
      </rPr>
      <t>项目支出</t>
    </r>
  </si>
  <si>
    <r>
      <rPr>
        <sz val="9"/>
        <rFont val="宋体"/>
        <family val="0"/>
      </rPr>
      <t>事业单位经营支出</t>
    </r>
  </si>
  <si>
    <r>
      <rPr>
        <sz val="9"/>
        <rFont val="宋体"/>
        <family val="0"/>
      </rPr>
      <t>对附属单位补助支出</t>
    </r>
  </si>
  <si>
    <r>
      <rPr>
        <sz val="9"/>
        <rFont val="宋体"/>
        <family val="0"/>
      </rPr>
      <t>上缴上级支出</t>
    </r>
  </si>
  <si>
    <r>
      <rPr>
        <sz val="10"/>
        <rFont val="宋体"/>
        <family val="0"/>
      </rPr>
      <t>工资福利支出</t>
    </r>
  </si>
  <si>
    <r>
      <rPr>
        <sz val="10"/>
        <rFont val="宋体"/>
        <family val="0"/>
      </rPr>
      <t>一般商品和服务支出</t>
    </r>
  </si>
  <si>
    <r>
      <rPr>
        <sz val="10"/>
        <rFont val="宋体"/>
        <family val="0"/>
      </rPr>
      <t>对个人和家庭的补助</t>
    </r>
  </si>
  <si>
    <r>
      <rPr>
        <sz val="10"/>
        <rFont val="宋体"/>
        <family val="0"/>
      </rPr>
      <t>专项商品和服务支出</t>
    </r>
  </si>
  <si>
    <r>
      <rPr>
        <sz val="10"/>
        <rFont val="宋体"/>
        <family val="0"/>
      </rPr>
      <t>对企业补助</t>
    </r>
  </si>
  <si>
    <r>
      <rPr>
        <sz val="10"/>
        <rFont val="宋体"/>
        <family val="0"/>
      </rPr>
      <t>债务利息及费用支出</t>
    </r>
  </si>
  <si>
    <r>
      <rPr>
        <sz val="10"/>
        <rFont val="宋体"/>
        <family val="0"/>
      </rPr>
      <t>对社会保障基金补助</t>
    </r>
  </si>
  <si>
    <r>
      <rPr>
        <sz val="10"/>
        <rFont val="宋体"/>
        <family val="0"/>
      </rPr>
      <t>资本性支出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基本建设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</si>
  <si>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资本性支出</t>
    </r>
  </si>
  <si>
    <r>
      <rPr>
        <sz val="10"/>
        <rFont val="宋体"/>
        <family val="0"/>
      </rPr>
      <t>其他支出</t>
    </r>
  </si>
  <si>
    <t>表-05</t>
  </si>
  <si>
    <t>部门支出总表(按政府预算经济分类)</t>
  </si>
  <si>
    <t>功能科目</t>
  </si>
  <si>
    <t>功能科目名称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</si>
  <si>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</si>
  <si>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</si>
  <si>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</si>
  <si>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</si>
  <si>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</si>
  <si>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</si>
  <si>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</si>
  <si>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</si>
  <si>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</si>
  <si>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</si>
  <si>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</si>
  <si>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</si>
  <si>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</si>
  <si>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</si>
  <si>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</si>
  <si>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</si>
  <si>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类</t>
  </si>
  <si>
    <t>款</t>
  </si>
  <si>
    <t>项</t>
  </si>
  <si>
    <t>221</t>
  </si>
  <si>
    <t>99</t>
  </si>
  <si>
    <r>
      <rPr>
        <sz val="10"/>
        <rFont val="宋体"/>
        <family val="0"/>
      </rPr>
      <t>其他保障性安居工程支出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</si>
  <si>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-06</t>
    </r>
  </si>
  <si>
    <r>
      <rPr>
        <b/>
        <sz val="18"/>
        <rFont val="宋体"/>
        <family val="0"/>
      </rPr>
      <t>工资福利支出预算表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按部门预算经济分类</t>
    </r>
    <r>
      <rPr>
        <b/>
        <sz val="18"/>
        <rFont val="Times New Roman"/>
        <family val="1"/>
      </rPr>
      <t>)</t>
    </r>
  </si>
  <si>
    <r>
      <rPr>
        <sz val="10"/>
        <rFont val="宋体"/>
        <family val="0"/>
      </rPr>
      <t>工资性支出</t>
    </r>
  </si>
  <si>
    <r>
      <rPr>
        <sz val="10"/>
        <rFont val="宋体"/>
        <family val="0"/>
      </rPr>
      <t>社会保障缴费</t>
    </r>
  </si>
  <si>
    <r>
      <rPr>
        <sz val="9"/>
        <rFont val="宋体"/>
        <family val="0"/>
      </rPr>
      <t>住房公积金</t>
    </r>
  </si>
  <si>
    <r>
      <rPr>
        <sz val="10"/>
        <rFont val="宋体"/>
        <family val="0"/>
      </rPr>
      <t>其他工资福利支出</t>
    </r>
  </si>
  <si>
    <r>
      <rPr>
        <sz val="10"/>
        <rFont val="宋体"/>
        <family val="0"/>
      </rPr>
      <t>基本工资</t>
    </r>
  </si>
  <si>
    <r>
      <rPr>
        <sz val="10"/>
        <rFont val="宋体"/>
        <family val="0"/>
      </rPr>
      <t>基本工资提标</t>
    </r>
  </si>
  <si>
    <r>
      <rPr>
        <sz val="10"/>
        <rFont val="宋体"/>
        <family val="0"/>
      </rPr>
      <t>规范性公务员津补贴</t>
    </r>
  </si>
  <si>
    <r>
      <rPr>
        <sz val="10"/>
        <rFont val="宋体"/>
        <family val="0"/>
      </rPr>
      <t>特殊岗位津贴</t>
    </r>
  </si>
  <si>
    <r>
      <rPr>
        <sz val="9"/>
        <rFont val="宋体"/>
        <family val="0"/>
      </rPr>
      <t>津贴补贴提标</t>
    </r>
  </si>
  <si>
    <r>
      <rPr>
        <sz val="10"/>
        <rFont val="宋体"/>
        <family val="0"/>
      </rPr>
      <t>绩效工资</t>
    </r>
  </si>
  <si>
    <r>
      <rPr>
        <sz val="10"/>
        <rFont val="宋体"/>
        <family val="0"/>
      </rPr>
      <t>绩效工资提标</t>
    </r>
  </si>
  <si>
    <r>
      <rPr>
        <sz val="10"/>
        <rFont val="宋体"/>
        <family val="0"/>
      </rPr>
      <t>机关事业单位基本养老保险缴费</t>
    </r>
  </si>
  <si>
    <r>
      <rPr>
        <sz val="10"/>
        <rFont val="宋体"/>
        <family val="0"/>
      </rPr>
      <t>职工基本医疗保险缴费</t>
    </r>
  </si>
  <si>
    <r>
      <rPr>
        <sz val="10"/>
        <rFont val="宋体"/>
        <family val="0"/>
      </rPr>
      <t>公务员医疗补助缴费</t>
    </r>
  </si>
  <si>
    <r>
      <rPr>
        <sz val="9"/>
        <rFont val="宋体"/>
        <family val="0"/>
      </rPr>
      <t>生育保险</t>
    </r>
  </si>
  <si>
    <r>
      <rPr>
        <sz val="10"/>
        <rFont val="宋体"/>
        <family val="0"/>
      </rPr>
      <t>工伤保险</t>
    </r>
  </si>
  <si>
    <r>
      <rPr>
        <sz val="10"/>
        <rFont val="宋体"/>
        <family val="0"/>
      </rPr>
      <t>残疾人保障金</t>
    </r>
  </si>
  <si>
    <r>
      <rPr>
        <sz val="10"/>
        <rFont val="宋体"/>
        <family val="0"/>
      </rPr>
      <t>医疗费</t>
    </r>
  </si>
  <si>
    <r>
      <rPr>
        <sz val="10"/>
        <rFont val="宋体"/>
        <family val="0"/>
      </rPr>
      <t>定额补助</t>
    </r>
  </si>
  <si>
    <r>
      <rPr>
        <sz val="10"/>
        <rFont val="宋体"/>
        <family val="0"/>
      </rPr>
      <t>工勤人员经费</t>
    </r>
  </si>
  <si>
    <t>行政运行</t>
  </si>
  <si>
    <t>表-07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</si>
  <si>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</si>
  <si>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</si>
  <si>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</si>
  <si>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</si>
  <si>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</si>
  <si>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</si>
  <si>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工资福利支出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</si>
  <si>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</si>
  <si>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</si>
  <si>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</si>
  <si>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</si>
  <si>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</si>
  <si>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</si>
  <si>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</si>
  <si>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</si>
  <si>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</si>
  <si>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</si>
  <si>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</si>
  <si>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</si>
  <si>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</si>
  <si>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</si>
  <si>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</si>
  <si>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</si>
  <si>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</si>
  <si>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</si>
  <si>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委托业务费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</si>
  <si>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</si>
  <si>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</si>
  <si>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</si>
  <si>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</si>
  <si>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</si>
  <si>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</si>
  <si>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</si>
  <si>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</si>
  <si>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</si>
  <si>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</si>
  <si>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</si>
  <si>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</si>
  <si>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</si>
  <si>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</si>
  <si>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</si>
  <si>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</si>
  <si>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</si>
  <si>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</si>
  <si>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</si>
  <si>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</si>
  <si>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</si>
  <si>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说明：本单位2021年无对个人和家庭补支出作预算安排，故本表无数据。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</si>
  <si>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</si>
  <si>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</si>
  <si>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</si>
  <si>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</si>
  <si>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</si>
  <si>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</si>
  <si>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</si>
  <si>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</si>
  <si>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</si>
  <si>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</si>
  <si>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</si>
  <si>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</si>
  <si>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</si>
  <si>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</si>
  <si>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</si>
  <si>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基本支出</t>
  </si>
  <si>
    <t>项目支出</t>
  </si>
  <si>
    <t>上缴上级支出</t>
  </si>
  <si>
    <t>一般商品和服务支出</t>
  </si>
  <si>
    <t>专项商品和服务支出</t>
  </si>
  <si>
    <t>资本性支出(基本建设)</t>
  </si>
  <si>
    <t>资本性支出</t>
  </si>
  <si>
    <t>表-14</t>
  </si>
  <si>
    <t>一般公共预算拨款基本支出预算表</t>
  </si>
  <si>
    <t>表-15</t>
  </si>
  <si>
    <t>一般公共预算拨款——工资福利支出预算表(按部门预算经济分类)</t>
  </si>
  <si>
    <t>工资性支出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</si>
  <si>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</si>
  <si>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</si>
  <si>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</si>
  <si>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</si>
  <si>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</si>
  <si>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</si>
  <si>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</si>
  <si>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</si>
  <si>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</si>
  <si>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</si>
  <si>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</si>
  <si>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</si>
  <si>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</si>
  <si>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</si>
  <si>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</si>
  <si>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</si>
  <si>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表-16</t>
  </si>
  <si>
    <t>一般公共预算拨款——工资福利支出预算表(按政府预算经济分类)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</si>
  <si>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-17</t>
    </r>
  </si>
  <si>
    <r>
      <rPr>
        <b/>
        <sz val="18"/>
        <rFont val="宋体"/>
        <family val="0"/>
      </rPr>
      <t>一般公共预算拨款</t>
    </r>
    <r>
      <rPr>
        <b/>
        <sz val="18"/>
        <rFont val="Times New Roman"/>
        <family val="1"/>
      </rPr>
      <t>——</t>
    </r>
    <r>
      <rPr>
        <b/>
        <sz val="18"/>
        <rFont val="宋体"/>
        <family val="0"/>
      </rPr>
      <t>一般商品和服务支出预算表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按部门预算经济分类</t>
    </r>
    <r>
      <rPr>
        <b/>
        <sz val="18"/>
        <rFont val="Times New Roman"/>
        <family val="1"/>
      </rPr>
      <t>)</t>
    </r>
  </si>
  <si>
    <r>
      <rPr>
        <sz val="10"/>
        <rFont val="宋体"/>
        <family val="0"/>
      </rPr>
      <t>总计</t>
    </r>
  </si>
  <si>
    <r>
      <rPr>
        <sz val="10"/>
        <rFont val="宋体"/>
        <family val="0"/>
      </rPr>
      <t>办公费</t>
    </r>
  </si>
  <si>
    <r>
      <rPr>
        <sz val="10"/>
        <rFont val="宋体"/>
        <family val="0"/>
      </rPr>
      <t>印刷费</t>
    </r>
  </si>
  <si>
    <r>
      <rPr>
        <sz val="10"/>
        <rFont val="宋体"/>
        <family val="0"/>
      </rPr>
      <t>水费</t>
    </r>
  </si>
  <si>
    <r>
      <rPr>
        <sz val="10"/>
        <rFont val="宋体"/>
        <family val="0"/>
      </rPr>
      <t>电费</t>
    </r>
  </si>
  <si>
    <r>
      <rPr>
        <sz val="10"/>
        <rFont val="宋体"/>
        <family val="0"/>
      </rPr>
      <t>邮电费</t>
    </r>
  </si>
  <si>
    <r>
      <rPr>
        <sz val="10"/>
        <rFont val="宋体"/>
        <family val="0"/>
      </rPr>
      <t>物业管理费</t>
    </r>
  </si>
  <si>
    <r>
      <rPr>
        <sz val="10"/>
        <rFont val="宋体"/>
        <family val="0"/>
      </rPr>
      <t>差旅费</t>
    </r>
  </si>
  <si>
    <r>
      <rPr>
        <sz val="10"/>
        <rFont val="宋体"/>
        <family val="0"/>
      </rPr>
      <t>因公出国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费用</t>
    </r>
  </si>
  <si>
    <r>
      <rPr>
        <sz val="10"/>
        <rFont val="宋体"/>
        <family val="0"/>
      </rPr>
      <t>维修（护）费</t>
    </r>
  </si>
  <si>
    <r>
      <rPr>
        <sz val="10"/>
        <rFont val="宋体"/>
        <family val="0"/>
      </rPr>
      <t>会议费</t>
    </r>
  </si>
  <si>
    <r>
      <rPr>
        <sz val="10"/>
        <rFont val="宋体"/>
        <family val="0"/>
      </rPr>
      <t>培训费</t>
    </r>
  </si>
  <si>
    <r>
      <rPr>
        <sz val="10"/>
        <rFont val="宋体"/>
        <family val="0"/>
      </rPr>
      <t>公务接待费</t>
    </r>
  </si>
  <si>
    <r>
      <rPr>
        <sz val="10"/>
        <rFont val="宋体"/>
        <family val="0"/>
      </rPr>
      <t>工会经费</t>
    </r>
  </si>
  <si>
    <r>
      <rPr>
        <sz val="10"/>
        <rFont val="宋体"/>
        <family val="0"/>
      </rPr>
      <t>福利费</t>
    </r>
  </si>
  <si>
    <r>
      <rPr>
        <sz val="10"/>
        <rFont val="宋体"/>
        <family val="0"/>
      </rPr>
      <t>委托业务费</t>
    </r>
  </si>
  <si>
    <r>
      <rPr>
        <sz val="10"/>
        <rFont val="宋体"/>
        <family val="0"/>
      </rPr>
      <t>公务用车运行维护费</t>
    </r>
  </si>
  <si>
    <r>
      <rPr>
        <sz val="10"/>
        <rFont val="宋体"/>
        <family val="0"/>
      </rPr>
      <t>公务交通补贴</t>
    </r>
  </si>
  <si>
    <r>
      <rPr>
        <sz val="10"/>
        <rFont val="宋体"/>
        <family val="0"/>
      </rPr>
      <t>其他交通费用</t>
    </r>
  </si>
  <si>
    <r>
      <rPr>
        <sz val="10"/>
        <rFont val="宋体"/>
        <family val="0"/>
      </rPr>
      <t>离退休公用支出</t>
    </r>
  </si>
  <si>
    <r>
      <rPr>
        <sz val="10"/>
        <rFont val="宋体"/>
        <family val="0"/>
      </rPr>
      <t>离退休党建经费</t>
    </r>
  </si>
  <si>
    <r>
      <rPr>
        <sz val="9"/>
        <rFont val="宋体"/>
        <family val="0"/>
      </rPr>
      <t>其他</t>
    </r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</si>
  <si>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</si>
  <si>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</si>
  <si>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</si>
  <si>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</si>
  <si>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说明：本单位2021年没有对“对个人和家属的补助”支出预算安排，故本表无数据。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</si>
  <si>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</si>
  <si>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</si>
  <si>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</si>
  <si>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</si>
  <si>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</si>
  <si>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r>
      <rPr>
        <b/>
        <sz val="10"/>
        <rFont val="宋体"/>
        <family val="0"/>
      </rPr>
      <t>城乡社区支出</t>
    </r>
  </si>
  <si>
    <t>防空、房产税收、建设执法、文明创建、危房改造等 、白蚁防治、房产服务等</t>
  </si>
  <si>
    <r>
      <rPr>
        <b/>
        <sz val="10"/>
        <rFont val="宋体"/>
        <family val="0"/>
      </rPr>
      <t>城乡社区管理事务</t>
    </r>
  </si>
  <si>
    <r>
      <t>建设市场执法监管3</t>
    </r>
    <r>
      <rPr>
        <sz val="10"/>
        <rFont val="宋体"/>
        <family val="0"/>
      </rPr>
      <t xml:space="preserve">70万、 </t>
    </r>
    <r>
      <rPr>
        <sz val="10"/>
        <rFont val="宋体"/>
        <family val="0"/>
      </rPr>
      <t>人民防空</t>
    </r>
    <r>
      <rPr>
        <sz val="10"/>
        <rFont val="宋体"/>
        <family val="0"/>
      </rPr>
      <t>5万</t>
    </r>
  </si>
  <si>
    <t>建设市场执法监管370万、 人民防空5万</t>
  </si>
  <si>
    <r>
      <t>城乡社区规划与管理</t>
    </r>
    <r>
      <rPr>
        <b/>
        <sz val="10"/>
        <rFont val="Times New Roman"/>
        <family val="1"/>
      </rPr>
      <t xml:space="preserve"> </t>
    </r>
  </si>
  <si>
    <t>危防改造工作经费10万、  文明创建25万、                建设项目审批20万</t>
  </si>
  <si>
    <r>
      <rPr>
        <b/>
        <sz val="10"/>
        <rFont val="宋体"/>
        <family val="0"/>
      </rPr>
      <t>城乡社区规划与管理</t>
    </r>
    <r>
      <rPr>
        <b/>
        <sz val="10"/>
        <rFont val="Times New Roman"/>
        <family val="1"/>
      </rPr>
      <t xml:space="preserve"> </t>
    </r>
  </si>
  <si>
    <t>危防改造工作经费10万、   文明创建25万、                建设项目审批20万</t>
  </si>
  <si>
    <t>表-22</t>
  </si>
  <si>
    <t>政府性基金拨款支出预算表（按部门预算经济分类）</t>
  </si>
  <si>
    <t>事业单位经营支出</t>
  </si>
  <si>
    <t>对附属单位补助支出</t>
  </si>
  <si>
    <t>说明：本单位2021年没有对“政府性基金拨款”支出预算安排，故本表无数据。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</si>
  <si>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</si>
  <si>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</si>
  <si>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</si>
  <si>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</si>
  <si>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</si>
  <si>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</si>
  <si>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</si>
  <si>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</si>
  <si>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</si>
  <si>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</si>
  <si>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</si>
  <si>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</si>
  <si>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</si>
  <si>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</si>
  <si>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</si>
  <si>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</si>
  <si>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</si>
  <si>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</si>
  <si>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</si>
  <si>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</si>
  <si>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</si>
  <si>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</si>
  <si>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</si>
  <si>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</si>
  <si>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</si>
  <si>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</si>
  <si>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</si>
  <si>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</si>
  <si>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</si>
  <si>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</si>
  <si>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</si>
  <si>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主要负责全县住房和城乡建设、工程招投标、建筑管理、房地产开发服务、住房保障及人民防空行政管理等相关工作。 </t>
  </si>
  <si>
    <r>
      <rPr>
        <sz val="10"/>
        <rFont val="宋体"/>
        <family val="0"/>
      </rPr>
      <t>目标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：加大争资争项力度，全年争取到位项目资金</t>
    </r>
    <r>
      <rPr>
        <sz val="10"/>
        <rFont val="Times New Roman"/>
        <family val="1"/>
      </rPr>
      <t>8000</t>
    </r>
    <r>
      <rPr>
        <sz val="10"/>
        <rFont val="宋体"/>
        <family val="0"/>
      </rPr>
      <t>万元以上；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目标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：突出城乡环境基础设施，完成城东片区雨污分流改造和乡镇污水设施全面覆盖，小毛家湖排水防洪、城市防洪大堤硬化、新墙河生态护坡以及荣站社会公共停车场等项目；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目标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：加快北向融城步伐，实施春风大道沿线地产、教育、主干道周边道路建设改造；</t>
    </r>
    <r>
      <rPr>
        <sz val="10"/>
        <rFont val="宋体"/>
        <family val="0"/>
      </rPr>
      <t>目标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：大力推进民生实事，完成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个老旧小区改造；完成全县农村房屋安全隐患排查整治，公租房项目</t>
    </r>
    <r>
      <rPr>
        <sz val="10"/>
        <rFont val="Times New Roman"/>
        <family val="1"/>
      </rPr>
      <t>705</t>
    </r>
    <r>
      <rPr>
        <sz val="10"/>
        <rFont val="宋体"/>
        <family val="0"/>
      </rPr>
      <t>套、以及农村危房改造工作；</t>
    </r>
    <r>
      <rPr>
        <sz val="10"/>
        <rFont val="宋体"/>
        <family val="0"/>
      </rPr>
      <t>目标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：及时完成省、市下达民生实事指标任务。</t>
    </r>
  </si>
  <si>
    <t>严控非生产性开支，严肃财务纪律，遵守财经制度，规范财务报账手续，实现经济效益最大化</t>
  </si>
  <si>
    <t>加强行业监管，树立建设行业窗口单位形象,减少污染、提高人文居住环境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</si>
  <si>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</si>
  <si>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</si>
  <si>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</si>
  <si>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</si>
  <si>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</si>
  <si>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</si>
  <si>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</si>
  <si>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</si>
  <si>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</si>
  <si>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</si>
  <si>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</si>
  <si>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</si>
  <si>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</si>
  <si>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 xml:space="preserve"> 业务工作经费</t>
  </si>
  <si>
    <t>持续项目</t>
  </si>
  <si>
    <t>《岳阳县财政局专项资金管理暂行办法》</t>
  </si>
  <si>
    <t>成立由项目负责人组成的项目组织实施小组、专项经费管理办法、经费预算绩效评估工作制度、单位内部控制建设</t>
  </si>
  <si>
    <t>按工作部署和工作进度开展</t>
  </si>
  <si>
    <t>加强行业监管、树立窗口形象、拉动周边产业、优化环境、减少污染，改善人居环境</t>
  </si>
  <si>
    <r>
      <t>危房改造10万、            文明创建25万、             建设市场监管370</t>
    </r>
    <r>
      <rPr>
        <sz val="10"/>
        <rFont val="宋体"/>
        <family val="0"/>
      </rPr>
      <t>万、</t>
    </r>
    <r>
      <rPr>
        <sz val="10"/>
        <rFont val="宋体"/>
        <family val="0"/>
      </rPr>
      <t xml:space="preserve">                 </t>
    </r>
    <r>
      <rPr>
        <sz val="10"/>
        <rFont val="宋体"/>
        <family val="0"/>
      </rPr>
      <t>人</t>
    </r>
    <r>
      <rPr>
        <sz val="10"/>
        <rFont val="宋体"/>
        <family val="0"/>
      </rPr>
      <t>民</t>
    </r>
    <r>
      <rPr>
        <sz val="10"/>
        <rFont val="宋体"/>
        <family val="0"/>
      </rPr>
      <t>防空5万、</t>
    </r>
    <r>
      <rPr>
        <sz val="10"/>
        <rFont val="宋体"/>
        <family val="0"/>
      </rPr>
      <t xml:space="preserve">                        </t>
    </r>
    <r>
      <rPr>
        <sz val="10"/>
        <rFont val="宋体"/>
        <family val="0"/>
      </rPr>
      <t>建设项目审批工作20万</t>
    </r>
  </si>
  <si>
    <t>按工作部署和工作进度开支严控非生产性开支，严肃财务纪律，遵守财经制度，规范财务报账手续，实现经济效益最大化</t>
  </si>
  <si>
    <t>保障各专项业务工作能按照部署顺利完成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</si>
</sst>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#,##0.0000"/>
    <numFmt numFmtId="180" formatCode="#,##0.00_);[Red]\(#,##0.00\)"/>
    <numFmt numFmtId="181" formatCode="00"/>
    <numFmt numFmtId="182" formatCode="0000"/>
    <numFmt numFmtId="183" formatCode="0.00_ 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宋体"/>
      <family val="0"/>
    </font>
    <font>
      <sz val="10"/>
      <color indexed="10"/>
      <name val="宋体"/>
      <family val="0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2"/>
      <name val="宋体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6" borderId="0" applyNumberFormat="0" applyBorder="0" applyAlignment="0" applyProtection="0"/>
    <xf numFmtId="0" fontId="2" fillId="0" borderId="0">
      <alignment vertical="center"/>
      <protection/>
    </xf>
    <xf numFmtId="0" fontId="31" fillId="0" borderId="4" applyNumberFormat="0" applyFill="0" applyAlignment="0" applyProtection="0"/>
    <xf numFmtId="0" fontId="28" fillId="6" borderId="0" applyNumberFormat="0" applyBorder="0" applyAlignment="0" applyProtection="0"/>
    <xf numFmtId="0" fontId="37" fillId="8" borderId="5" applyNumberFormat="0" applyAlignment="0" applyProtection="0"/>
    <xf numFmtId="0" fontId="38" fillId="8" borderId="1" applyNumberFormat="0" applyAlignment="0" applyProtection="0"/>
    <xf numFmtId="0" fontId="2" fillId="0" borderId="0">
      <alignment vertical="center"/>
      <protection/>
    </xf>
    <xf numFmtId="0" fontId="39" fillId="9" borderId="6" applyNumberFormat="0" applyAlignment="0" applyProtection="0"/>
    <xf numFmtId="0" fontId="25" fillId="2" borderId="0" applyNumberFormat="0" applyBorder="0" applyAlignment="0" applyProtection="0"/>
    <xf numFmtId="0" fontId="28" fillId="10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4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0" borderId="0">
      <alignment vertical="center"/>
      <protection/>
    </xf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14" borderId="0" applyNumberFormat="0" applyBorder="0" applyAlignment="0" applyProtection="0"/>
    <xf numFmtId="0" fontId="25" fillId="6" borderId="0" applyNumberFormat="0" applyBorder="0" applyAlignment="0" applyProtection="0"/>
    <xf numFmtId="0" fontId="28" fillId="16" borderId="0" applyNumberFormat="0" applyBorder="0" applyAlignment="0" applyProtection="0"/>
    <xf numFmtId="0" fontId="25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20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vertical="center" wrapText="1"/>
      <protection/>
    </xf>
    <xf numFmtId="49" fontId="3" fillId="0" borderId="10" xfId="79" applyNumberFormat="1" applyFont="1" applyFill="1" applyBorder="1" applyAlignment="1" applyProtection="1">
      <alignment horizontal="left" vertical="center" wrapText="1"/>
      <protection/>
    </xf>
    <xf numFmtId="176" fontId="3" fillId="18" borderId="10" xfId="79" applyNumberFormat="1" applyFont="1" applyFill="1" applyBorder="1" applyAlignment="1" applyProtection="1">
      <alignment horizontal="right" vertical="center" wrapText="1"/>
      <protection/>
    </xf>
    <xf numFmtId="0" fontId="0" fillId="8" borderId="10" xfId="0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0" fontId="3" fillId="0" borderId="10" xfId="79" applyFont="1" applyBorder="1" applyAlignment="1">
      <alignment horizontal="center" vertical="center" wrapText="1"/>
      <protection/>
    </xf>
    <xf numFmtId="49" fontId="3" fillId="18" borderId="10" xfId="79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2" xfId="19" applyNumberFormat="1" applyFont="1" applyFill="1" applyBorder="1" applyAlignment="1" applyProtection="1">
      <alignment horizontal="center" vertical="center" wrapText="1"/>
      <protection/>
    </xf>
    <xf numFmtId="0" fontId="5" fillId="18" borderId="13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176" fontId="3" fillId="18" borderId="9" xfId="19" applyNumberFormat="1" applyFont="1" applyFill="1" applyBorder="1" applyAlignment="1" applyProtection="1">
      <alignment horizontal="right" vertical="center" wrapText="1"/>
      <protection/>
    </xf>
    <xf numFmtId="49" fontId="3" fillId="18" borderId="9" xfId="19" applyNumberFormat="1" applyFont="1" applyFill="1" applyBorder="1" applyAlignment="1" applyProtection="1">
      <alignment horizontal="left" vertical="center" wrapText="1"/>
      <protection/>
    </xf>
    <xf numFmtId="49" fontId="6" fillId="0" borderId="9" xfId="19" applyNumberFormat="1" applyFont="1" applyFill="1" applyBorder="1" applyAlignment="1" applyProtection="1">
      <alignment horizontal="center" vertical="center" wrapText="1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2" applyFill="1">
      <alignment vertical="center"/>
      <protection/>
    </xf>
    <xf numFmtId="0" fontId="7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16" xfId="72" applyNumberFormat="1" applyFont="1" applyFill="1" applyBorder="1" applyAlignment="1" applyProtection="1">
      <alignment horizontal="center" vertical="center" wrapText="1"/>
      <protection/>
    </xf>
    <xf numFmtId="0" fontId="3" fillId="18" borderId="17" xfId="72" applyNumberFormat="1" applyFont="1" applyFill="1" applyBorder="1" applyAlignment="1" applyProtection="1">
      <alignment horizontal="center" vertical="center" wrapText="1"/>
      <protection/>
    </xf>
    <xf numFmtId="0" fontId="3" fillId="18" borderId="15" xfId="72" applyNumberFormat="1" applyFont="1" applyFill="1" applyBorder="1" applyAlignment="1" applyProtection="1">
      <alignment horizontal="center" vertical="center" wrapText="1"/>
      <protection/>
    </xf>
    <xf numFmtId="0" fontId="3" fillId="18" borderId="18" xfId="72" applyNumberFormat="1" applyFont="1" applyFill="1" applyBorder="1" applyAlignment="1" applyProtection="1">
      <alignment horizontal="center" vertical="center" wrapText="1"/>
      <protection/>
    </xf>
    <xf numFmtId="0" fontId="3" fillId="18" borderId="19" xfId="72" applyNumberFormat="1" applyFont="1" applyFill="1" applyBorder="1" applyAlignment="1" applyProtection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center" vertical="center" wrapText="1"/>
      <protection/>
    </xf>
    <xf numFmtId="0" fontId="3" fillId="18" borderId="20" xfId="72" applyNumberFormat="1" applyFont="1" applyFill="1" applyBorder="1" applyAlignment="1" applyProtection="1">
      <alignment horizontal="center" vertical="center" wrapText="1"/>
      <protection/>
    </xf>
    <xf numFmtId="176" fontId="2" fillId="18" borderId="9" xfId="72" applyNumberFormat="1" applyFont="1" applyFill="1" applyBorder="1" applyAlignment="1" applyProtection="1">
      <alignment horizontal="right" vertical="center" wrapText="1"/>
      <protection/>
    </xf>
    <xf numFmtId="176" fontId="2" fillId="18" borderId="10" xfId="72" applyNumberFormat="1" applyFont="1" applyFill="1" applyBorder="1" applyAlignment="1" applyProtection="1">
      <alignment horizontal="right" vertical="center" wrapText="1"/>
      <protection/>
    </xf>
    <xf numFmtId="177" fontId="2" fillId="18" borderId="20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21" xfId="72" applyNumberFormat="1" applyFont="1" applyFill="1" applyBorder="1" applyAlignment="1" applyProtection="1">
      <alignment horizontal="center" vertical="center" wrapText="1"/>
      <protection/>
    </xf>
    <xf numFmtId="177" fontId="2" fillId="18" borderId="9" xfId="72" applyNumberFormat="1" applyFont="1" applyFill="1" applyBorder="1" applyAlignment="1" applyProtection="1">
      <alignment horizontal="right" vertical="center" wrapText="1"/>
      <protection/>
    </xf>
    <xf numFmtId="177" fontId="2" fillId="18" borderId="10" xfId="72" applyNumberFormat="1" applyFont="1" applyFill="1" applyBorder="1" applyAlignment="1" applyProtection="1">
      <alignment horizontal="right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8" fillId="18" borderId="0" xfId="78" applyFont="1" applyFill="1">
      <alignment vertical="center"/>
      <protection/>
    </xf>
    <xf numFmtId="0" fontId="9" fillId="18" borderId="0" xfId="78" applyFont="1" applyFill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10" fillId="18" borderId="0" xfId="0" applyFont="1" applyFill="1" applyAlignment="1">
      <alignment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49" fontId="6" fillId="18" borderId="9" xfId="78" applyNumberFormat="1" applyFont="1" applyFill="1" applyBorder="1" applyAlignment="1">
      <alignment horizontal="center" vertical="center" wrapText="1"/>
      <protection/>
    </xf>
    <xf numFmtId="49" fontId="6" fillId="18" borderId="10" xfId="78" applyNumberFormat="1" applyFont="1" applyFill="1" applyBorder="1" applyAlignment="1">
      <alignment horizontal="center" vertical="center" wrapText="1"/>
      <protection/>
    </xf>
    <xf numFmtId="49" fontId="6" fillId="18" borderId="10" xfId="78" applyNumberFormat="1" applyFont="1" applyFill="1" applyBorder="1" applyAlignment="1" applyProtection="1">
      <alignment horizontal="center" vertical="center" wrapText="1"/>
      <protection/>
    </xf>
    <xf numFmtId="43" fontId="6" fillId="18" borderId="9" xfId="24" applyNumberFormat="1" applyFont="1" applyFill="1" applyBorder="1" applyAlignment="1">
      <alignment horizontal="center" vertical="center" wrapText="1"/>
    </xf>
    <xf numFmtId="49" fontId="11" fillId="18" borderId="9" xfId="78" applyNumberFormat="1" applyFont="1" applyFill="1" applyBorder="1" applyAlignment="1">
      <alignment horizontal="center" vertical="center" wrapText="1"/>
      <protection/>
    </xf>
    <xf numFmtId="49" fontId="11" fillId="18" borderId="10" xfId="78" applyNumberFormat="1" applyFont="1" applyFill="1" applyBorder="1" applyAlignment="1">
      <alignment horizontal="center" vertical="center" wrapText="1"/>
      <protection/>
    </xf>
    <xf numFmtId="49" fontId="3" fillId="18" borderId="10" xfId="78" applyNumberFormat="1" applyFont="1" applyFill="1" applyBorder="1" applyAlignment="1" applyProtection="1">
      <alignment horizontal="center" vertical="center" wrapText="1"/>
      <protection/>
    </xf>
    <xf numFmtId="43" fontId="6" fillId="18" borderId="10" xfId="24" applyNumberFormat="1" applyFont="1" applyFill="1" applyBorder="1" applyAlignment="1">
      <alignment horizontal="center" vertical="center" wrapText="1"/>
    </xf>
    <xf numFmtId="43" fontId="6" fillId="18" borderId="20" xfId="24" applyNumberFormat="1" applyFont="1" applyFill="1" applyBorder="1" applyAlignment="1">
      <alignment horizontal="center" vertical="center" wrapText="1"/>
    </xf>
    <xf numFmtId="49" fontId="11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43" fontId="11" fillId="18" borderId="10" xfId="24" applyNumberFormat="1" applyFont="1" applyFill="1" applyBorder="1" applyAlignment="1" applyProtection="1">
      <alignment horizontal="center" vertical="center" wrapText="1"/>
      <protection/>
    </xf>
    <xf numFmtId="43" fontId="11" fillId="18" borderId="10" xfId="24" applyNumberFormat="1" applyFont="1" applyFill="1" applyBorder="1" applyAlignment="1">
      <alignment horizontal="center" vertical="center" wrapText="1"/>
    </xf>
    <xf numFmtId="0" fontId="6" fillId="18" borderId="10" xfId="78" applyNumberFormat="1" applyFont="1" applyFill="1" applyBorder="1" applyAlignment="1" applyProtection="1">
      <alignment horizontal="left" vertical="center" wrapText="1"/>
      <protection/>
    </xf>
    <xf numFmtId="43" fontId="6" fillId="18" borderId="10" xfId="24" applyNumberFormat="1" applyFont="1" applyFill="1" applyBorder="1" applyAlignment="1" applyProtection="1">
      <alignment horizontal="center" vertical="center" wrapText="1"/>
      <protection/>
    </xf>
    <xf numFmtId="0" fontId="11" fillId="18" borderId="10" xfId="78" applyNumberFormat="1" applyFont="1" applyFill="1" applyBorder="1" applyAlignment="1" applyProtection="1">
      <alignment horizontal="left" vertical="center" wrapText="1"/>
      <protection/>
    </xf>
    <xf numFmtId="43" fontId="11" fillId="18" borderId="10" xfId="24" applyNumberFormat="1" applyFont="1" applyFill="1" applyBorder="1" applyAlignment="1">
      <alignment horizontal="center" vertical="center"/>
    </xf>
    <xf numFmtId="0" fontId="6" fillId="18" borderId="10" xfId="78" applyFont="1" applyFill="1" applyBorder="1" applyAlignment="1">
      <alignment horizontal="center" vertical="center" wrapText="1"/>
      <protection/>
    </xf>
    <xf numFmtId="0" fontId="6" fillId="18" borderId="10" xfId="78" applyNumberFormat="1" applyFont="1" applyFill="1" applyBorder="1" applyAlignment="1" applyProtection="1">
      <alignment horizontal="center" vertical="center"/>
      <protection/>
    </xf>
    <xf numFmtId="0" fontId="11" fillId="18" borderId="10" xfId="78" applyFont="1" applyFill="1" applyBorder="1" applyAlignment="1">
      <alignment horizontal="centerContinuous" vertical="center"/>
      <protection/>
    </xf>
    <xf numFmtId="43" fontId="11" fillId="18" borderId="10" xfId="24" applyNumberFormat="1" applyFont="1" applyFill="1" applyBorder="1" applyAlignment="1" applyProtection="1">
      <alignment horizontal="right" vertical="center" wrapText="1"/>
      <protection/>
    </xf>
    <xf numFmtId="43" fontId="6" fillId="18" borderId="10" xfId="24" applyNumberFormat="1" applyFont="1" applyFill="1" applyBorder="1" applyAlignment="1" applyProtection="1">
      <alignment horizontal="right" vertical="center" wrapText="1"/>
      <protection/>
    </xf>
    <xf numFmtId="176" fontId="6" fillId="18" borderId="10" xfId="78" applyNumberFormat="1" applyFont="1" applyFill="1" applyBorder="1" applyAlignment="1" applyProtection="1">
      <alignment horizontal="right" vertical="center" wrapText="1"/>
      <protection/>
    </xf>
    <xf numFmtId="176" fontId="11" fillId="18" borderId="10" xfId="78" applyNumberFormat="1" applyFont="1" applyFill="1" applyBorder="1" applyAlignment="1" applyProtection="1">
      <alignment horizontal="right" vertical="center" wrapText="1"/>
      <protection/>
    </xf>
    <xf numFmtId="0" fontId="11" fillId="18" borderId="10" xfId="78" applyFont="1" applyFill="1" applyBorder="1" applyAlignment="1">
      <alignment horizontal="centerContinuous" vertical="center" wrapText="1"/>
      <protection/>
    </xf>
    <xf numFmtId="43" fontId="11" fillId="18" borderId="10" xfId="24" applyNumberFormat="1" applyFont="1" applyFill="1" applyBorder="1" applyAlignment="1">
      <alignment horizontal="centerContinuous" vertical="center"/>
    </xf>
    <xf numFmtId="0" fontId="11" fillId="18" borderId="10" xfId="78" applyFont="1" applyFill="1" applyBorder="1" applyAlignment="1">
      <alignment horizontal="center" vertical="center" wrapText="1"/>
      <protection/>
    </xf>
    <xf numFmtId="49" fontId="11" fillId="18" borderId="10" xfId="78" applyNumberFormat="1" applyFont="1" applyFill="1" applyBorder="1" applyAlignment="1">
      <alignment horizontal="centerContinuous" vertical="center"/>
      <protection/>
    </xf>
    <xf numFmtId="0" fontId="3" fillId="18" borderId="0" xfId="0" applyFont="1" applyFill="1" applyAlignment="1">
      <alignment vertical="center"/>
    </xf>
    <xf numFmtId="0" fontId="3" fillId="18" borderId="19" xfId="0" applyFont="1" applyFill="1" applyBorder="1" applyAlignment="1">
      <alignment horizontal="center" vertical="center"/>
    </xf>
    <xf numFmtId="0" fontId="12" fillId="18" borderId="0" xfId="0" applyFont="1" applyFill="1" applyAlignment="1">
      <alignment/>
    </xf>
    <xf numFmtId="0" fontId="13" fillId="18" borderId="0" xfId="0" applyFont="1" applyFill="1" applyAlignment="1">
      <alignment/>
    </xf>
    <xf numFmtId="0" fontId="13" fillId="18" borderId="10" xfId="0" applyFont="1" applyFill="1" applyBorder="1" applyAlignment="1">
      <alignment/>
    </xf>
    <xf numFmtId="0" fontId="12" fillId="18" borderId="10" xfId="0" applyFont="1" applyFill="1" applyBorder="1" applyAlignment="1">
      <alignment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14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3" xfId="20" applyFont="1" applyFill="1" applyBorder="1" applyAlignment="1">
      <alignment horizontal="center" vertical="center" wrapText="1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43" fontId="6" fillId="18" borderId="9" xfId="24" applyNumberFormat="1" applyFont="1" applyFill="1" applyBorder="1" applyAlignment="1">
      <alignment vertical="center" wrapText="1"/>
    </xf>
    <xf numFmtId="43" fontId="6" fillId="18" borderId="10" xfId="24" applyNumberFormat="1" applyFont="1" applyFill="1" applyBorder="1" applyAlignment="1">
      <alignment vertical="center" wrapText="1"/>
    </xf>
    <xf numFmtId="43" fontId="6" fillId="18" borderId="20" xfId="24" applyNumberFormat="1" applyFont="1" applyFill="1" applyBorder="1" applyAlignment="1">
      <alignment vertical="center" wrapText="1"/>
    </xf>
    <xf numFmtId="0" fontId="3" fillId="18" borderId="10" xfId="78" applyNumberFormat="1" applyFont="1" applyFill="1" applyBorder="1" applyAlignment="1" applyProtection="1">
      <alignment horizontal="left" vertical="center" wrapText="1"/>
      <protection/>
    </xf>
    <xf numFmtId="176" fontId="6" fillId="18" borderId="10" xfId="78" applyNumberFormat="1" applyFont="1" applyFill="1" applyBorder="1" applyAlignment="1" applyProtection="1">
      <alignment horizontal="center" vertical="center" wrapText="1"/>
      <protection/>
    </xf>
    <xf numFmtId="0" fontId="6" fillId="18" borderId="9" xfId="78" applyFont="1" applyFill="1" applyBorder="1" applyAlignment="1">
      <alignment vertical="center" wrapText="1"/>
      <protection/>
    </xf>
    <xf numFmtId="0" fontId="6" fillId="18" borderId="10" xfId="78" applyFont="1" applyFill="1" applyBorder="1" applyAlignment="1">
      <alignment vertical="center" wrapText="1"/>
      <protection/>
    </xf>
    <xf numFmtId="176" fontId="6" fillId="18" borderId="10" xfId="78" applyNumberFormat="1" applyFont="1" applyFill="1" applyBorder="1" applyAlignment="1" applyProtection="1">
      <alignment vertical="center" wrapText="1"/>
      <protection/>
    </xf>
    <xf numFmtId="0" fontId="6" fillId="18" borderId="10" xfId="78" applyNumberFormat="1" applyFont="1" applyFill="1" applyBorder="1" applyAlignment="1" applyProtection="1">
      <alignment vertical="center"/>
      <protection/>
    </xf>
    <xf numFmtId="43" fontId="6" fillId="18" borderId="10" xfId="24" applyNumberFormat="1" applyFont="1" applyFill="1" applyBorder="1" applyAlignment="1">
      <alignment vertical="center"/>
    </xf>
    <xf numFmtId="0" fontId="6" fillId="18" borderId="10" xfId="78" applyFont="1" applyFill="1" applyBorder="1" applyAlignment="1">
      <alignment vertical="center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19" xfId="20" applyFill="1" applyBorder="1" applyAlignment="1">
      <alignment horizontal="right" vertical="center"/>
      <protection/>
    </xf>
    <xf numFmtId="0" fontId="2" fillId="18" borderId="1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43" fontId="12" fillId="18" borderId="10" xfId="24" applyNumberFormat="1" applyFont="1" applyFill="1" applyBorder="1" applyAlignment="1">
      <alignment vertical="center"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18" borderId="0" xfId="0" applyFont="1" applyFill="1" applyAlignment="1">
      <alignment horizontal="right" vertical="center"/>
    </xf>
    <xf numFmtId="0" fontId="3" fillId="18" borderId="19" xfId="0" applyFont="1" applyFill="1" applyBorder="1" applyAlignment="1">
      <alignment horizontal="right" vertical="center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20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44" fillId="0" borderId="22" xfId="27" applyNumberFormat="1" applyFont="1" applyFill="1" applyBorder="1" applyAlignment="1">
      <alignment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3" fillId="18" borderId="0" xfId="27" applyNumberFormat="1" applyFont="1" applyFill="1" applyAlignment="1">
      <alignment vertical="center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19" xfId="27" applyFont="1" applyFill="1" applyBorder="1" applyAlignment="1">
      <alignment horizontal="left" vertical="center" wrapText="1"/>
      <protection/>
    </xf>
    <xf numFmtId="0" fontId="3" fillId="18" borderId="1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center"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vertical="center" wrapText="1"/>
    </xf>
    <xf numFmtId="0" fontId="0" fillId="18" borderId="22" xfId="0" applyFill="1" applyBorder="1" applyAlignment="1">
      <alignment horizontal="center" vertical="center" wrapText="1"/>
    </xf>
    <xf numFmtId="0" fontId="2" fillId="18" borderId="0" xfId="62" applyFill="1">
      <alignment vertical="center"/>
      <protection/>
    </xf>
    <xf numFmtId="0" fontId="3" fillId="18" borderId="0" xfId="62" applyFont="1" applyFill="1" applyAlignment="1">
      <alignment horizontal="center" vertical="center" wrapText="1"/>
      <protection/>
    </xf>
    <xf numFmtId="0" fontId="7" fillId="18" borderId="0" xfId="62" applyNumberFormat="1" applyFont="1" applyFill="1" applyAlignment="1" applyProtection="1">
      <alignment horizontal="center" vertical="center"/>
      <protection/>
    </xf>
    <xf numFmtId="49" fontId="3" fillId="18" borderId="0" xfId="62" applyNumberFormat="1" applyFont="1" applyFill="1" applyAlignment="1">
      <alignment vertical="center"/>
      <protection/>
    </xf>
    <xf numFmtId="0" fontId="3" fillId="18" borderId="0" xfId="62" applyFont="1" applyFill="1" applyAlignment="1">
      <alignment horizontal="centerContinuous" vertical="center"/>
      <protection/>
    </xf>
    <xf numFmtId="0" fontId="3" fillId="18" borderId="10" xfId="62" applyFont="1" applyFill="1" applyBorder="1" applyAlignment="1">
      <alignment horizontal="center" vertical="center"/>
      <protection/>
    </xf>
    <xf numFmtId="0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10" xfId="62" applyFont="1" applyFill="1" applyBorder="1" applyAlignment="1">
      <alignment horizontal="center" vertical="center" wrapText="1"/>
      <protection/>
    </xf>
    <xf numFmtId="0" fontId="3" fillId="18" borderId="10" xfId="62" applyFont="1" applyFill="1" applyBorder="1" applyAlignment="1">
      <alignment horizontal="centerContinuous" vertical="center"/>
      <protection/>
    </xf>
    <xf numFmtId="0" fontId="3" fillId="18" borderId="17" xfId="62" applyNumberFormat="1" applyFont="1" applyFill="1" applyBorder="1" applyAlignment="1" applyProtection="1">
      <alignment horizontal="center" vertical="center"/>
      <protection/>
    </xf>
    <xf numFmtId="0" fontId="3" fillId="18" borderId="15" xfId="62" applyNumberFormat="1" applyFont="1" applyFill="1" applyBorder="1" applyAlignment="1" applyProtection="1">
      <alignment horizontal="center" vertical="center" wrapText="1"/>
      <protection/>
    </xf>
    <xf numFmtId="0" fontId="3" fillId="18" borderId="9" xfId="62" applyNumberFormat="1" applyFont="1" applyFill="1" applyBorder="1" applyAlignment="1" applyProtection="1">
      <alignment horizontal="center" vertical="center"/>
      <protection/>
    </xf>
    <xf numFmtId="49" fontId="3" fillId="18" borderId="9" xfId="62" applyNumberFormat="1" applyFont="1" applyFill="1" applyBorder="1" applyAlignment="1" applyProtection="1">
      <alignment horizontal="center" vertical="center" wrapText="1"/>
      <protection/>
    </xf>
    <xf numFmtId="49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10" xfId="62" applyNumberFormat="1" applyFont="1" applyFill="1" applyBorder="1" applyAlignment="1" applyProtection="1">
      <alignment horizontal="left" vertical="center" wrapText="1"/>
      <protection/>
    </xf>
    <xf numFmtId="176" fontId="3" fillId="18" borderId="10" xfId="62" applyNumberFormat="1" applyFont="1" applyFill="1" applyBorder="1" applyAlignment="1" applyProtection="1">
      <alignment horizontal="right" vertical="center" wrapText="1"/>
      <protection/>
    </xf>
    <xf numFmtId="49" fontId="3" fillId="18" borderId="0" xfId="62" applyNumberFormat="1" applyFont="1" applyFill="1" applyAlignment="1">
      <alignment horizontal="center" vertical="center"/>
      <protection/>
    </xf>
    <xf numFmtId="0" fontId="0" fillId="18" borderId="22" xfId="0" applyFill="1" applyBorder="1" applyAlignment="1">
      <alignment horizontal="left" vertical="center" wrapText="1"/>
    </xf>
    <xf numFmtId="0" fontId="0" fillId="18" borderId="22" xfId="0" applyFont="1" applyFill="1" applyBorder="1" applyAlignment="1">
      <alignment horizontal="left" vertical="center" wrapText="1"/>
    </xf>
    <xf numFmtId="0" fontId="3" fillId="18" borderId="0" xfId="62" applyFont="1" applyFill="1" applyAlignment="1">
      <alignment horizontal="left" vertical="center"/>
      <protection/>
    </xf>
    <xf numFmtId="178" fontId="3" fillId="18" borderId="0" xfId="62" applyNumberFormat="1" applyFont="1" applyFill="1" applyAlignment="1">
      <alignment horizontal="center" vertical="center"/>
      <protection/>
    </xf>
    <xf numFmtId="178" fontId="3" fillId="18" borderId="0" xfId="62" applyNumberFormat="1" applyFont="1" applyFill="1" applyAlignment="1">
      <alignment vertical="center"/>
      <protection/>
    </xf>
    <xf numFmtId="0" fontId="3" fillId="18" borderId="10" xfId="62" applyNumberFormat="1" applyFont="1" applyFill="1" applyBorder="1" applyAlignment="1" applyProtection="1">
      <alignment horizontal="center" vertical="center"/>
      <protection/>
    </xf>
    <xf numFmtId="0" fontId="2" fillId="18" borderId="0" xfId="62" applyFont="1" applyFill="1" applyAlignment="1">
      <alignment horizontal="right" vertical="center" wrapText="1"/>
      <protection/>
    </xf>
    <xf numFmtId="0" fontId="2" fillId="18" borderId="19" xfId="62" applyFont="1" applyFill="1" applyBorder="1" applyAlignment="1">
      <alignment horizontal="left" vertical="center" wrapText="1"/>
      <protection/>
    </xf>
    <xf numFmtId="0" fontId="3" fillId="18" borderId="19" xfId="62" applyNumberFormat="1" applyFont="1" applyFill="1" applyBorder="1" applyAlignment="1" applyProtection="1">
      <alignment horizontal="right" vertical="center"/>
      <protection/>
    </xf>
    <xf numFmtId="0" fontId="3" fillId="18" borderId="0" xfId="62" applyFont="1" applyFill="1" applyAlignment="1">
      <alignment vertical="center"/>
      <protection/>
    </xf>
    <xf numFmtId="0" fontId="2" fillId="18" borderId="10" xfId="62" applyFont="1" applyFill="1" applyBorder="1" applyAlignment="1">
      <alignment horizontal="center" vertical="center" wrapText="1"/>
      <protection/>
    </xf>
    <xf numFmtId="0" fontId="2" fillId="18" borderId="10" xfId="62" applyFont="1" applyFill="1" applyBorder="1" applyAlignment="1" applyProtection="1">
      <alignment horizontal="center" vertical="center" wrapText="1"/>
      <protection locked="0"/>
    </xf>
    <xf numFmtId="176" fontId="2" fillId="18" borderId="10" xfId="62" applyNumberFormat="1" applyFont="1" applyFill="1" applyBorder="1" applyAlignment="1" applyProtection="1">
      <alignment horizontal="right" vertical="center" wrapText="1"/>
      <protection/>
    </xf>
    <xf numFmtId="0" fontId="2" fillId="18" borderId="0" xfId="62" applyFont="1" applyFill="1" applyAlignment="1">
      <alignment horizontal="centerContinuous" vertical="center"/>
      <protection/>
    </xf>
    <xf numFmtId="0" fontId="2" fillId="18" borderId="0" xfId="76" applyFill="1">
      <alignment vertical="center"/>
      <protection/>
    </xf>
    <xf numFmtId="0" fontId="2" fillId="18" borderId="0" xfId="76" applyFill="1" applyAlignment="1">
      <alignment vertical="center" wrapText="1"/>
      <protection/>
    </xf>
    <xf numFmtId="0" fontId="3" fillId="18" borderId="0" xfId="76" applyFont="1" applyFill="1" applyAlignment="1">
      <alignment horizontal="right" vertical="center" wrapText="1"/>
      <protection/>
    </xf>
    <xf numFmtId="0" fontId="7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19" xfId="76" applyFont="1" applyFill="1" applyBorder="1" applyAlignment="1">
      <alignment horizontal="left" vertical="center" wrapText="1"/>
      <protection/>
    </xf>
    <xf numFmtId="0" fontId="3" fillId="18" borderId="23" xfId="76" applyFont="1" applyFill="1" applyBorder="1" applyAlignment="1">
      <alignment horizontal="center" vertical="center" wrapText="1"/>
      <protection/>
    </xf>
    <xf numFmtId="0" fontId="3" fillId="18" borderId="24" xfId="76" applyFont="1" applyFill="1" applyBorder="1" applyAlignment="1">
      <alignment horizontal="center" vertical="center" wrapText="1"/>
      <protection/>
    </xf>
    <xf numFmtId="0" fontId="3" fillId="18" borderId="25" xfId="76" applyFont="1" applyFill="1" applyBorder="1" applyAlignment="1">
      <alignment horizontal="center" vertical="center" wrapText="1"/>
      <protection/>
    </xf>
    <xf numFmtId="0" fontId="3" fillId="18" borderId="26" xfId="76" applyFont="1" applyFill="1" applyBorder="1" applyAlignment="1">
      <alignment horizontal="center" vertical="center" wrapText="1"/>
      <protection/>
    </xf>
    <xf numFmtId="49" fontId="3" fillId="18" borderId="26" xfId="76" applyNumberFormat="1" applyFont="1" applyFill="1" applyBorder="1" applyAlignment="1" applyProtection="1">
      <alignment horizontal="center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5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left" vertical="center" wrapText="1"/>
      <protection/>
    </xf>
    <xf numFmtId="176" fontId="6" fillId="18" borderId="20" xfId="76" applyNumberFormat="1" applyFont="1" applyFill="1" applyBorder="1" applyAlignment="1" applyProtection="1">
      <alignment horizontal="right" vertical="center" wrapText="1"/>
      <protection/>
    </xf>
    <xf numFmtId="176" fontId="6" fillId="18" borderId="10" xfId="76" applyNumberFormat="1" applyFont="1" applyFill="1" applyBorder="1" applyAlignment="1" applyProtection="1">
      <alignment horizontal="right" vertical="center" wrapText="1"/>
      <protection/>
    </xf>
    <xf numFmtId="0" fontId="5" fillId="18" borderId="10" xfId="78" applyNumberFormat="1" applyFont="1" applyFill="1" applyBorder="1" applyAlignment="1" applyProtection="1">
      <alignment horizontal="left" vertical="center" wrapText="1"/>
      <protection/>
    </xf>
    <xf numFmtId="0" fontId="3" fillId="18" borderId="9" xfId="78" applyFont="1" applyFill="1" applyBorder="1" applyAlignment="1">
      <alignment horizontal="left" vertical="center" wrapText="1"/>
      <protection/>
    </xf>
    <xf numFmtId="43" fontId="6" fillId="18" borderId="10" xfId="24" applyNumberFormat="1" applyFont="1" applyFill="1" applyBorder="1" applyAlignment="1">
      <alignment horizontal="right" vertical="center" wrapText="1"/>
    </xf>
    <xf numFmtId="176" fontId="11" fillId="18" borderId="10" xfId="78" applyNumberFormat="1" applyFont="1" applyFill="1" applyBorder="1" applyAlignment="1" applyProtection="1">
      <alignment horizontal="center" vertical="center" wrapText="1"/>
      <protection/>
    </xf>
    <xf numFmtId="0" fontId="11" fillId="18" borderId="9" xfId="78" applyFont="1" applyFill="1" applyBorder="1" applyAlignment="1">
      <alignment horizontal="center" vertical="center" wrapText="1"/>
      <protection/>
    </xf>
    <xf numFmtId="0" fontId="6" fillId="18" borderId="20" xfId="78" applyFont="1" applyFill="1" applyBorder="1" applyAlignment="1">
      <alignment horizontal="center" vertical="center" wrapText="1"/>
      <protection/>
    </xf>
    <xf numFmtId="0" fontId="6" fillId="18" borderId="9" xfId="78" applyFont="1" applyFill="1" applyBorder="1" applyAlignment="1">
      <alignment horizontal="center" vertical="center" wrapText="1"/>
      <protection/>
    </xf>
    <xf numFmtId="0" fontId="5" fillId="18" borderId="9" xfId="78" applyFont="1" applyFill="1" applyBorder="1" applyAlignment="1">
      <alignment horizontal="left" vertical="center" wrapText="1"/>
      <protection/>
    </xf>
    <xf numFmtId="176" fontId="3" fillId="18" borderId="20" xfId="76" applyNumberFormat="1" applyFont="1" applyFill="1" applyBorder="1" applyAlignment="1" applyProtection="1">
      <alignment horizontal="right" vertical="center" wrapText="1"/>
      <protection/>
    </xf>
    <xf numFmtId="176" fontId="3" fillId="18" borderId="10" xfId="76" applyNumberFormat="1" applyFont="1" applyFill="1" applyBorder="1" applyAlignment="1" applyProtection="1">
      <alignment horizontal="right" vertical="center" wrapText="1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19" xfId="76" applyNumberFormat="1" applyFont="1" applyFill="1" applyBorder="1" applyAlignment="1" applyProtection="1">
      <alignment wrapText="1"/>
      <protection/>
    </xf>
    <xf numFmtId="0" fontId="3" fillId="18" borderId="19" xfId="76" applyNumberFormat="1" applyFont="1" applyFill="1" applyBorder="1" applyAlignment="1" applyProtection="1">
      <alignment horizontal="right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7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176" fontId="3" fillId="18" borderId="9" xfId="76" applyNumberFormat="1" applyFont="1" applyFill="1" applyBorder="1" applyAlignment="1" applyProtection="1">
      <alignment horizontal="right" vertical="center" wrapText="1"/>
      <protection/>
    </xf>
    <xf numFmtId="176" fontId="2" fillId="18" borderId="20" xfId="76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left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19" xfId="0" applyFont="1" applyFill="1" applyBorder="1" applyAlignment="1">
      <alignment horizontal="right" vertical="center" wrapText="1"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7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0" xfId="54" applyFont="1" applyFill="1" applyAlignment="1">
      <alignment horizontal="left" vertical="center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49" fontId="3" fillId="18" borderId="9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9" xfId="54" applyNumberFormat="1" applyFont="1" applyFill="1" applyBorder="1" applyAlignment="1" applyProtection="1">
      <alignment horizontal="left" vertical="center" wrapText="1"/>
      <protection/>
    </xf>
    <xf numFmtId="176" fontId="2" fillId="18" borderId="10" xfId="54" applyNumberFormat="1" applyFont="1" applyFill="1" applyBorder="1" applyAlignment="1">
      <alignment horizontal="right" vertical="center" wrapText="1"/>
      <protection/>
    </xf>
    <xf numFmtId="176" fontId="2" fillId="18" borderId="10" xfId="54" applyNumberFormat="1" applyFill="1" applyBorder="1" applyAlignment="1">
      <alignment horizontal="right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19" xfId="54" applyNumberFormat="1" applyFont="1" applyFill="1" applyBorder="1" applyAlignment="1" applyProtection="1">
      <alignment horizontal="right" vertical="center"/>
      <protection/>
    </xf>
    <xf numFmtId="179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0" fontId="3" fillId="18" borderId="0" xfId="73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horizontal="center" vertical="center" wrapText="1"/>
    </xf>
    <xf numFmtId="176" fontId="3" fillId="18" borderId="10" xfId="73" applyNumberFormat="1" applyFont="1" applyFill="1" applyBorder="1" applyAlignment="1" applyProtection="1">
      <alignment horizontal="right" vertical="center" wrapText="1"/>
      <protection/>
    </xf>
    <xf numFmtId="0" fontId="3" fillId="18" borderId="0" xfId="0" applyFont="1" applyFill="1" applyAlignment="1">
      <alignment horizontal="right"/>
    </xf>
    <xf numFmtId="0" fontId="3" fillId="18" borderId="19" xfId="0" applyFont="1" applyFill="1" applyBorder="1" applyAlignment="1">
      <alignment horizontal="right"/>
    </xf>
    <xf numFmtId="176" fontId="3" fillId="18" borderId="0" xfId="73" applyNumberFormat="1" applyFont="1" applyFill="1" applyAlignment="1">
      <alignment horizontal="centerContinuous" vertical="center"/>
      <protection/>
    </xf>
    <xf numFmtId="0" fontId="6" fillId="18" borderId="0" xfId="73" applyFont="1" applyFill="1" applyAlignment="1">
      <alignment horizontal="centerContinuous" vertical="center"/>
      <protection/>
    </xf>
    <xf numFmtId="0" fontId="6" fillId="18" borderId="0" xfId="71" applyFont="1" applyFill="1" applyAlignment="1">
      <alignment horizontal="centerContinuous" vertical="center"/>
      <protection/>
    </xf>
    <xf numFmtId="0" fontId="6" fillId="18" borderId="0" xfId="71" applyFont="1" applyFill="1" applyAlignment="1">
      <alignment horizontal="right" vertical="center" wrapText="1"/>
      <protection/>
    </xf>
    <xf numFmtId="0" fontId="16" fillId="18" borderId="0" xfId="71" applyNumberFormat="1" applyFont="1" applyFill="1" applyAlignment="1" applyProtection="1">
      <alignment horizontal="center" vertical="center"/>
      <protection/>
    </xf>
    <xf numFmtId="0" fontId="3" fillId="18" borderId="0" xfId="71" applyFont="1" applyFill="1" applyAlignment="1">
      <alignment horizontal="left" vertical="center" wrapText="1"/>
      <protection/>
    </xf>
    <xf numFmtId="0" fontId="6" fillId="18" borderId="10" xfId="73" applyFont="1" applyFill="1" applyBorder="1" applyAlignment="1">
      <alignment horizontal="center" vertical="center" wrapText="1"/>
      <protection/>
    </xf>
    <xf numFmtId="0" fontId="6" fillId="18" borderId="10" xfId="73" applyNumberFormat="1" applyFont="1" applyFill="1" applyBorder="1" applyAlignment="1" applyProtection="1">
      <alignment horizontal="center" vertical="center" wrapText="1"/>
      <protection/>
    </xf>
    <xf numFmtId="0" fontId="6" fillId="18" borderId="9" xfId="73" applyNumberFormat="1" applyFont="1" applyFill="1" applyBorder="1" applyAlignment="1" applyProtection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176" fontId="6" fillId="18" borderId="10" xfId="73" applyNumberFormat="1" applyFont="1" applyFill="1" applyBorder="1" applyAlignment="1" applyProtection="1">
      <alignment horizontal="right" vertical="center" wrapText="1"/>
      <protection/>
    </xf>
    <xf numFmtId="0" fontId="6" fillId="18" borderId="0" xfId="71" applyFont="1" applyFill="1" applyAlignment="1">
      <alignment horizontal="left" vertical="center" wrapText="1"/>
      <protection/>
    </xf>
    <xf numFmtId="0" fontId="6" fillId="18" borderId="0" xfId="71" applyNumberFormat="1" applyFont="1" applyFill="1" applyAlignment="1" applyProtection="1">
      <alignment horizontal="right" vertical="center" wrapText="1"/>
      <protection/>
    </xf>
    <xf numFmtId="0" fontId="6" fillId="18" borderId="19" xfId="71" applyNumberFormat="1" applyFont="1" applyFill="1" applyBorder="1" applyAlignment="1" applyProtection="1">
      <alignment horizontal="right" vertical="center" wrapText="1"/>
      <protection/>
    </xf>
    <xf numFmtId="0" fontId="6" fillId="18" borderId="21" xfId="73" applyNumberFormat="1" applyFont="1" applyFill="1" applyBorder="1" applyAlignment="1" applyProtection="1">
      <alignment horizontal="center" vertical="center" wrapText="1"/>
      <protection/>
    </xf>
    <xf numFmtId="0" fontId="6" fillId="18" borderId="13" xfId="73" applyNumberFormat="1" applyFont="1" applyFill="1" applyBorder="1" applyAlignment="1" applyProtection="1">
      <alignment horizontal="center" vertical="center" wrapText="1"/>
      <protection/>
    </xf>
    <xf numFmtId="0" fontId="6" fillId="18" borderId="15" xfId="73" applyNumberFormat="1" applyFont="1" applyFill="1" applyBorder="1" applyAlignment="1" applyProtection="1">
      <alignment horizontal="center" vertical="center" wrapText="1"/>
      <protection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176" fontId="8" fillId="18" borderId="10" xfId="73" applyNumberFormat="1" applyFont="1" applyFill="1" applyBorder="1" applyAlignment="1" applyProtection="1">
      <alignment horizontal="right" vertical="center" wrapText="1"/>
      <protection/>
    </xf>
    <xf numFmtId="0" fontId="8" fillId="18" borderId="10" xfId="73" applyNumberFormat="1" applyFont="1" applyFill="1" applyBorder="1" applyAlignment="1" applyProtection="1">
      <alignment horizontal="center" vertical="center"/>
      <protection/>
    </xf>
    <xf numFmtId="0" fontId="7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12" fillId="18" borderId="0" xfId="0" applyFont="1" applyFill="1" applyAlignment="1">
      <alignment/>
    </xf>
    <xf numFmtId="0" fontId="45" fillId="18" borderId="0" xfId="0" applyFont="1" applyFill="1" applyAlignment="1">
      <alignment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176" fontId="6" fillId="18" borderId="10" xfId="61" applyNumberFormat="1" applyFont="1" applyFill="1" applyBorder="1" applyAlignment="1" applyProtection="1">
      <alignment horizontal="right" vertical="center" wrapText="1"/>
      <protection/>
    </xf>
    <xf numFmtId="176" fontId="6" fillId="18" borderId="10" xfId="61" applyNumberFormat="1" applyFont="1" applyFill="1" applyBorder="1" applyAlignment="1">
      <alignment horizontal="centerContinuous" vertical="center"/>
      <protection/>
    </xf>
    <xf numFmtId="49" fontId="46" fillId="18" borderId="9" xfId="78" applyNumberFormat="1" applyFont="1" applyFill="1" applyBorder="1" applyAlignment="1">
      <alignment horizontal="center" vertical="center" wrapText="1"/>
      <protection/>
    </xf>
    <xf numFmtId="49" fontId="46" fillId="18" borderId="10" xfId="78" applyNumberFormat="1" applyFont="1" applyFill="1" applyBorder="1" applyAlignment="1">
      <alignment horizontal="center" vertical="center" wrapText="1"/>
      <protection/>
    </xf>
    <xf numFmtId="49" fontId="46" fillId="18" borderId="10" xfId="78" applyNumberFormat="1" applyFont="1" applyFill="1" applyBorder="1" applyAlignment="1" applyProtection="1">
      <alignment horizontal="center" vertical="center" wrapText="1"/>
      <protection/>
    </xf>
    <xf numFmtId="176" fontId="46" fillId="18" borderId="10" xfId="61" applyNumberFormat="1" applyFont="1" applyFill="1" applyBorder="1" applyAlignment="1">
      <alignment horizontal="centerContinuous" vertical="center"/>
      <protection/>
    </xf>
    <xf numFmtId="176" fontId="46" fillId="18" borderId="10" xfId="61" applyNumberFormat="1" applyFont="1" applyFill="1" applyBorder="1" applyAlignment="1" applyProtection="1">
      <alignment horizontal="right" vertical="center" wrapText="1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176" fontId="8" fillId="18" borderId="10" xfId="61" applyNumberFormat="1" applyFont="1" applyFill="1" applyBorder="1" applyAlignment="1" applyProtection="1">
      <alignment horizontal="right" vertical="center" wrapText="1"/>
      <protection/>
    </xf>
    <xf numFmtId="176" fontId="47" fillId="18" borderId="10" xfId="61" applyNumberFormat="1" applyFont="1" applyFill="1" applyBorder="1" applyAlignment="1" applyProtection="1">
      <alignment horizontal="right" vertical="center" wrapText="1"/>
      <protection/>
    </xf>
    <xf numFmtId="0" fontId="2" fillId="18" borderId="21" xfId="81" applyFont="1" applyFill="1" applyBorder="1" applyAlignment="1">
      <alignment horizontal="center" vertical="center" wrapText="1"/>
      <protection/>
    </xf>
    <xf numFmtId="0" fontId="2" fillId="18" borderId="13" xfId="81" applyFont="1" applyFill="1" applyBorder="1" applyAlignment="1">
      <alignment horizontal="center" vertical="center" wrapText="1"/>
      <protection/>
    </xf>
    <xf numFmtId="0" fontId="2" fillId="18" borderId="15" xfId="81" applyFont="1" applyFill="1" applyBorder="1" applyAlignment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1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80" fontId="6" fillId="18" borderId="0" xfId="61" applyNumberFormat="1" applyFont="1" applyFill="1" applyAlignment="1">
      <alignment horizontal="right" vertical="center"/>
      <protection/>
    </xf>
    <xf numFmtId="0" fontId="6" fillId="18" borderId="0" xfId="61" applyFont="1" applyFill="1" applyAlignment="1">
      <alignment horizontal="centerContinuous" vertical="center"/>
      <protection/>
    </xf>
    <xf numFmtId="0" fontId="46" fillId="18" borderId="0" xfId="61" applyFont="1" applyFill="1" applyAlignment="1">
      <alignment horizontal="centerContinuous" vertical="center"/>
      <protection/>
    </xf>
    <xf numFmtId="0" fontId="3" fillId="18" borderId="0" xfId="74" applyFont="1" applyFill="1" applyAlignment="1">
      <alignment vertical="center"/>
      <protection/>
    </xf>
    <xf numFmtId="181" fontId="3" fillId="18" borderId="0" xfId="74" applyNumberFormat="1" applyFont="1" applyFill="1" applyAlignment="1">
      <alignment horizontal="center" vertical="center"/>
      <protection/>
    </xf>
    <xf numFmtId="182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8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181" fontId="3" fillId="18" borderId="0" xfId="74" applyNumberFormat="1" applyFont="1" applyFill="1" applyAlignment="1">
      <alignment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3" fillId="18" borderId="19" xfId="74" applyFont="1" applyFill="1" applyBorder="1" applyAlignment="1">
      <alignment horizontal="right" vertical="center" wrapText="1"/>
      <protection/>
    </xf>
    <xf numFmtId="0" fontId="3" fillId="18" borderId="9" xfId="74" applyFont="1" applyFill="1" applyBorder="1" applyAlignment="1">
      <alignment horizontal="center" vertical="center"/>
      <protection/>
    </xf>
    <xf numFmtId="0" fontId="3" fillId="18" borderId="20" xfId="74" applyFont="1" applyFill="1" applyBorder="1" applyAlignment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0" fontId="3" fillId="18" borderId="10" xfId="74" applyNumberFormat="1" applyFont="1" applyFill="1" applyBorder="1" applyAlignment="1" applyProtection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0" fontId="3" fillId="18" borderId="15" xfId="74" applyNumberFormat="1" applyFont="1" applyFill="1" applyBorder="1" applyAlignment="1" applyProtection="1">
      <alignment horizontal="center" vertical="center" wrapText="1"/>
      <protection/>
    </xf>
    <xf numFmtId="43" fontId="11" fillId="18" borderId="9" xfId="24" applyNumberFormat="1" applyFont="1" applyFill="1" applyBorder="1" applyAlignment="1">
      <alignment horizontal="center" vertical="center" wrapText="1"/>
    </xf>
    <xf numFmtId="0" fontId="3" fillId="18" borderId="10" xfId="74" applyFont="1" applyFill="1" applyBorder="1" applyAlignment="1">
      <alignment horizontal="centerContinuous" vertical="center"/>
      <protection/>
    </xf>
    <xf numFmtId="0" fontId="3" fillId="18" borderId="13" xfId="74" applyNumberFormat="1" applyFont="1" applyFill="1" applyBorder="1" applyAlignment="1" applyProtection="1">
      <alignment horizontal="center" vertical="center" wrapText="1"/>
      <protection/>
    </xf>
    <xf numFmtId="0" fontId="3" fillId="18" borderId="19" xfId="74" applyNumberFormat="1" applyFont="1" applyFill="1" applyBorder="1" applyAlignment="1" applyProtection="1">
      <alignment vertical="center"/>
      <protection/>
    </xf>
    <xf numFmtId="0" fontId="20" fillId="18" borderId="0" xfId="0" applyNumberFormat="1" applyFont="1" applyFill="1" applyAlignment="1" applyProtection="1">
      <alignment vertical="center"/>
      <protection/>
    </xf>
    <xf numFmtId="0" fontId="21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22" fillId="18" borderId="0" xfId="0" applyNumberFormat="1" applyFont="1" applyFill="1" applyAlignment="1" applyProtection="1">
      <alignment horizontal="center" vertical="center"/>
      <protection/>
    </xf>
    <xf numFmtId="0" fontId="5" fillId="18" borderId="19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18" borderId="22" xfId="0" applyNumberFormat="1" applyFont="1" applyFill="1" applyBorder="1" applyAlignment="1" applyProtection="1">
      <alignment horizontal="left"/>
      <protection/>
    </xf>
    <xf numFmtId="0" fontId="0" fillId="18" borderId="22" xfId="0" applyFill="1" applyBorder="1" applyAlignment="1">
      <alignment horizontal="left" vertical="center"/>
    </xf>
    <xf numFmtId="0" fontId="2" fillId="18" borderId="0" xfId="75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7" fillId="18" borderId="0" xfId="75" applyNumberFormat="1" applyFont="1" applyFill="1" applyAlignment="1" applyProtection="1">
      <alignment horizontal="center" vertical="center"/>
      <protection/>
    </xf>
    <xf numFmtId="0" fontId="3" fillId="18" borderId="0" xfId="75" applyFont="1" applyFill="1" applyAlignment="1">
      <alignment horizontal="left" vertical="center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49" fontId="3" fillId="18" borderId="9" xfId="75" applyNumberFormat="1" applyFont="1" applyFill="1" applyBorder="1" applyAlignment="1" applyProtection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left" vertical="center" wrapText="1"/>
      <protection/>
    </xf>
    <xf numFmtId="176" fontId="3" fillId="18" borderId="9" xfId="75" applyNumberFormat="1" applyFont="1" applyFill="1" applyBorder="1" applyAlignment="1" applyProtection="1">
      <alignment horizontal="right" vertical="center" wrapText="1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19" xfId="75" applyNumberFormat="1" applyFont="1" applyFill="1" applyBorder="1" applyAlignment="1" applyProtection="1">
      <alignment horizontal="right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176" fontId="0" fillId="18" borderId="0" xfId="0" applyNumberFormat="1" applyFill="1" applyAlignment="1">
      <alignment/>
    </xf>
    <xf numFmtId="0" fontId="0" fillId="18" borderId="19" xfId="0" applyFill="1" applyBorder="1" applyAlignment="1">
      <alignment horizontal="right"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0" xfId="73" applyFont="1" applyFill="1" applyBorder="1" applyAlignment="1">
      <alignment horizontal="center" vertical="center" wrapText="1"/>
      <protection/>
    </xf>
    <xf numFmtId="0" fontId="3" fillId="18" borderId="9" xfId="73" applyNumberFormat="1" applyFont="1" applyFill="1" applyBorder="1" applyAlignment="1" applyProtection="1">
      <alignment horizontal="center" vertical="center" wrapText="1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2" fillId="18" borderId="19" xfId="73" applyNumberFormat="1" applyFont="1" applyFill="1" applyBorder="1" applyAlignment="1" applyProtection="1">
      <alignment vertical="center"/>
      <protection/>
    </xf>
    <xf numFmtId="0" fontId="3" fillId="18" borderId="21" xfId="73" applyNumberFormat="1" applyFont="1" applyFill="1" applyBorder="1" applyAlignment="1" applyProtection="1">
      <alignment horizontal="center" vertical="center" wrapText="1"/>
      <protection/>
    </xf>
    <xf numFmtId="0" fontId="3" fillId="18" borderId="13" xfId="73" applyNumberFormat="1" applyFont="1" applyFill="1" applyBorder="1" applyAlignment="1" applyProtection="1">
      <alignment horizontal="center" vertical="center" wrapText="1"/>
      <protection/>
    </xf>
    <xf numFmtId="0" fontId="3" fillId="18" borderId="15" xfId="73" applyNumberFormat="1" applyFont="1" applyFill="1" applyBorder="1" applyAlignment="1" applyProtection="1">
      <alignment horizontal="center" vertical="center" wrapText="1"/>
      <protection/>
    </xf>
    <xf numFmtId="176" fontId="2" fillId="18" borderId="10" xfId="73" applyNumberFormat="1" applyFill="1" applyBorder="1" applyAlignment="1" applyProtection="1">
      <alignment horizontal="right"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19" xfId="73" applyNumberFormat="1" applyFont="1" applyFill="1" applyBorder="1" applyAlignment="1" applyProtection="1">
      <alignment horizontal="center" vertical="center"/>
      <protection/>
    </xf>
    <xf numFmtId="0" fontId="2" fillId="18" borderId="10" xfId="73" applyNumberFormat="1" applyFont="1" applyFill="1" applyBorder="1" applyAlignment="1" applyProtection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0" xfId="77" applyFont="1" applyFill="1" applyAlignment="1">
      <alignment horizontal="center" vertical="center" wrapText="1"/>
      <protection/>
    </xf>
    <xf numFmtId="0" fontId="8" fillId="18" borderId="0" xfId="61" applyFont="1" applyFill="1">
      <alignment vertical="center"/>
      <protection/>
    </xf>
    <xf numFmtId="0" fontId="6" fillId="18" borderId="0" xfId="61" applyFont="1" applyFill="1" applyAlignment="1">
      <alignment horizontal="right" vertical="center" wrapText="1"/>
      <protection/>
    </xf>
    <xf numFmtId="0" fontId="16" fillId="18" borderId="0" xfId="61" applyNumberFormat="1" applyFont="1" applyFill="1" applyAlignment="1" applyProtection="1">
      <alignment horizontal="center" vertical="center" wrapText="1"/>
      <protection/>
    </xf>
    <xf numFmtId="0" fontId="6" fillId="18" borderId="0" xfId="61" applyFont="1" applyFill="1" applyAlignment="1">
      <alignment horizontal="left" vertical="center" wrapText="1"/>
      <protection/>
    </xf>
    <xf numFmtId="0" fontId="6" fillId="18" borderId="10" xfId="61" applyFont="1" applyFill="1" applyBorder="1" applyAlignment="1">
      <alignment horizontal="center" vertical="center" wrapText="1"/>
      <protection/>
    </xf>
    <xf numFmtId="0" fontId="6" fillId="18" borderId="10" xfId="61" applyNumberFormat="1" applyFont="1" applyFill="1" applyBorder="1" applyAlignment="1" applyProtection="1">
      <alignment horizontal="center" vertical="center" wrapText="1"/>
      <protection/>
    </xf>
    <xf numFmtId="0" fontId="6" fillId="18" borderId="10" xfId="61" applyNumberFormat="1" applyFont="1" applyFill="1" applyBorder="1" applyAlignment="1" applyProtection="1">
      <alignment horizontal="center" vertical="center"/>
      <protection/>
    </xf>
    <xf numFmtId="0" fontId="8" fillId="18" borderId="10" xfId="81" applyFont="1" applyFill="1" applyBorder="1" applyAlignment="1">
      <alignment horizontal="center" vertical="center" wrapText="1"/>
      <protection/>
    </xf>
    <xf numFmtId="0" fontId="8" fillId="18" borderId="21" xfId="81" applyFont="1" applyFill="1" applyBorder="1" applyAlignment="1">
      <alignment horizontal="center" vertical="center" wrapText="1"/>
      <protection/>
    </xf>
    <xf numFmtId="0" fontId="8" fillId="18" borderId="13" xfId="81" applyFont="1" applyFill="1" applyBorder="1" applyAlignment="1">
      <alignment horizontal="center" vertical="center" wrapText="1"/>
      <protection/>
    </xf>
    <xf numFmtId="0" fontId="8" fillId="18" borderId="15" xfId="81" applyFont="1" applyFill="1" applyBorder="1" applyAlignment="1">
      <alignment horizontal="center" vertical="center" wrapText="1"/>
      <protection/>
    </xf>
    <xf numFmtId="0" fontId="6" fillId="18" borderId="0" xfId="61" applyNumberFormat="1" applyFont="1" applyFill="1" applyAlignment="1" applyProtection="1">
      <alignment horizontal="right" vertical="center" wrapText="1"/>
      <protection/>
    </xf>
    <xf numFmtId="0" fontId="6" fillId="18" borderId="0" xfId="61" applyNumberFormat="1" applyFont="1" applyFill="1" applyAlignment="1" applyProtection="1">
      <alignment vertical="center" wrapText="1"/>
      <protection/>
    </xf>
    <xf numFmtId="0" fontId="6" fillId="18" borderId="19" xfId="61" applyNumberFormat="1" applyFont="1" applyFill="1" applyBorder="1" applyAlignment="1" applyProtection="1">
      <alignment horizontal="right" vertical="center" wrapText="1"/>
      <protection/>
    </xf>
    <xf numFmtId="0" fontId="6" fillId="18" borderId="0" xfId="61" applyNumberFormat="1" applyFont="1" applyFill="1" applyAlignment="1" applyProtection="1">
      <alignment horizontal="center" wrapText="1"/>
      <protection/>
    </xf>
    <xf numFmtId="43" fontId="0" fillId="18" borderId="0" xfId="24" applyNumberFormat="1" applyFont="1" applyFill="1" applyAlignment="1">
      <alignment/>
    </xf>
    <xf numFmtId="43" fontId="7" fillId="18" borderId="0" xfId="24" applyNumberFormat="1" applyFont="1" applyFill="1" applyAlignment="1">
      <alignment vertical="center"/>
    </xf>
    <xf numFmtId="0" fontId="23" fillId="18" borderId="0" xfId="0" applyFont="1" applyFill="1" applyAlignment="1">
      <alignment vertical="center"/>
    </xf>
    <xf numFmtId="43" fontId="3" fillId="18" borderId="21" xfId="24" applyNumberFormat="1" applyFont="1" applyFill="1" applyBorder="1" applyAlignment="1">
      <alignment horizontal="center" vertical="center" wrapText="1"/>
    </xf>
    <xf numFmtId="43" fontId="3" fillId="18" borderId="10" xfId="24" applyNumberFormat="1" applyFont="1" applyFill="1" applyBorder="1" applyAlignment="1">
      <alignment horizontal="center" vertical="center" wrapText="1"/>
    </xf>
    <xf numFmtId="43" fontId="3" fillId="18" borderId="13" xfId="24" applyNumberFormat="1" applyFont="1" applyFill="1" applyBorder="1" applyAlignment="1">
      <alignment horizontal="center" vertical="center" wrapText="1"/>
    </xf>
    <xf numFmtId="43" fontId="3" fillId="18" borderId="15" xfId="24" applyNumberFormat="1" applyFont="1" applyFill="1" applyBorder="1" applyAlignment="1">
      <alignment horizontal="center" vertical="center" wrapText="1"/>
    </xf>
    <xf numFmtId="0" fontId="23" fillId="18" borderId="0" xfId="0" applyFont="1" applyFill="1" applyAlignment="1">
      <alignment wrapText="1"/>
    </xf>
    <xf numFmtId="0" fontId="6" fillId="18" borderId="0" xfId="77" applyFont="1" applyFill="1" applyAlignment="1">
      <alignment vertical="center"/>
      <protection/>
    </xf>
    <xf numFmtId="49" fontId="6" fillId="18" borderId="0" xfId="77" applyNumberFormat="1" applyFont="1" applyFill="1" applyAlignment="1">
      <alignment horizontal="center" vertical="center"/>
      <protection/>
    </xf>
    <xf numFmtId="0" fontId="6" fillId="18" borderId="0" xfId="77" applyFont="1" applyFill="1" applyAlignment="1">
      <alignment horizontal="left" vertical="center"/>
      <protection/>
    </xf>
    <xf numFmtId="43" fontId="6" fillId="18" borderId="0" xfId="24" applyNumberFormat="1" applyFont="1" applyFill="1" applyAlignment="1">
      <alignment vertical="center"/>
    </xf>
    <xf numFmtId="178" fontId="6" fillId="18" borderId="0" xfId="77" applyNumberFormat="1" applyFont="1" applyFill="1" applyAlignment="1">
      <alignment vertical="center"/>
      <protection/>
    </xf>
    <xf numFmtId="0" fontId="8" fillId="18" borderId="0" xfId="77" applyFont="1" applyFill="1">
      <alignment vertical="center"/>
      <protection/>
    </xf>
    <xf numFmtId="0" fontId="8" fillId="18" borderId="0" xfId="77" applyFont="1" applyFill="1" applyAlignment="1">
      <alignment horizontal="centerContinuous" vertical="center"/>
      <protection/>
    </xf>
    <xf numFmtId="0" fontId="6" fillId="18" borderId="0" xfId="77" applyFont="1" applyFill="1" applyAlignment="1">
      <alignment horizontal="center" vertical="center" wrapText="1"/>
      <protection/>
    </xf>
    <xf numFmtId="43" fontId="6" fillId="18" borderId="0" xfId="24" applyNumberFormat="1" applyFont="1" applyFill="1" applyAlignment="1">
      <alignment vertical="center" wrapText="1"/>
    </xf>
    <xf numFmtId="0" fontId="16" fillId="18" borderId="0" xfId="77" applyNumberFormat="1" applyFont="1" applyFill="1" applyAlignment="1" applyProtection="1">
      <alignment horizontal="center" vertical="center"/>
      <protection/>
    </xf>
    <xf numFmtId="49" fontId="3" fillId="18" borderId="0" xfId="77" applyNumberFormat="1" applyFont="1" applyFill="1" applyAlignment="1">
      <alignment vertical="center"/>
      <protection/>
    </xf>
    <xf numFmtId="0" fontId="6" fillId="18" borderId="0" xfId="77" applyFont="1" applyFill="1" applyAlignment="1">
      <alignment horizontal="centerContinuous" vertical="center"/>
      <protection/>
    </xf>
    <xf numFmtId="0" fontId="6" fillId="18" borderId="21" xfId="77" applyFont="1" applyFill="1" applyBorder="1" applyAlignment="1">
      <alignment horizontal="centerContinuous" vertical="center"/>
      <protection/>
    </xf>
    <xf numFmtId="0" fontId="6" fillId="18" borderId="10" xfId="77" applyFont="1" applyFill="1" applyBorder="1" applyAlignment="1">
      <alignment horizontal="centerContinuous" vertical="center"/>
      <protection/>
    </xf>
    <xf numFmtId="0" fontId="6" fillId="18" borderId="10" xfId="77" applyNumberFormat="1" applyFont="1" applyFill="1" applyBorder="1" applyAlignment="1" applyProtection="1">
      <alignment horizontal="center" vertical="center" wrapText="1"/>
      <protection/>
    </xf>
    <xf numFmtId="43" fontId="6" fillId="18" borderId="21" xfId="24" applyNumberFormat="1" applyFont="1" applyFill="1" applyBorder="1" applyAlignment="1">
      <alignment vertical="center" wrapText="1"/>
    </xf>
    <xf numFmtId="43" fontId="6" fillId="18" borderId="9" xfId="24" applyNumberFormat="1" applyFont="1" applyFill="1" applyBorder="1" applyAlignment="1">
      <alignment horizontal="center" vertical="center"/>
    </xf>
    <xf numFmtId="43" fontId="6" fillId="18" borderId="20" xfId="24" applyNumberFormat="1" applyFont="1" applyFill="1" applyBorder="1" applyAlignment="1">
      <alignment horizontal="center" vertical="center"/>
    </xf>
    <xf numFmtId="0" fontId="6" fillId="18" borderId="9" xfId="77" applyNumberFormat="1" applyFont="1" applyFill="1" applyBorder="1" applyAlignment="1" applyProtection="1">
      <alignment horizontal="center" vertical="center"/>
      <protection/>
    </xf>
    <xf numFmtId="43" fontId="6" fillId="18" borderId="13" xfId="24" applyNumberFormat="1" applyFont="1" applyFill="1" applyBorder="1" applyAlignment="1">
      <alignment vertical="center" wrapText="1"/>
    </xf>
    <xf numFmtId="43" fontId="6" fillId="18" borderId="9" xfId="24" applyNumberFormat="1" applyFont="1" applyFill="1" applyBorder="1" applyAlignment="1" applyProtection="1">
      <alignment vertical="center" wrapText="1"/>
      <protection/>
    </xf>
    <xf numFmtId="43" fontId="6" fillId="18" borderId="15" xfId="24" applyNumberFormat="1" applyFont="1" applyFill="1" applyBorder="1" applyAlignment="1">
      <alignment vertical="center" wrapText="1"/>
    </xf>
    <xf numFmtId="43" fontId="6" fillId="18" borderId="10" xfId="24" applyNumberFormat="1" applyFont="1" applyFill="1" applyBorder="1" applyAlignment="1" applyProtection="1">
      <alignment vertical="center" wrapText="1"/>
      <protection/>
    </xf>
    <xf numFmtId="0" fontId="6" fillId="18" borderId="0" xfId="77" applyFont="1" applyFill="1" applyAlignment="1">
      <alignment vertical="center" wrapText="1"/>
      <protection/>
    </xf>
    <xf numFmtId="43" fontId="6" fillId="18" borderId="11" xfId="24" applyNumberFormat="1" applyFont="1" applyFill="1" applyBorder="1" applyAlignment="1">
      <alignment horizontal="center" vertical="center"/>
    </xf>
    <xf numFmtId="0" fontId="6" fillId="18" borderId="10" xfId="77" applyNumberFormat="1" applyFont="1" applyFill="1" applyBorder="1" applyAlignment="1" applyProtection="1">
      <alignment horizontal="center" vertical="center"/>
      <protection/>
    </xf>
    <xf numFmtId="0" fontId="6" fillId="18" borderId="10" xfId="77" applyNumberFormat="1" applyFont="1" applyFill="1" applyBorder="1" applyAlignment="1" applyProtection="1">
      <alignment vertical="center" wrapText="1"/>
      <protection/>
    </xf>
    <xf numFmtId="43" fontId="6" fillId="18" borderId="15" xfId="24" applyNumberFormat="1" applyFont="1" applyFill="1" applyBorder="1" applyAlignment="1" applyProtection="1">
      <alignment vertical="center" wrapText="1"/>
      <protection/>
    </xf>
    <xf numFmtId="178" fontId="6" fillId="18" borderId="15" xfId="77" applyNumberFormat="1" applyFont="1" applyFill="1" applyBorder="1" applyAlignment="1" applyProtection="1">
      <alignment vertical="center" wrapText="1"/>
      <protection/>
    </xf>
    <xf numFmtId="0" fontId="6" fillId="18" borderId="15" xfId="77" applyNumberFormat="1" applyFont="1" applyFill="1" applyBorder="1" applyAlignment="1" applyProtection="1">
      <alignment vertical="center" wrapText="1"/>
      <protection/>
    </xf>
    <xf numFmtId="0" fontId="6" fillId="18" borderId="21" xfId="77" applyNumberFormat="1" applyFont="1" applyFill="1" applyBorder="1" applyAlignment="1" applyProtection="1">
      <alignment vertical="center" wrapText="1"/>
      <protection/>
    </xf>
    <xf numFmtId="178" fontId="6" fillId="18" borderId="10" xfId="77" applyNumberFormat="1" applyFont="1" applyFill="1" applyBorder="1" applyAlignment="1" applyProtection="1">
      <alignment vertical="center" wrapText="1"/>
      <protection/>
    </xf>
    <xf numFmtId="49" fontId="6" fillId="18" borderId="10" xfId="78" applyNumberFormat="1" applyFont="1" applyFill="1" applyBorder="1" applyAlignment="1">
      <alignment vertical="center"/>
      <protection/>
    </xf>
    <xf numFmtId="0" fontId="8" fillId="18" borderId="0" xfId="77" applyFont="1" applyFill="1" applyAlignment="1">
      <alignment horizontal="right" vertical="center" wrapText="1"/>
      <protection/>
    </xf>
    <xf numFmtId="0" fontId="8" fillId="18" borderId="19" xfId="77" applyFont="1" applyFill="1" applyBorder="1" applyAlignment="1">
      <alignment horizontal="left" vertical="center" wrapText="1"/>
      <protection/>
    </xf>
    <xf numFmtId="0" fontId="6" fillId="18" borderId="19" xfId="77" applyNumberFormat="1" applyFont="1" applyFill="1" applyBorder="1" applyAlignment="1" applyProtection="1">
      <alignment horizontal="right" vertical="center"/>
      <protection/>
    </xf>
    <xf numFmtId="0" fontId="8" fillId="18" borderId="11" xfId="77" applyFont="1" applyFill="1" applyBorder="1" applyAlignment="1">
      <alignment horizontal="center" vertical="center" wrapText="1"/>
      <protection/>
    </xf>
    <xf numFmtId="0" fontId="8" fillId="18" borderId="15" xfId="77" applyFont="1" applyFill="1" applyBorder="1" applyAlignment="1">
      <alignment horizontal="center" vertical="center" wrapText="1"/>
      <protection/>
    </xf>
    <xf numFmtId="0" fontId="6" fillId="18" borderId="21" xfId="77" applyNumberFormat="1" applyFont="1" applyFill="1" applyBorder="1" applyAlignment="1" applyProtection="1">
      <alignment horizontal="center" vertical="center" wrapText="1"/>
      <protection/>
    </xf>
    <xf numFmtId="0" fontId="8" fillId="18" borderId="11" xfId="77" applyFont="1" applyFill="1" applyBorder="1" applyAlignment="1" applyProtection="1">
      <alignment horizontal="center" vertical="center" wrapText="1"/>
      <protection locked="0"/>
    </xf>
    <xf numFmtId="0" fontId="8" fillId="18" borderId="10" xfId="77" applyFont="1" applyFill="1" applyBorder="1" applyAlignment="1">
      <alignment horizontal="center" vertical="center" wrapText="1"/>
      <protection/>
    </xf>
    <xf numFmtId="0" fontId="6" fillId="18" borderId="15" xfId="77" applyNumberFormat="1" applyFont="1" applyFill="1" applyBorder="1" applyAlignment="1" applyProtection="1">
      <alignment horizontal="center" vertical="center" wrapText="1"/>
      <protection/>
    </xf>
    <xf numFmtId="49" fontId="6" fillId="18" borderId="0" xfId="78" applyNumberFormat="1" applyFont="1" applyFill="1" applyAlignment="1">
      <alignment horizontal="centerContinuous" vertical="center"/>
      <protection/>
    </xf>
    <xf numFmtId="0" fontId="6" fillId="18" borderId="0" xfId="78" applyFont="1" applyFill="1" applyAlignment="1">
      <alignment horizontal="centerContinuous" vertical="center"/>
      <protection/>
    </xf>
    <xf numFmtId="0" fontId="6" fillId="18" borderId="0" xfId="78" applyFont="1" applyFill="1" applyAlignment="1">
      <alignment horizontal="center" vertical="center"/>
      <protection/>
    </xf>
    <xf numFmtId="0" fontId="11" fillId="18" borderId="0" xfId="78" applyFont="1" applyFill="1" applyAlignment="1">
      <alignment horizontal="centerContinuous" vertical="center"/>
      <protection/>
    </xf>
    <xf numFmtId="49" fontId="6" fillId="18" borderId="0" xfId="78" applyNumberFormat="1" applyFont="1" applyFill="1" applyAlignment="1">
      <alignment horizontal="right" vertical="center" wrapText="1"/>
      <protection/>
    </xf>
    <xf numFmtId="0" fontId="6" fillId="18" borderId="0" xfId="78" applyFont="1" applyFill="1" applyAlignment="1">
      <alignment horizontal="right" vertical="center" wrapText="1"/>
      <protection/>
    </xf>
    <xf numFmtId="0" fontId="6" fillId="18" borderId="0" xfId="78" applyFont="1" applyFill="1" applyAlignment="1">
      <alignment horizontal="center" vertical="center" wrapText="1"/>
      <protection/>
    </xf>
    <xf numFmtId="0" fontId="16" fillId="18" borderId="0" xfId="78" applyNumberFormat="1" applyFont="1" applyFill="1" applyAlignment="1" applyProtection="1">
      <alignment horizontal="center" vertical="center"/>
      <protection/>
    </xf>
    <xf numFmtId="49" fontId="3" fillId="18" borderId="0" xfId="78" applyNumberFormat="1" applyFont="1" applyFill="1" applyAlignment="1">
      <alignment horizontal="left" vertical="center" wrapText="1"/>
      <protection/>
    </xf>
    <xf numFmtId="0" fontId="6" fillId="18" borderId="10" xfId="78" applyNumberFormat="1" applyFont="1" applyFill="1" applyBorder="1" applyAlignment="1" applyProtection="1">
      <alignment horizontal="center" vertical="center" wrapText="1"/>
      <protection/>
    </xf>
    <xf numFmtId="0" fontId="11" fillId="18" borderId="10" xfId="78" applyFont="1" applyFill="1" applyBorder="1" applyAlignment="1">
      <alignment horizontal="center" vertical="center"/>
      <protection/>
    </xf>
    <xf numFmtId="0" fontId="6" fillId="18" borderId="10" xfId="78" applyFont="1" applyFill="1" applyBorder="1" applyAlignment="1">
      <alignment horizontal="center" vertical="center"/>
      <protection/>
    </xf>
    <xf numFmtId="0" fontId="6" fillId="18" borderId="0" xfId="78" applyFont="1" applyFill="1" applyAlignment="1">
      <alignment horizontal="right" vertical="top"/>
      <protection/>
    </xf>
    <xf numFmtId="0" fontId="11" fillId="18" borderId="0" xfId="78" applyFont="1" applyFill="1" applyAlignment="1">
      <alignment horizontal="center" vertical="center" wrapText="1"/>
      <protection/>
    </xf>
    <xf numFmtId="0" fontId="6" fillId="18" borderId="19" xfId="78" applyFont="1" applyFill="1" applyBorder="1" applyAlignment="1">
      <alignment horizontal="left" vertical="center" wrapText="1"/>
      <protection/>
    </xf>
    <xf numFmtId="0" fontId="6" fillId="18" borderId="19" xfId="78" applyNumberFormat="1" applyFont="1" applyFill="1" applyBorder="1" applyAlignment="1" applyProtection="1">
      <alignment horizontal="right" vertical="center"/>
      <protection/>
    </xf>
    <xf numFmtId="0" fontId="11" fillId="18" borderId="0" xfId="78" applyFont="1" applyFill="1" applyAlignment="1">
      <alignment horizontal="left" vertical="center" wrapText="1"/>
      <protection/>
    </xf>
    <xf numFmtId="0" fontId="6" fillId="18" borderId="17" xfId="78" applyNumberFormat="1" applyFont="1" applyFill="1" applyBorder="1" applyAlignment="1" applyProtection="1">
      <alignment horizontal="center" vertical="center"/>
      <protection/>
    </xf>
    <xf numFmtId="0" fontId="6" fillId="18" borderId="15" xfId="78" applyNumberFormat="1" applyFont="1" applyFill="1" applyBorder="1" applyAlignment="1" applyProtection="1">
      <alignment horizontal="center" vertical="center"/>
      <protection/>
    </xf>
    <xf numFmtId="0" fontId="6" fillId="18" borderId="9" xfId="78" applyNumberFormat="1" applyFont="1" applyFill="1" applyBorder="1" applyAlignment="1" applyProtection="1">
      <alignment horizontal="center" vertical="center"/>
      <protection/>
    </xf>
    <xf numFmtId="0" fontId="11" fillId="18" borderId="9" xfId="78" applyNumberFormat="1" applyFont="1" applyFill="1" applyBorder="1" applyAlignment="1" applyProtection="1">
      <alignment horizontal="center" vertical="center"/>
      <protection/>
    </xf>
    <xf numFmtId="0" fontId="11" fillId="18" borderId="10" xfId="78" applyNumberFormat="1" applyFont="1" applyFill="1" applyBorder="1" applyAlignment="1" applyProtection="1">
      <alignment horizontal="center" vertical="center"/>
      <protection/>
    </xf>
    <xf numFmtId="0" fontId="11" fillId="18" borderId="0" xfId="78" applyFont="1" applyFill="1" applyAlignment="1">
      <alignment horizontal="centerContinuous" vertical="center" wrapText="1"/>
      <protection/>
    </xf>
    <xf numFmtId="0" fontId="6" fillId="18" borderId="10" xfId="78" applyFont="1" applyFill="1" applyBorder="1" applyAlignment="1">
      <alignment horizontal="centerContinuous" vertical="center"/>
      <protection/>
    </xf>
    <xf numFmtId="0" fontId="2" fillId="18" borderId="0" xfId="44" applyFill="1">
      <alignment vertical="center"/>
      <protection/>
    </xf>
    <xf numFmtId="0" fontId="2" fillId="18" borderId="0" xfId="44" applyFill="1" applyAlignment="1">
      <alignment vertical="center" wrapText="1"/>
      <protection/>
    </xf>
    <xf numFmtId="0" fontId="3" fillId="18" borderId="0" xfId="44" applyFont="1" applyFill="1" applyAlignment="1">
      <alignment horizontal="centerContinuous"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7" fillId="18" borderId="0" xfId="44" applyNumberFormat="1" applyFont="1" applyFill="1" applyAlignment="1" applyProtection="1">
      <alignment horizontal="center" vertical="center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19" xfId="44" applyFont="1" applyFill="1" applyBorder="1" applyAlignment="1">
      <alignment horizontal="left" vertical="center" wrapText="1"/>
      <protection/>
    </xf>
    <xf numFmtId="0" fontId="2" fillId="18" borderId="10" xfId="44" applyFill="1" applyBorder="1" applyAlignment="1">
      <alignment horizontal="center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0" fontId="2" fillId="18" borderId="10" xfId="44" applyFill="1" applyBorder="1" applyAlignment="1">
      <alignment vertical="center" wrapText="1"/>
      <protection/>
    </xf>
    <xf numFmtId="183" fontId="3" fillId="18" borderId="10" xfId="44" applyNumberFormat="1" applyFont="1" applyFill="1" applyBorder="1" applyAlignment="1" applyProtection="1">
      <alignment horizontal="center" vertical="center" wrapText="1"/>
      <protection/>
    </xf>
    <xf numFmtId="183" fontId="3" fillId="18" borderId="9" xfId="44" applyNumberFormat="1" applyFont="1" applyFill="1" applyBorder="1" applyAlignment="1" applyProtection="1">
      <alignment horizontal="right" vertical="center" wrapText="1"/>
      <protection/>
    </xf>
    <xf numFmtId="183" fontId="3" fillId="18" borderId="10" xfId="44" applyNumberFormat="1" applyFont="1" applyFill="1" applyBorder="1" applyAlignment="1" applyProtection="1">
      <alignment horizontal="center" vertical="center" wrapText="1"/>
      <protection/>
    </xf>
    <xf numFmtId="183" fontId="3" fillId="18" borderId="9" xfId="44" applyNumberFormat="1" applyFont="1" applyFill="1" applyBorder="1" applyAlignment="1" applyProtection="1">
      <alignment horizontal="right" vertical="center" wrapText="1"/>
      <protection/>
    </xf>
    <xf numFmtId="0" fontId="3" fillId="18" borderId="10" xfId="44" applyFont="1" applyFill="1" applyBorder="1" applyAlignment="1">
      <alignment horizontal="center" vertical="center"/>
      <protection/>
    </xf>
    <xf numFmtId="0" fontId="3" fillId="18" borderId="10" xfId="44" applyFont="1" applyFill="1" applyBorder="1" applyAlignment="1">
      <alignment horizontal="centerContinuous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19" xfId="44" applyNumberFormat="1" applyFont="1" applyFill="1" applyBorder="1" applyAlignment="1" applyProtection="1">
      <alignment horizontal="right" vertical="center" wrapText="1"/>
      <protection/>
    </xf>
    <xf numFmtId="0" fontId="3" fillId="18" borderId="15" xfId="44" applyFont="1" applyFill="1" applyBorder="1" applyAlignment="1">
      <alignment horizontal="center" vertical="center" wrapText="1"/>
      <protection/>
    </xf>
    <xf numFmtId="0" fontId="2" fillId="18" borderId="15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183" fontId="3" fillId="18" borderId="10" xfId="44" applyNumberFormat="1" applyFont="1" applyFill="1" applyBorder="1" applyAlignment="1" applyProtection="1">
      <alignment horizontal="right" vertical="center" wrapText="1"/>
      <protection/>
    </xf>
    <xf numFmtId="183" fontId="3" fillId="18" borderId="10" xfId="44" applyNumberFormat="1" applyFont="1" applyFill="1" applyBorder="1" applyAlignment="1" applyProtection="1">
      <alignment horizontal="right" vertical="center" wrapText="1"/>
      <protection/>
    </xf>
    <xf numFmtId="0" fontId="24" fillId="18" borderId="0" xfId="0" applyNumberFormat="1" applyFont="1" applyFill="1" applyAlignment="1" applyProtection="1">
      <alignment horizontal="center" vertical="center"/>
      <protection/>
    </xf>
    <xf numFmtId="0" fontId="3" fillId="18" borderId="19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10" xfId="80" applyFont="1" applyFill="1" applyBorder="1">
      <alignment vertical="center"/>
      <protection/>
    </xf>
    <xf numFmtId="0" fontId="2" fillId="18" borderId="22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8.75390625" defaultRowHeight="14.25"/>
  <cols>
    <col min="1" max="1" width="33.75390625" style="12" customWidth="1"/>
    <col min="2" max="2" width="11.00390625" style="12" customWidth="1"/>
    <col min="3" max="3" width="22.75390625" style="12" customWidth="1"/>
    <col min="4" max="4" width="10.25390625" style="12" customWidth="1"/>
    <col min="5" max="5" width="22.625" style="12" bestFit="1" customWidth="1"/>
    <col min="6" max="6" width="9.00390625" style="12" customWidth="1"/>
    <col min="7" max="7" width="21.75390625" style="12" customWidth="1"/>
    <col min="8" max="8" width="8.625" style="12" customWidth="1"/>
    <col min="9" max="32" width="9.00390625" style="12" bestFit="1" customWidth="1"/>
    <col min="33" max="16384" width="8.75390625" style="12" customWidth="1"/>
  </cols>
  <sheetData>
    <row r="1" spans="1:8" ht="20.25" customHeight="1">
      <c r="A1" s="347"/>
      <c r="B1" s="348"/>
      <c r="C1" s="348"/>
      <c r="D1" s="348"/>
      <c r="E1" s="348"/>
      <c r="H1" s="508" t="s">
        <v>0</v>
      </c>
    </row>
    <row r="2" spans="1:8" ht="20.25" customHeight="1">
      <c r="A2" s="515" t="s">
        <v>1</v>
      </c>
      <c r="B2" s="515"/>
      <c r="C2" s="515"/>
      <c r="D2" s="515"/>
      <c r="E2" s="515"/>
      <c r="F2" s="515"/>
      <c r="G2" s="515"/>
      <c r="H2" s="515"/>
    </row>
    <row r="3" spans="1:8" ht="16.5" customHeight="1">
      <c r="A3" s="516" t="s">
        <v>2</v>
      </c>
      <c r="B3" s="516"/>
      <c r="C3" s="516"/>
      <c r="D3" s="352"/>
      <c r="E3" s="352"/>
      <c r="H3" s="353" t="s">
        <v>3</v>
      </c>
    </row>
    <row r="4" spans="1:8" ht="16.5" customHeight="1">
      <c r="A4" s="354" t="s">
        <v>4</v>
      </c>
      <c r="B4" s="354"/>
      <c r="C4" s="356" t="s">
        <v>5</v>
      </c>
      <c r="D4" s="356"/>
      <c r="E4" s="356"/>
      <c r="F4" s="356"/>
      <c r="G4" s="356"/>
      <c r="H4" s="356"/>
    </row>
    <row r="5" spans="1:8" ht="15" customHeight="1">
      <c r="A5" s="355" t="s">
        <v>6</v>
      </c>
      <c r="B5" s="355" t="s">
        <v>7</v>
      </c>
      <c r="C5" s="356" t="s">
        <v>8</v>
      </c>
      <c r="D5" s="355" t="s">
        <v>7</v>
      </c>
      <c r="E5" s="356" t="s">
        <v>9</v>
      </c>
      <c r="F5" s="355" t="s">
        <v>7</v>
      </c>
      <c r="G5" s="356" t="s">
        <v>10</v>
      </c>
      <c r="H5" s="355" t="s">
        <v>7</v>
      </c>
    </row>
    <row r="6" spans="1:8" s="12" customFormat="1" ht="15" customHeight="1">
      <c r="A6" s="357" t="s">
        <v>11</v>
      </c>
      <c r="B6" s="358">
        <v>1290.54</v>
      </c>
      <c r="C6" s="357" t="s">
        <v>12</v>
      </c>
      <c r="D6" s="358"/>
      <c r="E6" s="357" t="s">
        <v>13</v>
      </c>
      <c r="F6" s="358">
        <f>SUM(F7:F9)</f>
        <v>860.54</v>
      </c>
      <c r="G6" s="360" t="s">
        <v>14</v>
      </c>
      <c r="H6" s="517">
        <v>799.28</v>
      </c>
    </row>
    <row r="7" spans="1:8" s="12" customFormat="1" ht="15" customHeight="1">
      <c r="A7" s="357" t="s">
        <v>15</v>
      </c>
      <c r="B7" s="358">
        <v>1240.54</v>
      </c>
      <c r="C7" s="360" t="s">
        <v>16</v>
      </c>
      <c r="D7" s="358"/>
      <c r="E7" s="357" t="s">
        <v>17</v>
      </c>
      <c r="F7" s="358">
        <v>799.28</v>
      </c>
      <c r="G7" s="360" t="s">
        <v>18</v>
      </c>
      <c r="H7" s="517">
        <v>481.26</v>
      </c>
    </row>
    <row r="8" spans="1:8" s="12" customFormat="1" ht="15" customHeight="1">
      <c r="A8" s="357" t="s">
        <v>19</v>
      </c>
      <c r="B8" s="358">
        <v>50</v>
      </c>
      <c r="C8" s="357" t="s">
        <v>20</v>
      </c>
      <c r="D8" s="358"/>
      <c r="E8" s="357" t="s">
        <v>21</v>
      </c>
      <c r="F8" s="358">
        <v>61.26</v>
      </c>
      <c r="G8" s="360" t="s">
        <v>22</v>
      </c>
      <c r="H8" s="517"/>
    </row>
    <row r="9" spans="1:8" s="12" customFormat="1" ht="15" customHeight="1">
      <c r="A9" s="357" t="s">
        <v>23</v>
      </c>
      <c r="B9" s="358"/>
      <c r="C9" s="357" t="s">
        <v>24</v>
      </c>
      <c r="D9" s="358"/>
      <c r="E9" s="357" t="s">
        <v>25</v>
      </c>
      <c r="F9" s="358"/>
      <c r="G9" s="360" t="s">
        <v>26</v>
      </c>
      <c r="H9" s="517">
        <v>10</v>
      </c>
    </row>
    <row r="10" spans="1:8" s="12" customFormat="1" ht="15" customHeight="1">
      <c r="A10" s="357" t="s">
        <v>27</v>
      </c>
      <c r="B10" s="358"/>
      <c r="C10" s="357" t="s">
        <v>28</v>
      </c>
      <c r="D10" s="358"/>
      <c r="E10" s="357" t="s">
        <v>29</v>
      </c>
      <c r="F10" s="358">
        <f>SUM(F11:F17)</f>
        <v>430</v>
      </c>
      <c r="G10" s="360" t="s">
        <v>30</v>
      </c>
      <c r="H10" s="517"/>
    </row>
    <row r="11" spans="1:8" s="12" customFormat="1" ht="15" customHeight="1">
      <c r="A11" s="357" t="s">
        <v>31</v>
      </c>
      <c r="B11" s="358"/>
      <c r="C11" s="357" t="s">
        <v>32</v>
      </c>
      <c r="D11" s="358"/>
      <c r="E11" s="518" t="s">
        <v>33</v>
      </c>
      <c r="F11" s="358">
        <v>420</v>
      </c>
      <c r="G11" s="360" t="s">
        <v>34</v>
      </c>
      <c r="H11" s="517"/>
    </row>
    <row r="12" spans="1:8" s="12" customFormat="1" ht="15" customHeight="1">
      <c r="A12" s="357" t="s">
        <v>35</v>
      </c>
      <c r="B12" s="358"/>
      <c r="C12" s="357" t="s">
        <v>36</v>
      </c>
      <c r="D12" s="358"/>
      <c r="E12" s="518" t="s">
        <v>37</v>
      </c>
      <c r="F12" s="358"/>
      <c r="G12" s="360" t="s">
        <v>38</v>
      </c>
      <c r="H12" s="517"/>
    </row>
    <row r="13" spans="1:8" s="12" customFormat="1" ht="15" customHeight="1">
      <c r="A13" s="357" t="s">
        <v>39</v>
      </c>
      <c r="B13" s="358"/>
      <c r="C13" s="357" t="s">
        <v>40</v>
      </c>
      <c r="D13" s="358"/>
      <c r="E13" s="518" t="s">
        <v>41</v>
      </c>
      <c r="F13" s="358"/>
      <c r="G13" s="360" t="s">
        <v>42</v>
      </c>
      <c r="H13" s="517"/>
    </row>
    <row r="14" spans="1:8" s="12" customFormat="1" ht="15" customHeight="1">
      <c r="A14" s="357" t="s">
        <v>43</v>
      </c>
      <c r="B14" s="358"/>
      <c r="C14" s="357" t="s">
        <v>44</v>
      </c>
      <c r="D14" s="358"/>
      <c r="E14" s="518" t="s">
        <v>45</v>
      </c>
      <c r="F14" s="358"/>
      <c r="G14" s="360" t="s">
        <v>46</v>
      </c>
      <c r="H14" s="517"/>
    </row>
    <row r="15" spans="1:8" s="12" customFormat="1" ht="15" customHeight="1">
      <c r="A15" s="357"/>
      <c r="B15" s="358"/>
      <c r="C15" s="357" t="s">
        <v>47</v>
      </c>
      <c r="D15" s="358">
        <v>1290.54</v>
      </c>
      <c r="E15" s="518" t="s">
        <v>48</v>
      </c>
      <c r="F15" s="358"/>
      <c r="G15" s="360" t="s">
        <v>49</v>
      </c>
      <c r="H15" s="517"/>
    </row>
    <row r="16" spans="1:8" s="12" customFormat="1" ht="15" customHeight="1">
      <c r="A16" s="361"/>
      <c r="B16" s="358"/>
      <c r="C16" s="357" t="s">
        <v>50</v>
      </c>
      <c r="D16" s="358"/>
      <c r="E16" s="518" t="s">
        <v>51</v>
      </c>
      <c r="F16" s="358">
        <v>10</v>
      </c>
      <c r="G16" s="360" t="s">
        <v>52</v>
      </c>
      <c r="H16" s="517"/>
    </row>
    <row r="17" spans="1:8" s="12" customFormat="1" ht="15" customHeight="1">
      <c r="A17" s="357"/>
      <c r="B17" s="358"/>
      <c r="C17" s="357" t="s">
        <v>53</v>
      </c>
      <c r="D17" s="358"/>
      <c r="E17" s="518" t="s">
        <v>54</v>
      </c>
      <c r="F17" s="358"/>
      <c r="G17" s="360" t="s">
        <v>55</v>
      </c>
      <c r="H17" s="517"/>
    </row>
    <row r="18" spans="1:8" s="12" customFormat="1" ht="15" customHeight="1">
      <c r="A18" s="357"/>
      <c r="B18" s="358"/>
      <c r="C18" s="362" t="s">
        <v>56</v>
      </c>
      <c r="D18" s="358"/>
      <c r="E18" s="357" t="s">
        <v>57</v>
      </c>
      <c r="F18" s="358"/>
      <c r="G18" s="360" t="s">
        <v>58</v>
      </c>
      <c r="H18" s="517"/>
    </row>
    <row r="19" spans="1:8" s="12" customFormat="1" ht="15" customHeight="1">
      <c r="A19" s="361"/>
      <c r="B19" s="358"/>
      <c r="C19" s="362" t="s">
        <v>59</v>
      </c>
      <c r="D19" s="358"/>
      <c r="E19" s="357" t="s">
        <v>60</v>
      </c>
      <c r="F19" s="358"/>
      <c r="G19" s="360" t="s">
        <v>61</v>
      </c>
      <c r="H19" s="517"/>
    </row>
    <row r="20" spans="1:8" s="12" customFormat="1" ht="15" customHeight="1">
      <c r="A20" s="361"/>
      <c r="B20" s="358"/>
      <c r="C20" s="362" t="s">
        <v>62</v>
      </c>
      <c r="D20" s="358"/>
      <c r="E20" s="357" t="s">
        <v>63</v>
      </c>
      <c r="F20" s="358"/>
      <c r="G20" s="360" t="s">
        <v>64</v>
      </c>
      <c r="H20" s="517"/>
    </row>
    <row r="21" spans="1:8" s="12" customFormat="1" ht="15" customHeight="1">
      <c r="A21" s="357"/>
      <c r="B21" s="358"/>
      <c r="C21" s="362" t="s">
        <v>65</v>
      </c>
      <c r="D21" s="358"/>
      <c r="E21" s="357"/>
      <c r="F21" s="358"/>
      <c r="G21" s="360"/>
      <c r="H21" s="517"/>
    </row>
    <row r="22" spans="1:8" s="12" customFormat="1" ht="15" customHeight="1">
      <c r="A22" s="357"/>
      <c r="B22" s="358"/>
      <c r="C22" s="362" t="s">
        <v>66</v>
      </c>
      <c r="D22" s="358"/>
      <c r="E22" s="357"/>
      <c r="F22" s="358"/>
      <c r="G22" s="360"/>
      <c r="H22" s="517"/>
    </row>
    <row r="23" spans="1:8" s="12" customFormat="1" ht="15" customHeight="1">
      <c r="A23" s="357"/>
      <c r="B23" s="358"/>
      <c r="C23" s="362" t="s">
        <v>67</v>
      </c>
      <c r="D23" s="358"/>
      <c r="E23" s="357"/>
      <c r="F23" s="358"/>
      <c r="G23" s="360"/>
      <c r="H23" s="517"/>
    </row>
    <row r="24" spans="1:8" s="12" customFormat="1" ht="15" customHeight="1">
      <c r="A24" s="357"/>
      <c r="B24" s="358"/>
      <c r="C24" s="362" t="s">
        <v>68</v>
      </c>
      <c r="D24" s="358"/>
      <c r="E24" s="357"/>
      <c r="F24" s="358"/>
      <c r="G24" s="360"/>
      <c r="H24" s="517"/>
    </row>
    <row r="25" spans="1:8" s="12" customFormat="1" ht="15" customHeight="1">
      <c r="A25" s="357"/>
      <c r="B25" s="358"/>
      <c r="C25" s="362" t="s">
        <v>69</v>
      </c>
      <c r="D25" s="358"/>
      <c r="E25" s="357"/>
      <c r="F25" s="358"/>
      <c r="G25" s="360"/>
      <c r="H25" s="517"/>
    </row>
    <row r="26" spans="1:8" s="12" customFormat="1" ht="15" customHeight="1">
      <c r="A26" s="363" t="s">
        <v>70</v>
      </c>
      <c r="B26" s="358">
        <f>SUM(B6)</f>
        <v>1290.54</v>
      </c>
      <c r="C26" s="363" t="s">
        <v>71</v>
      </c>
      <c r="D26" s="358">
        <f>SUM(D6:D25)</f>
        <v>1290.54</v>
      </c>
      <c r="E26" s="363" t="s">
        <v>71</v>
      </c>
      <c r="F26" s="358">
        <f>SUM(F6+F10)</f>
        <v>1290.54</v>
      </c>
      <c r="G26" s="293" t="s">
        <v>72</v>
      </c>
      <c r="H26" s="517">
        <f>SUM(H6:H25)</f>
        <v>1290.54</v>
      </c>
    </row>
    <row r="27" spans="1:8" s="12" customFormat="1" ht="15" customHeight="1">
      <c r="A27" s="357" t="s">
        <v>73</v>
      </c>
      <c r="B27" s="358"/>
      <c r="C27" s="357"/>
      <c r="D27" s="358"/>
      <c r="E27" s="357"/>
      <c r="F27" s="358"/>
      <c r="G27" s="293"/>
      <c r="H27" s="517"/>
    </row>
    <row r="28" spans="1:8" s="12" customFormat="1" ht="13.5" customHeight="1">
      <c r="A28" s="363" t="s">
        <v>74</v>
      </c>
      <c r="B28" s="358">
        <f>SUM(B26)</f>
        <v>1290.54</v>
      </c>
      <c r="C28" s="363" t="s">
        <v>75</v>
      </c>
      <c r="D28" s="358">
        <f>SUM(D26)</f>
        <v>1290.54</v>
      </c>
      <c r="E28" s="363" t="s">
        <v>75</v>
      </c>
      <c r="F28" s="358">
        <f>SUM(F26)</f>
        <v>1290.54</v>
      </c>
      <c r="G28" s="293" t="s">
        <v>75</v>
      </c>
      <c r="H28" s="517">
        <f>SUM(H26)</f>
        <v>1290.54</v>
      </c>
    </row>
    <row r="29" spans="1:6" ht="14.25" customHeight="1">
      <c r="A29" s="519"/>
      <c r="B29" s="519"/>
      <c r="C29" s="519"/>
      <c r="D29" s="519"/>
      <c r="E29" s="519"/>
      <c r="F29" s="519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E4" sqref="E4:E6"/>
    </sheetView>
  </sheetViews>
  <sheetFormatPr defaultColWidth="6.75390625" defaultRowHeight="45" customHeight="1"/>
  <cols>
    <col min="1" max="3" width="3.625" style="368" customWidth="1"/>
    <col min="4" max="4" width="18.875" style="368" customWidth="1"/>
    <col min="5" max="5" width="12.125" style="368" customWidth="1"/>
    <col min="6" max="11" width="10.25390625" style="368" customWidth="1"/>
    <col min="12" max="245" width="6.75390625" style="368" customWidth="1"/>
    <col min="246" max="250" width="6.75390625" style="369" customWidth="1"/>
    <col min="251" max="251" width="6.75390625" style="370" customWidth="1"/>
    <col min="252" max="16384" width="6.75390625" style="370" customWidth="1"/>
  </cols>
  <sheetData>
    <row r="1" spans="11:251" ht="45" customHeight="1">
      <c r="K1" s="381" t="s">
        <v>232</v>
      </c>
      <c r="IQ1" s="12"/>
    </row>
    <row r="2" spans="1:251" ht="45" customHeight="1">
      <c r="A2" s="371" t="s">
        <v>233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IQ2" s="12"/>
    </row>
    <row r="3" spans="1:251" ht="45" customHeight="1">
      <c r="A3" s="372" t="s">
        <v>2</v>
      </c>
      <c r="B3" s="372"/>
      <c r="C3" s="372"/>
      <c r="D3" s="372"/>
      <c r="J3" s="382" t="s">
        <v>78</v>
      </c>
      <c r="K3" s="382"/>
      <c r="IQ3" s="12"/>
    </row>
    <row r="4" spans="1:251" ht="45" customHeight="1">
      <c r="A4" s="373" t="s">
        <v>144</v>
      </c>
      <c r="B4" s="373"/>
      <c r="C4" s="373"/>
      <c r="D4" s="374" t="s">
        <v>145</v>
      </c>
      <c r="E4" s="374" t="s">
        <v>202</v>
      </c>
      <c r="F4" s="375" t="s">
        <v>234</v>
      </c>
      <c r="G4" s="374" t="s">
        <v>235</v>
      </c>
      <c r="H4" s="374" t="s">
        <v>236</v>
      </c>
      <c r="I4" s="374" t="s">
        <v>237</v>
      </c>
      <c r="J4" s="374" t="s">
        <v>238</v>
      </c>
      <c r="K4" s="374" t="s">
        <v>223</v>
      </c>
      <c r="IQ4" s="12"/>
    </row>
    <row r="5" spans="1:251" ht="45" customHeight="1">
      <c r="A5" s="374" t="s">
        <v>162</v>
      </c>
      <c r="B5" s="374" t="s">
        <v>163</v>
      </c>
      <c r="C5" s="374" t="s">
        <v>164</v>
      </c>
      <c r="D5" s="374"/>
      <c r="E5" s="374"/>
      <c r="F5" s="375"/>
      <c r="G5" s="374"/>
      <c r="H5" s="374"/>
      <c r="I5" s="374"/>
      <c r="J5" s="374"/>
      <c r="K5" s="374"/>
      <c r="IQ5" s="12"/>
    </row>
    <row r="6" spans="1:251" ht="45" customHeight="1">
      <c r="A6" s="374"/>
      <c r="B6" s="374"/>
      <c r="C6" s="374"/>
      <c r="D6" s="374"/>
      <c r="E6" s="374"/>
      <c r="F6" s="375"/>
      <c r="G6" s="374"/>
      <c r="H6" s="374"/>
      <c r="I6" s="374"/>
      <c r="J6" s="374"/>
      <c r="K6" s="374"/>
      <c r="IQ6" s="12"/>
    </row>
    <row r="7" spans="1:251" s="367" customFormat="1" ht="45" customHeight="1">
      <c r="A7" s="376"/>
      <c r="B7" s="376"/>
      <c r="C7" s="377"/>
      <c r="D7" s="378"/>
      <c r="E7" s="379"/>
      <c r="F7" s="379"/>
      <c r="G7" s="380"/>
      <c r="H7" s="379"/>
      <c r="I7" s="379"/>
      <c r="J7" s="379"/>
      <c r="K7" s="380"/>
      <c r="L7" s="368"/>
      <c r="M7" s="383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368"/>
      <c r="CZ7" s="368"/>
      <c r="DA7" s="368"/>
      <c r="DB7" s="368"/>
      <c r="DC7" s="368"/>
      <c r="DD7" s="368"/>
      <c r="DE7" s="368"/>
      <c r="DF7" s="368"/>
      <c r="DG7" s="368"/>
      <c r="DH7" s="368"/>
      <c r="DI7" s="368"/>
      <c r="DJ7" s="368"/>
      <c r="DK7" s="368"/>
      <c r="DL7" s="368"/>
      <c r="DM7" s="368"/>
      <c r="DN7" s="368"/>
      <c r="DO7" s="368"/>
      <c r="DP7" s="368"/>
      <c r="DQ7" s="368"/>
      <c r="DR7" s="368"/>
      <c r="DS7" s="368"/>
      <c r="DT7" s="368"/>
      <c r="DU7" s="368"/>
      <c r="DV7" s="368"/>
      <c r="DW7" s="368"/>
      <c r="DX7" s="368"/>
      <c r="DY7" s="368"/>
      <c r="DZ7" s="368"/>
      <c r="EA7" s="368"/>
      <c r="EB7" s="368"/>
      <c r="EC7" s="368"/>
      <c r="ED7" s="368"/>
      <c r="EE7" s="368"/>
      <c r="EF7" s="368"/>
      <c r="EG7" s="368"/>
      <c r="EH7" s="368"/>
      <c r="EI7" s="368"/>
      <c r="EJ7" s="368"/>
      <c r="EK7" s="368"/>
      <c r="EL7" s="368"/>
      <c r="EM7" s="368"/>
      <c r="EN7" s="368"/>
      <c r="EO7" s="368"/>
      <c r="EP7" s="368"/>
      <c r="EQ7" s="368"/>
      <c r="ER7" s="368"/>
      <c r="ES7" s="368"/>
      <c r="ET7" s="368"/>
      <c r="EU7" s="368"/>
      <c r="EV7" s="368"/>
      <c r="EW7" s="368"/>
      <c r="EX7" s="368"/>
      <c r="EY7" s="368"/>
      <c r="EZ7" s="368"/>
      <c r="FA7" s="368"/>
      <c r="FB7" s="368"/>
      <c r="FC7" s="368"/>
      <c r="FD7" s="368"/>
      <c r="FE7" s="368"/>
      <c r="FF7" s="368"/>
      <c r="FG7" s="368"/>
      <c r="FH7" s="368"/>
      <c r="FI7" s="368"/>
      <c r="FJ7" s="368"/>
      <c r="FK7" s="368"/>
      <c r="FL7" s="368"/>
      <c r="FM7" s="368"/>
      <c r="FN7" s="368"/>
      <c r="FO7" s="368"/>
      <c r="FP7" s="368"/>
      <c r="FQ7" s="368"/>
      <c r="FR7" s="368"/>
      <c r="FS7" s="368"/>
      <c r="FT7" s="368"/>
      <c r="FU7" s="368"/>
      <c r="FV7" s="368"/>
      <c r="FW7" s="368"/>
      <c r="FX7" s="368"/>
      <c r="FY7" s="368"/>
      <c r="FZ7" s="368"/>
      <c r="GA7" s="368"/>
      <c r="GB7" s="368"/>
      <c r="GC7" s="368"/>
      <c r="GD7" s="368"/>
      <c r="GE7" s="368"/>
      <c r="GF7" s="368"/>
      <c r="GG7" s="368"/>
      <c r="GH7" s="368"/>
      <c r="GI7" s="368"/>
      <c r="GJ7" s="368"/>
      <c r="GK7" s="368"/>
      <c r="GL7" s="368"/>
      <c r="GM7" s="368"/>
      <c r="GN7" s="368"/>
      <c r="GO7" s="368"/>
      <c r="GP7" s="368"/>
      <c r="GQ7" s="368"/>
      <c r="GR7" s="368"/>
      <c r="GS7" s="368"/>
      <c r="GT7" s="368"/>
      <c r="GU7" s="368"/>
      <c r="GV7" s="368"/>
      <c r="GW7" s="368"/>
      <c r="GX7" s="368"/>
      <c r="GY7" s="368"/>
      <c r="GZ7" s="368"/>
      <c r="HA7" s="368"/>
      <c r="HB7" s="368"/>
      <c r="HC7" s="368"/>
      <c r="HD7" s="368"/>
      <c r="HE7" s="368"/>
      <c r="HF7" s="368"/>
      <c r="HG7" s="368"/>
      <c r="HH7" s="368"/>
      <c r="HI7" s="368"/>
      <c r="HJ7" s="368"/>
      <c r="HK7" s="368"/>
      <c r="HL7" s="368"/>
      <c r="HM7" s="368"/>
      <c r="HN7" s="368"/>
      <c r="HO7" s="368"/>
      <c r="HP7" s="368"/>
      <c r="HQ7" s="368"/>
      <c r="HR7" s="368"/>
      <c r="HS7" s="368"/>
      <c r="HT7" s="368"/>
      <c r="HU7" s="368"/>
      <c r="HV7" s="368"/>
      <c r="HW7" s="368"/>
      <c r="HX7" s="368"/>
      <c r="HY7" s="368"/>
      <c r="HZ7" s="368"/>
      <c r="IA7" s="368"/>
      <c r="IB7" s="368"/>
      <c r="IC7" s="368"/>
      <c r="ID7" s="368"/>
      <c r="IE7" s="368"/>
      <c r="IF7" s="368"/>
      <c r="IG7" s="368"/>
      <c r="IH7" s="368"/>
      <c r="II7" s="368"/>
      <c r="IJ7" s="368"/>
      <c r="IK7" s="368"/>
      <c r="IL7" s="369"/>
      <c r="IM7" s="369"/>
      <c r="IN7" s="369"/>
      <c r="IO7" s="369"/>
      <c r="IP7" s="369"/>
      <c r="IQ7" s="12"/>
    </row>
    <row r="8" spans="1:251" ht="45" customHeight="1">
      <c r="A8" s="366" t="s">
        <v>239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12"/>
      <c r="IQ8" s="12"/>
    </row>
    <row r="9" spans="12:251" ht="45" customHeight="1">
      <c r="L9" s="383"/>
      <c r="IQ9" s="12"/>
    </row>
    <row r="10" spans="12:251" ht="45" customHeight="1">
      <c r="L10" s="383"/>
      <c r="IQ10" s="12"/>
    </row>
    <row r="11" spans="12:251" ht="45" customHeight="1">
      <c r="L11" s="383"/>
      <c r="IQ11" s="12"/>
    </row>
    <row r="12" spans="12:251" ht="45" customHeight="1">
      <c r="L12" s="383"/>
      <c r="IQ12" s="12"/>
    </row>
    <row r="13" spans="12:251" ht="45" customHeight="1">
      <c r="L13" s="383"/>
      <c r="IQ13" s="12"/>
    </row>
    <row r="14" spans="12:251" ht="45" customHeight="1">
      <c r="L14" s="383"/>
      <c r="IQ14" s="12"/>
    </row>
    <row r="15" spans="12:251" ht="45" customHeight="1">
      <c r="L15" s="383"/>
      <c r="IQ15" s="12"/>
    </row>
    <row r="16" spans="1:251" ht="45" customHeight="1">
      <c r="A16" s="12"/>
      <c r="B16" s="12"/>
      <c r="C16" s="12"/>
      <c r="D16" s="12"/>
      <c r="E16" s="12"/>
      <c r="F16" s="12"/>
      <c r="L16" s="38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</row>
    <row r="17" spans="1:251" ht="45" customHeight="1">
      <c r="A17" s="12"/>
      <c r="B17" s="12"/>
      <c r="C17" s="12"/>
      <c r="D17" s="12"/>
      <c r="E17" s="12"/>
      <c r="F17" s="12"/>
      <c r="L17" s="38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</row>
    <row r="18" spans="1:251" ht="45" customHeight="1">
      <c r="A18" s="12"/>
      <c r="B18" s="12"/>
      <c r="C18" s="12"/>
      <c r="D18" s="12"/>
      <c r="E18" s="12"/>
      <c r="F18" s="12"/>
      <c r="L18" s="38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ht="45" customHeight="1">
      <c r="A19" s="12"/>
      <c r="B19" s="12"/>
      <c r="C19" s="12"/>
      <c r="D19" s="12"/>
      <c r="E19" s="12"/>
      <c r="F19" s="12"/>
      <c r="L19" s="38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ht="45" customHeight="1">
      <c r="A20" s="12"/>
      <c r="B20" s="12"/>
      <c r="C20" s="12"/>
      <c r="D20" s="12"/>
      <c r="E20" s="12"/>
      <c r="F20" s="12"/>
      <c r="L20" s="38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ht="45" customHeight="1">
      <c r="A21" s="12"/>
      <c r="B21" s="12"/>
      <c r="C21" s="12"/>
      <c r="D21" s="12"/>
      <c r="E21" s="12"/>
      <c r="F21" s="12"/>
      <c r="L21" s="38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ht="45" customHeight="1">
      <c r="A22" s="12"/>
      <c r="B22" s="12"/>
      <c r="C22" s="12"/>
      <c r="D22" s="12"/>
      <c r="E22" s="12"/>
      <c r="F22" s="12"/>
      <c r="L22" s="38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ht="45" customHeight="1">
      <c r="A23" s="12"/>
      <c r="B23" s="12"/>
      <c r="C23" s="12"/>
      <c r="D23" s="12"/>
      <c r="E23" s="12"/>
      <c r="F23" s="12"/>
      <c r="L23" s="38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ht="45" customHeight="1">
      <c r="A24" s="12"/>
      <c r="B24" s="12"/>
      <c r="C24" s="12"/>
      <c r="D24" s="12"/>
      <c r="E24" s="12"/>
      <c r="F24" s="12"/>
      <c r="L24" s="38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ht="45" customHeight="1">
      <c r="A25" s="12"/>
      <c r="B25" s="12"/>
      <c r="C25" s="12"/>
      <c r="D25" s="12"/>
      <c r="E25" s="12"/>
      <c r="F25" s="12"/>
      <c r="L25" s="38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</sheetData>
  <sheetProtection formatCells="0" formatColumns="0" formatRows="0"/>
  <mergeCells count="16">
    <mergeCell ref="A2:K2"/>
    <mergeCell ref="A3:D3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D4" sqref="D4:D6"/>
    </sheetView>
  </sheetViews>
  <sheetFormatPr defaultColWidth="8.75390625" defaultRowHeight="45" customHeight="1"/>
  <cols>
    <col min="1" max="3" width="5.75390625" style="12" customWidth="1"/>
    <col min="4" max="4" width="14.75390625" style="12" customWidth="1"/>
    <col min="5" max="5" width="10.25390625" style="12" customWidth="1"/>
    <col min="6" max="32" width="9.00390625" style="12" bestFit="1" customWidth="1"/>
    <col min="33" max="16384" width="8.75390625" style="12" customWidth="1"/>
  </cols>
  <sheetData>
    <row r="1" ht="45" customHeight="1">
      <c r="J1" s="270" t="s">
        <v>240</v>
      </c>
    </row>
    <row r="2" spans="1:10" ht="45" customHeight="1">
      <c r="A2" s="61" t="s">
        <v>241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45" customHeight="1">
      <c r="A3" s="12" t="s">
        <v>2</v>
      </c>
      <c r="I3" s="271" t="s">
        <v>78</v>
      </c>
      <c r="J3" s="271"/>
    </row>
    <row r="4" spans="1:10" ht="45" customHeight="1">
      <c r="A4" s="293" t="s">
        <v>144</v>
      </c>
      <c r="B4" s="293"/>
      <c r="C4" s="293"/>
      <c r="D4" s="67" t="s">
        <v>145</v>
      </c>
      <c r="E4" s="67" t="s">
        <v>155</v>
      </c>
      <c r="F4" s="67"/>
      <c r="G4" s="67"/>
      <c r="H4" s="67"/>
      <c r="I4" s="67"/>
      <c r="J4" s="67"/>
    </row>
    <row r="5" spans="1:10" ht="45" customHeight="1">
      <c r="A5" s="67" t="s">
        <v>162</v>
      </c>
      <c r="B5" s="67" t="s">
        <v>163</v>
      </c>
      <c r="C5" s="67" t="s">
        <v>164</v>
      </c>
      <c r="D5" s="67"/>
      <c r="E5" s="67" t="s">
        <v>89</v>
      </c>
      <c r="F5" s="67" t="s">
        <v>242</v>
      </c>
      <c r="G5" s="67" t="s">
        <v>238</v>
      </c>
      <c r="H5" s="67" t="s">
        <v>243</v>
      </c>
      <c r="I5" s="67" t="s">
        <v>234</v>
      </c>
      <c r="J5" s="67" t="s">
        <v>244</v>
      </c>
    </row>
    <row r="6" spans="1:10" ht="45" customHeight="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s="12" customFormat="1" ht="45" customHeight="1">
      <c r="A7" s="132"/>
      <c r="B7" s="132"/>
      <c r="C7" s="132"/>
      <c r="D7" s="133"/>
      <c r="E7" s="247"/>
      <c r="F7" s="247"/>
      <c r="G7" s="247"/>
      <c r="H7" s="247"/>
      <c r="I7" s="247"/>
      <c r="J7" s="247"/>
    </row>
    <row r="8" spans="1:10" ht="45" customHeight="1">
      <c r="A8" s="366" t="s">
        <v>239</v>
      </c>
      <c r="B8" s="366"/>
      <c r="C8" s="366"/>
      <c r="D8" s="366"/>
      <c r="E8" s="366"/>
      <c r="F8" s="366"/>
      <c r="G8" s="366"/>
      <c r="H8" s="366"/>
      <c r="I8" s="366"/>
      <c r="J8" s="366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3">
      <selection activeCell="B26" sqref="B26"/>
    </sheetView>
  </sheetViews>
  <sheetFormatPr defaultColWidth="8.75390625" defaultRowHeight="14.25"/>
  <cols>
    <col min="1" max="1" width="37.00390625" style="12" bestFit="1" customWidth="1"/>
    <col min="2" max="2" width="15.50390625" style="12" customWidth="1"/>
    <col min="3" max="3" width="24.00390625" style="12" bestFit="1" customWidth="1"/>
    <col min="4" max="6" width="13.75390625" style="12" customWidth="1"/>
    <col min="7" max="32" width="9.00390625" style="12" bestFit="1" customWidth="1"/>
    <col min="33" max="16384" width="8.75390625" style="12" customWidth="1"/>
  </cols>
  <sheetData>
    <row r="1" spans="1:6" ht="20.25" customHeight="1">
      <c r="A1" s="347"/>
      <c r="B1" s="348"/>
      <c r="C1" s="348"/>
      <c r="D1" s="348"/>
      <c r="E1" s="348"/>
      <c r="F1" s="349" t="s">
        <v>245</v>
      </c>
    </row>
    <row r="2" spans="1:6" ht="24" customHeight="1">
      <c r="A2" s="350" t="s">
        <v>246</v>
      </c>
      <c r="B2" s="350"/>
      <c r="C2" s="350"/>
      <c r="D2" s="350"/>
      <c r="E2" s="350"/>
      <c r="F2" s="350"/>
    </row>
    <row r="3" spans="1:6" ht="14.25" customHeight="1">
      <c r="A3" s="351" t="s">
        <v>2</v>
      </c>
      <c r="B3" s="351"/>
      <c r="C3" s="351"/>
      <c r="D3" s="352"/>
      <c r="E3" s="352"/>
      <c r="F3" s="353" t="s">
        <v>3</v>
      </c>
    </row>
    <row r="4" spans="1:6" ht="17.25" customHeight="1">
      <c r="A4" s="354" t="s">
        <v>4</v>
      </c>
      <c r="B4" s="354"/>
      <c r="C4" s="354" t="s">
        <v>5</v>
      </c>
      <c r="D4" s="354"/>
      <c r="E4" s="354"/>
      <c r="F4" s="354"/>
    </row>
    <row r="5" spans="1:6" ht="17.25" customHeight="1">
      <c r="A5" s="355" t="s">
        <v>6</v>
      </c>
      <c r="B5" s="355" t="s">
        <v>7</v>
      </c>
      <c r="C5" s="356" t="s">
        <v>6</v>
      </c>
      <c r="D5" s="355" t="s">
        <v>80</v>
      </c>
      <c r="E5" s="356" t="s">
        <v>247</v>
      </c>
      <c r="F5" s="355" t="s">
        <v>248</v>
      </c>
    </row>
    <row r="6" spans="1:6" s="12" customFormat="1" ht="15" customHeight="1">
      <c r="A6" s="357" t="s">
        <v>249</v>
      </c>
      <c r="B6" s="358"/>
      <c r="C6" s="357" t="s">
        <v>12</v>
      </c>
      <c r="D6" s="359"/>
      <c r="E6" s="359"/>
      <c r="F6" s="359"/>
    </row>
    <row r="7" spans="1:6" s="12" customFormat="1" ht="15" customHeight="1">
      <c r="A7" s="357" t="s">
        <v>250</v>
      </c>
      <c r="B7" s="358">
        <v>1290.54</v>
      </c>
      <c r="C7" s="360" t="s">
        <v>16</v>
      </c>
      <c r="D7" s="359"/>
      <c r="E7" s="359"/>
      <c r="F7" s="359"/>
    </row>
    <row r="8" spans="1:6" s="12" customFormat="1" ht="15" customHeight="1">
      <c r="A8" s="357" t="s">
        <v>19</v>
      </c>
      <c r="B8" s="358"/>
      <c r="C8" s="357" t="s">
        <v>20</v>
      </c>
      <c r="D8" s="359"/>
      <c r="E8" s="359"/>
      <c r="F8" s="359"/>
    </row>
    <row r="9" spans="1:6" s="12" customFormat="1" ht="15" customHeight="1">
      <c r="A9" s="357" t="s">
        <v>251</v>
      </c>
      <c r="B9" s="358"/>
      <c r="C9" s="357" t="s">
        <v>24</v>
      </c>
      <c r="D9" s="359"/>
      <c r="E9" s="359"/>
      <c r="F9" s="359"/>
    </row>
    <row r="10" spans="1:6" s="12" customFormat="1" ht="15" customHeight="1">
      <c r="A10" s="357"/>
      <c r="B10" s="358"/>
      <c r="C10" s="357" t="s">
        <v>28</v>
      </c>
      <c r="D10" s="359"/>
      <c r="E10" s="359"/>
      <c r="F10" s="359"/>
    </row>
    <row r="11" spans="1:6" s="12" customFormat="1" ht="15" customHeight="1">
      <c r="A11" s="357"/>
      <c r="B11" s="358"/>
      <c r="C11" s="357" t="s">
        <v>32</v>
      </c>
      <c r="D11" s="359"/>
      <c r="E11" s="359"/>
      <c r="F11" s="359"/>
    </row>
    <row r="12" spans="1:6" s="12" customFormat="1" ht="15" customHeight="1">
      <c r="A12" s="357"/>
      <c r="B12" s="358"/>
      <c r="C12" s="357" t="s">
        <v>36</v>
      </c>
      <c r="D12" s="359"/>
      <c r="E12" s="359"/>
      <c r="F12" s="359"/>
    </row>
    <row r="13" spans="1:6" s="12" customFormat="1" ht="15" customHeight="1">
      <c r="A13" s="357"/>
      <c r="B13" s="358"/>
      <c r="C13" s="357" t="s">
        <v>40</v>
      </c>
      <c r="D13" s="359"/>
      <c r="E13" s="359"/>
      <c r="F13" s="359"/>
    </row>
    <row r="14" spans="1:6" s="12" customFormat="1" ht="15" customHeight="1">
      <c r="A14" s="361"/>
      <c r="B14" s="358"/>
      <c r="C14" s="357" t="s">
        <v>44</v>
      </c>
      <c r="D14" s="359"/>
      <c r="E14" s="359"/>
      <c r="F14" s="359"/>
    </row>
    <row r="15" spans="1:6" s="12" customFormat="1" ht="15" customHeight="1">
      <c r="A15" s="357"/>
      <c r="B15" s="358"/>
      <c r="C15" s="357" t="s">
        <v>47</v>
      </c>
      <c r="D15" s="359">
        <f>SUM(E15:F15)</f>
        <v>1290.54</v>
      </c>
      <c r="E15" s="359">
        <v>1290.54</v>
      </c>
      <c r="F15" s="359"/>
    </row>
    <row r="16" spans="1:6" s="12" customFormat="1" ht="15" customHeight="1">
      <c r="A16" s="357"/>
      <c r="B16" s="358"/>
      <c r="C16" s="357" t="s">
        <v>50</v>
      </c>
      <c r="D16" s="359">
        <f aca="true" t="shared" si="0" ref="D16:D26">SUM(E16:F16)</f>
        <v>0</v>
      </c>
      <c r="E16" s="359"/>
      <c r="F16" s="359"/>
    </row>
    <row r="17" spans="1:6" s="12" customFormat="1" ht="15" customHeight="1">
      <c r="A17" s="357"/>
      <c r="B17" s="358"/>
      <c r="C17" s="357" t="s">
        <v>53</v>
      </c>
      <c r="D17" s="359">
        <f t="shared" si="0"/>
        <v>0</v>
      </c>
      <c r="E17" s="359"/>
      <c r="F17" s="359"/>
    </row>
    <row r="18" spans="1:6" s="12" customFormat="1" ht="15" customHeight="1">
      <c r="A18" s="357"/>
      <c r="B18" s="358"/>
      <c r="C18" s="362" t="s">
        <v>56</v>
      </c>
      <c r="D18" s="359">
        <f t="shared" si="0"/>
        <v>0</v>
      </c>
      <c r="E18" s="359"/>
      <c r="F18" s="359"/>
    </row>
    <row r="19" spans="1:6" s="12" customFormat="1" ht="15" customHeight="1">
      <c r="A19" s="357"/>
      <c r="B19" s="358"/>
      <c r="C19" s="362" t="s">
        <v>59</v>
      </c>
      <c r="D19" s="359">
        <f t="shared" si="0"/>
        <v>0</v>
      </c>
      <c r="E19" s="359"/>
      <c r="F19" s="359"/>
    </row>
    <row r="20" spans="1:6" s="12" customFormat="1" ht="15" customHeight="1">
      <c r="A20" s="357"/>
      <c r="B20" s="358"/>
      <c r="C20" s="362" t="s">
        <v>62</v>
      </c>
      <c r="D20" s="359">
        <f t="shared" si="0"/>
        <v>0</v>
      </c>
      <c r="E20" s="359"/>
      <c r="F20" s="359"/>
    </row>
    <row r="21" spans="1:6" s="12" customFormat="1" ht="15" customHeight="1">
      <c r="A21" s="357"/>
      <c r="B21" s="358"/>
      <c r="C21" s="362" t="s">
        <v>65</v>
      </c>
      <c r="D21" s="359"/>
      <c r="E21" s="359"/>
      <c r="F21" s="359"/>
    </row>
    <row r="22" spans="1:6" s="12" customFormat="1" ht="15" customHeight="1">
      <c r="A22" s="357"/>
      <c r="B22" s="358"/>
      <c r="C22" s="362" t="s">
        <v>66</v>
      </c>
      <c r="D22" s="359">
        <f t="shared" si="0"/>
        <v>0</v>
      </c>
      <c r="E22" s="359"/>
      <c r="F22" s="359"/>
    </row>
    <row r="23" spans="1:6" s="12" customFormat="1" ht="15" customHeight="1">
      <c r="A23" s="357"/>
      <c r="B23" s="358"/>
      <c r="C23" s="362" t="s">
        <v>67</v>
      </c>
      <c r="D23" s="359">
        <f t="shared" si="0"/>
        <v>0</v>
      </c>
      <c r="E23" s="359"/>
      <c r="F23" s="359"/>
    </row>
    <row r="24" spans="1:6" s="12" customFormat="1" ht="15" customHeight="1">
      <c r="A24" s="357"/>
      <c r="B24" s="358"/>
      <c r="C24" s="362" t="s">
        <v>68</v>
      </c>
      <c r="D24" s="359">
        <f t="shared" si="0"/>
        <v>0</v>
      </c>
      <c r="E24" s="359"/>
      <c r="F24" s="359"/>
    </row>
    <row r="25" spans="1:6" s="12" customFormat="1" ht="15" customHeight="1">
      <c r="A25" s="357"/>
      <c r="B25" s="358"/>
      <c r="C25" s="362" t="s">
        <v>69</v>
      </c>
      <c r="D25" s="359">
        <f t="shared" si="0"/>
        <v>0</v>
      </c>
      <c r="E25" s="359"/>
      <c r="F25" s="359"/>
    </row>
    <row r="26" spans="1:6" s="12" customFormat="1" ht="15" customHeight="1">
      <c r="A26" s="363" t="s">
        <v>70</v>
      </c>
      <c r="B26" s="364">
        <v>1290.54</v>
      </c>
      <c r="C26" s="363" t="s">
        <v>71</v>
      </c>
      <c r="D26" s="359">
        <f t="shared" si="0"/>
        <v>1290.54</v>
      </c>
      <c r="E26" s="359">
        <f>SUM(E6:E25)</f>
        <v>1290.54</v>
      </c>
      <c r="F26" s="359"/>
    </row>
    <row r="27" spans="1:6" ht="14.25" customHeight="1">
      <c r="A27" s="365"/>
      <c r="B27" s="365"/>
      <c r="C27" s="365"/>
      <c r="D27" s="365"/>
      <c r="E27" s="365"/>
      <c r="F27" s="36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8"/>
  <sheetViews>
    <sheetView showGridLines="0" showZeros="0" workbookViewId="0" topLeftCell="A8">
      <selection activeCell="D12" sqref="D12"/>
    </sheetView>
  </sheetViews>
  <sheetFormatPr defaultColWidth="6.75390625" defaultRowHeight="45" customHeight="1"/>
  <cols>
    <col min="1" max="2" width="5.25390625" style="325" customWidth="1"/>
    <col min="3" max="3" width="5.25390625" style="326" customWidth="1"/>
    <col min="4" max="4" width="9.00390625" style="327" customWidth="1"/>
    <col min="5" max="5" width="8.625" style="328" customWidth="1"/>
    <col min="6" max="7" width="8.00390625" style="328" customWidth="1"/>
    <col min="8" max="12" width="6.625" style="328" customWidth="1"/>
    <col min="13" max="17" width="6.625" style="329" customWidth="1"/>
    <col min="18" max="18" width="6.625" style="330" customWidth="1"/>
    <col min="19" max="244" width="8.00390625" style="329" customWidth="1"/>
    <col min="245" max="249" width="6.75390625" style="330" customWidth="1"/>
    <col min="250" max="16384" width="6.75390625" style="330" customWidth="1"/>
  </cols>
  <sheetData>
    <row r="1" spans="1:249" ht="4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P1" s="331"/>
      <c r="Q1" s="331"/>
      <c r="R1" s="331" t="s">
        <v>252</v>
      </c>
      <c r="IK1" s="12"/>
      <c r="IL1" s="12"/>
      <c r="IM1" s="12"/>
      <c r="IN1" s="12"/>
      <c r="IO1" s="12"/>
    </row>
    <row r="2" spans="1:249" ht="45" customHeight="1">
      <c r="A2" s="333" t="s">
        <v>253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IK2" s="12"/>
      <c r="IL2" s="12"/>
      <c r="IM2" s="12"/>
      <c r="IN2" s="12"/>
      <c r="IO2" s="12"/>
    </row>
    <row r="3" spans="1:249" s="324" customFormat="1" ht="45" customHeight="1">
      <c r="A3" s="334" t="s">
        <v>2</v>
      </c>
      <c r="B3" s="334"/>
      <c r="C3" s="335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P3" s="331"/>
      <c r="Q3" s="331"/>
      <c r="R3" s="346" t="s">
        <v>78</v>
      </c>
      <c r="IK3" s="12"/>
      <c r="IL3" s="12"/>
      <c r="IM3" s="12"/>
      <c r="IN3" s="12"/>
      <c r="IO3" s="12"/>
    </row>
    <row r="4" spans="1:249" s="324" customFormat="1" ht="45" customHeight="1">
      <c r="A4" s="344" t="s">
        <v>144</v>
      </c>
      <c r="B4" s="344"/>
      <c r="C4" s="344"/>
      <c r="D4" s="159" t="s">
        <v>145</v>
      </c>
      <c r="E4" s="341" t="s">
        <v>254</v>
      </c>
      <c r="F4" s="340" t="s">
        <v>255</v>
      </c>
      <c r="G4" s="340"/>
      <c r="H4" s="340"/>
      <c r="I4" s="340"/>
      <c r="J4" s="340" t="s">
        <v>256</v>
      </c>
      <c r="K4" s="340"/>
      <c r="L4" s="340"/>
      <c r="M4" s="340"/>
      <c r="N4" s="340"/>
      <c r="O4" s="340"/>
      <c r="P4" s="340"/>
      <c r="Q4" s="340"/>
      <c r="R4" s="159" t="s">
        <v>257</v>
      </c>
      <c r="IK4" s="12"/>
      <c r="IL4" s="12"/>
      <c r="IM4" s="12"/>
      <c r="IN4" s="12"/>
      <c r="IO4" s="12"/>
    </row>
    <row r="5" spans="1:249" s="324" customFormat="1" ht="45" customHeight="1">
      <c r="A5" s="159" t="s">
        <v>162</v>
      </c>
      <c r="B5" s="159" t="s">
        <v>163</v>
      </c>
      <c r="C5" s="159" t="s">
        <v>164</v>
      </c>
      <c r="D5" s="159"/>
      <c r="E5" s="345"/>
      <c r="F5" s="159" t="s">
        <v>80</v>
      </c>
      <c r="G5" s="159" t="s">
        <v>198</v>
      </c>
      <c r="H5" s="159" t="s">
        <v>258</v>
      </c>
      <c r="I5" s="159" t="s">
        <v>155</v>
      </c>
      <c r="J5" s="159" t="s">
        <v>80</v>
      </c>
      <c r="K5" s="159" t="s">
        <v>259</v>
      </c>
      <c r="L5" s="159" t="s">
        <v>153</v>
      </c>
      <c r="M5" s="159" t="s">
        <v>157</v>
      </c>
      <c r="N5" s="159" t="s">
        <v>156</v>
      </c>
      <c r="O5" s="159" t="s">
        <v>260</v>
      </c>
      <c r="P5" s="159" t="s">
        <v>261</v>
      </c>
      <c r="Q5" s="159" t="s">
        <v>161</v>
      </c>
      <c r="R5" s="159"/>
      <c r="IK5" s="12"/>
      <c r="IL5" s="12"/>
      <c r="IM5" s="12"/>
      <c r="IN5" s="12"/>
      <c r="IO5" s="12"/>
    </row>
    <row r="6" spans="1:249" ht="45" customHeight="1">
      <c r="A6" s="159"/>
      <c r="B6" s="159"/>
      <c r="C6" s="159"/>
      <c r="D6" s="159"/>
      <c r="E6" s="342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IK6" s="12"/>
      <c r="IL6" s="12"/>
      <c r="IM6" s="12"/>
      <c r="IN6" s="12"/>
      <c r="IO6" s="12"/>
    </row>
    <row r="7" spans="1:244" s="58" customFormat="1" ht="45" customHeight="1">
      <c r="A7" s="70"/>
      <c r="B7" s="70"/>
      <c r="C7" s="71"/>
      <c r="D7" s="72" t="s">
        <v>117</v>
      </c>
      <c r="E7" s="73">
        <f>SUM(E8+E16)</f>
        <v>1290.54</v>
      </c>
      <c r="F7" s="73">
        <f aca="true" t="shared" si="0" ref="F7:Q7">SUM(F8+F16)</f>
        <v>860.54</v>
      </c>
      <c r="G7" s="73">
        <f t="shared" si="0"/>
        <v>799.28</v>
      </c>
      <c r="H7" s="73">
        <f t="shared" si="0"/>
        <v>61.26</v>
      </c>
      <c r="I7" s="73">
        <f t="shared" si="0"/>
        <v>0</v>
      </c>
      <c r="J7" s="73">
        <f t="shared" si="0"/>
        <v>430</v>
      </c>
      <c r="K7" s="73">
        <f t="shared" si="0"/>
        <v>420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10</v>
      </c>
      <c r="Q7" s="73">
        <f t="shared" si="0"/>
        <v>0</v>
      </c>
      <c r="R7" s="77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</row>
    <row r="8" spans="1:244" s="59" customFormat="1" ht="45" customHeight="1">
      <c r="A8" s="74">
        <v>212</v>
      </c>
      <c r="B8" s="74"/>
      <c r="C8" s="75"/>
      <c r="D8" s="76" t="s">
        <v>118</v>
      </c>
      <c r="E8" s="73">
        <f>SUM(E9+E11)</f>
        <v>1290.54</v>
      </c>
      <c r="F8" s="73">
        <f aca="true" t="shared" si="1" ref="F8:P8">SUM(F9+F11)</f>
        <v>860.54</v>
      </c>
      <c r="G8" s="73">
        <f t="shared" si="1"/>
        <v>799.28</v>
      </c>
      <c r="H8" s="73">
        <f t="shared" si="1"/>
        <v>61.26</v>
      </c>
      <c r="I8" s="73">
        <f t="shared" si="1"/>
        <v>0</v>
      </c>
      <c r="J8" s="73">
        <f t="shared" si="1"/>
        <v>430</v>
      </c>
      <c r="K8" s="73">
        <f t="shared" si="1"/>
        <v>420</v>
      </c>
      <c r="L8" s="73">
        <f t="shared" si="1"/>
        <v>0</v>
      </c>
      <c r="M8" s="73">
        <f t="shared" si="1"/>
        <v>0</v>
      </c>
      <c r="N8" s="73">
        <f t="shared" si="1"/>
        <v>0</v>
      </c>
      <c r="O8" s="73">
        <f t="shared" si="1"/>
        <v>0</v>
      </c>
      <c r="P8" s="73">
        <f t="shared" si="1"/>
        <v>10</v>
      </c>
      <c r="Q8" s="102"/>
      <c r="R8" s="102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</row>
    <row r="9" spans="1:244" s="59" customFormat="1" ht="45" customHeight="1">
      <c r="A9" s="74">
        <v>212</v>
      </c>
      <c r="B9" s="74" t="s">
        <v>119</v>
      </c>
      <c r="C9" s="75"/>
      <c r="D9" s="76" t="s">
        <v>120</v>
      </c>
      <c r="E9" s="73">
        <f>SUM(E10)</f>
        <v>1235.54</v>
      </c>
      <c r="F9" s="73">
        <f aca="true" t="shared" si="2" ref="F9:P9">SUM(F10)</f>
        <v>860.54</v>
      </c>
      <c r="G9" s="73">
        <f t="shared" si="2"/>
        <v>799.28</v>
      </c>
      <c r="H9" s="73">
        <f t="shared" si="2"/>
        <v>61.26</v>
      </c>
      <c r="I9" s="73">
        <f t="shared" si="2"/>
        <v>0</v>
      </c>
      <c r="J9" s="73">
        <f t="shared" si="2"/>
        <v>375</v>
      </c>
      <c r="K9" s="73">
        <f t="shared" si="2"/>
        <v>365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10</v>
      </c>
      <c r="Q9" s="87">
        <f>SUM(Q10:Q13)</f>
        <v>0</v>
      </c>
      <c r="R9" s="102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</row>
    <row r="10" spans="1:244" s="58" customFormat="1" ht="45" customHeight="1">
      <c r="A10" s="70" t="s">
        <v>121</v>
      </c>
      <c r="B10" s="70" t="s">
        <v>119</v>
      </c>
      <c r="C10" s="71" t="s">
        <v>119</v>
      </c>
      <c r="D10" s="72" t="s">
        <v>122</v>
      </c>
      <c r="E10" s="73">
        <f>SUM(F10+J10)</f>
        <v>1235.54</v>
      </c>
      <c r="F10" s="77">
        <f>SUM(G10+H10)</f>
        <v>860.54</v>
      </c>
      <c r="G10" s="78">
        <v>799.28</v>
      </c>
      <c r="H10" s="73">
        <v>61.26</v>
      </c>
      <c r="I10" s="87"/>
      <c r="J10" s="77">
        <f>SUM(K10:Q10)</f>
        <v>375</v>
      </c>
      <c r="K10" s="77">
        <v>365</v>
      </c>
      <c r="L10" s="87"/>
      <c r="M10" s="87"/>
      <c r="N10" s="88"/>
      <c r="O10" s="88"/>
      <c r="P10" s="95">
        <v>10</v>
      </c>
      <c r="Q10" s="103"/>
      <c r="R10" s="103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</row>
    <row r="11" spans="1:244" s="59" customFormat="1" ht="45" customHeight="1">
      <c r="A11" s="79" t="s">
        <v>121</v>
      </c>
      <c r="B11" s="79" t="s">
        <v>123</v>
      </c>
      <c r="C11" s="79"/>
      <c r="D11" s="80" t="s">
        <v>124</v>
      </c>
      <c r="E11" s="73">
        <f>SUM(F11+J11)</f>
        <v>55</v>
      </c>
      <c r="F11" s="82">
        <f>SUM(G11+H11)</f>
        <v>0</v>
      </c>
      <c r="G11" s="81"/>
      <c r="H11" s="81"/>
      <c r="I11" s="93"/>
      <c r="J11" s="77">
        <f>SUM(K11:Q11)</f>
        <v>55</v>
      </c>
      <c r="K11" s="90">
        <v>55</v>
      </c>
      <c r="L11" s="93"/>
      <c r="M11" s="93"/>
      <c r="N11" s="93"/>
      <c r="O11" s="93"/>
      <c r="P11" s="89"/>
      <c r="Q11" s="102"/>
      <c r="R11" s="102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</row>
    <row r="12" spans="1:244" s="59" customFormat="1" ht="45" customHeight="1">
      <c r="A12" s="79" t="s">
        <v>121</v>
      </c>
      <c r="B12" s="79" t="s">
        <v>123</v>
      </c>
      <c r="C12" s="79" t="s">
        <v>119</v>
      </c>
      <c r="D12" s="80" t="s">
        <v>124</v>
      </c>
      <c r="E12" s="73">
        <f>SUM(F12+J12)</f>
        <v>55</v>
      </c>
      <c r="F12" s="82"/>
      <c r="G12" s="81"/>
      <c r="H12" s="81"/>
      <c r="I12" s="93"/>
      <c r="J12" s="77">
        <f>SUM(K12:Q12)</f>
        <v>55</v>
      </c>
      <c r="K12" s="90">
        <v>55</v>
      </c>
      <c r="L12" s="93"/>
      <c r="M12" s="93"/>
      <c r="N12" s="93"/>
      <c r="O12" s="93"/>
      <c r="P12" s="94"/>
      <c r="Q12" s="102"/>
      <c r="R12" s="102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</row>
    <row r="13" spans="1:244" s="58" customFormat="1" ht="45" customHeight="1">
      <c r="A13" s="72"/>
      <c r="B13" s="72"/>
      <c r="C13" s="72"/>
      <c r="D13" s="83"/>
      <c r="E13" s="73"/>
      <c r="F13" s="77"/>
      <c r="G13" s="84"/>
      <c r="H13" s="84"/>
      <c r="I13" s="92"/>
      <c r="J13" s="77"/>
      <c r="K13" s="91"/>
      <c r="L13" s="92"/>
      <c r="M13" s="92"/>
      <c r="N13" s="92"/>
      <c r="O13" s="92"/>
      <c r="P13" s="89"/>
      <c r="Q13" s="103"/>
      <c r="R13" s="103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</row>
    <row r="14" spans="1:244" s="59" customFormat="1" ht="45" customHeight="1">
      <c r="A14" s="79"/>
      <c r="B14" s="79"/>
      <c r="C14" s="79"/>
      <c r="D14" s="85"/>
      <c r="E14" s="73"/>
      <c r="F14" s="82"/>
      <c r="G14" s="81"/>
      <c r="H14" s="81"/>
      <c r="I14" s="93"/>
      <c r="J14" s="77"/>
      <c r="K14" s="90"/>
      <c r="L14" s="93"/>
      <c r="M14" s="93"/>
      <c r="N14" s="93"/>
      <c r="O14" s="93"/>
      <c r="P14" s="89"/>
      <c r="Q14" s="102"/>
      <c r="R14" s="102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</row>
    <row r="15" spans="1:244" s="59" customFormat="1" ht="45" customHeight="1">
      <c r="A15" s="79"/>
      <c r="B15" s="79"/>
      <c r="C15" s="79"/>
      <c r="D15" s="85"/>
      <c r="E15" s="73"/>
      <c r="F15" s="82"/>
      <c r="G15" s="81"/>
      <c r="H15" s="81"/>
      <c r="I15" s="93"/>
      <c r="J15" s="77"/>
      <c r="K15" s="90"/>
      <c r="L15" s="93"/>
      <c r="M15" s="93"/>
      <c r="N15" s="93"/>
      <c r="O15" s="93"/>
      <c r="P15" s="94"/>
      <c r="Q15" s="102"/>
      <c r="R15" s="102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</row>
    <row r="16" spans="1:244" s="59" customFormat="1" ht="45" customHeight="1">
      <c r="A16" s="79"/>
      <c r="B16" s="79"/>
      <c r="C16" s="79"/>
      <c r="D16" s="85"/>
      <c r="E16" s="73"/>
      <c r="F16" s="82"/>
      <c r="G16" s="86"/>
      <c r="H16" s="86"/>
      <c r="I16" s="89"/>
      <c r="J16" s="77"/>
      <c r="K16" s="82"/>
      <c r="L16" s="96"/>
      <c r="M16" s="96"/>
      <c r="N16" s="96"/>
      <c r="O16" s="96"/>
      <c r="P16" s="96"/>
      <c r="Q16" s="96"/>
      <c r="R16" s="96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</row>
    <row r="17" spans="1:244" s="59" customFormat="1" ht="45" customHeight="1">
      <c r="A17" s="72"/>
      <c r="B17" s="72"/>
      <c r="C17" s="72"/>
      <c r="D17" s="83"/>
      <c r="E17" s="73"/>
      <c r="F17" s="82"/>
      <c r="G17" s="86"/>
      <c r="H17" s="86"/>
      <c r="I17" s="89"/>
      <c r="J17" s="77"/>
      <c r="K17" s="77"/>
      <c r="L17" s="97"/>
      <c r="M17" s="97"/>
      <c r="N17" s="97"/>
      <c r="O17" s="97"/>
      <c r="P17" s="97"/>
      <c r="Q17" s="102"/>
      <c r="R17" s="102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</row>
    <row r="18" spans="1:244" s="58" customFormat="1" ht="45" customHeight="1">
      <c r="A18" s="71"/>
      <c r="B18" s="71"/>
      <c r="C18" s="71"/>
      <c r="D18" s="72"/>
      <c r="E18" s="73"/>
      <c r="F18" s="77"/>
      <c r="G18" s="77"/>
      <c r="H18" s="77"/>
      <c r="I18" s="87"/>
      <c r="J18" s="77"/>
      <c r="K18" s="77"/>
      <c r="L18" s="87"/>
      <c r="M18" s="87"/>
      <c r="N18" s="88"/>
      <c r="O18" s="88"/>
      <c r="P18" s="89"/>
      <c r="Q18" s="103"/>
      <c r="R18" s="103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7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3"/>
  <sheetViews>
    <sheetView showGridLines="0" showZeros="0" workbookViewId="0" topLeftCell="A7">
      <selection activeCell="D9" sqref="D9"/>
    </sheetView>
  </sheetViews>
  <sheetFormatPr defaultColWidth="6.75390625" defaultRowHeight="45" customHeight="1"/>
  <cols>
    <col min="1" max="1" width="5.25390625" style="325" customWidth="1"/>
    <col min="2" max="3" width="5.25390625" style="326" customWidth="1"/>
    <col min="4" max="4" width="24.125" style="327" customWidth="1"/>
    <col min="5" max="8" width="8.625" style="328" customWidth="1"/>
    <col min="9" max="224" width="8.00390625" style="329" customWidth="1"/>
    <col min="225" max="229" width="6.75390625" style="330" customWidth="1"/>
    <col min="230" max="16384" width="6.75390625" style="330" customWidth="1"/>
  </cols>
  <sheetData>
    <row r="1" spans="1:229" ht="45" customHeight="1">
      <c r="A1" s="331"/>
      <c r="B1" s="331"/>
      <c r="C1" s="331"/>
      <c r="D1" s="331"/>
      <c r="E1" s="331"/>
      <c r="F1" s="331"/>
      <c r="G1" s="331"/>
      <c r="H1" s="332" t="s">
        <v>262</v>
      </c>
      <c r="HQ1" s="12"/>
      <c r="HR1" s="12"/>
      <c r="HS1" s="12"/>
      <c r="HT1" s="12"/>
      <c r="HU1" s="12"/>
    </row>
    <row r="2" spans="1:229" ht="45" customHeight="1">
      <c r="A2" s="333" t="s">
        <v>263</v>
      </c>
      <c r="B2" s="333"/>
      <c r="C2" s="333"/>
      <c r="D2" s="333"/>
      <c r="E2" s="333"/>
      <c r="F2" s="333"/>
      <c r="G2" s="333"/>
      <c r="H2" s="333"/>
      <c r="HQ2" s="12"/>
      <c r="HR2" s="12"/>
      <c r="HS2" s="12"/>
      <c r="HT2" s="12"/>
      <c r="HU2" s="12"/>
    </row>
    <row r="3" spans="1:229" s="324" customFormat="1" ht="45" customHeight="1">
      <c r="A3" s="334" t="s">
        <v>2</v>
      </c>
      <c r="B3" s="335"/>
      <c r="C3" s="335"/>
      <c r="D3" s="331"/>
      <c r="E3" s="331"/>
      <c r="F3" s="331"/>
      <c r="G3" s="336" t="s">
        <v>78</v>
      </c>
      <c r="H3" s="336"/>
      <c r="HQ3" s="12"/>
      <c r="HR3" s="12"/>
      <c r="HS3" s="12"/>
      <c r="HT3" s="12"/>
      <c r="HU3" s="12"/>
    </row>
    <row r="4" spans="1:229" s="324" customFormat="1" ht="45" customHeight="1">
      <c r="A4" s="337" t="s">
        <v>144</v>
      </c>
      <c r="B4" s="338"/>
      <c r="C4" s="339"/>
      <c r="D4" s="159" t="s">
        <v>145</v>
      </c>
      <c r="E4" s="340" t="s">
        <v>255</v>
      </c>
      <c r="F4" s="340"/>
      <c r="G4" s="340"/>
      <c r="H4" s="340"/>
      <c r="HQ4" s="12"/>
      <c r="HR4" s="12"/>
      <c r="HS4" s="12"/>
      <c r="HT4" s="12"/>
      <c r="HU4" s="12"/>
    </row>
    <row r="5" spans="1:229" s="324" customFormat="1" ht="45" customHeight="1">
      <c r="A5" s="159" t="s">
        <v>162</v>
      </c>
      <c r="B5" s="159" t="s">
        <v>163</v>
      </c>
      <c r="C5" s="341" t="s">
        <v>164</v>
      </c>
      <c r="D5" s="159"/>
      <c r="E5" s="159" t="s">
        <v>80</v>
      </c>
      <c r="F5" s="159" t="s">
        <v>198</v>
      </c>
      <c r="G5" s="159" t="s">
        <v>258</v>
      </c>
      <c r="H5" s="159" t="s">
        <v>155</v>
      </c>
      <c r="HQ5" s="12"/>
      <c r="HR5" s="12"/>
      <c r="HS5" s="12"/>
      <c r="HT5" s="12"/>
      <c r="HU5" s="12"/>
    </row>
    <row r="6" spans="1:229" ht="45" customHeight="1">
      <c r="A6" s="159"/>
      <c r="B6" s="159"/>
      <c r="C6" s="342"/>
      <c r="D6" s="159"/>
      <c r="E6" s="159"/>
      <c r="F6" s="159"/>
      <c r="G6" s="159"/>
      <c r="H6" s="159"/>
      <c r="HQ6" s="12"/>
      <c r="HR6" s="12"/>
      <c r="HS6" s="12"/>
      <c r="HT6" s="12"/>
      <c r="HU6" s="12"/>
    </row>
    <row r="7" spans="1:234" s="58" customFormat="1" ht="45" customHeight="1">
      <c r="A7" s="70"/>
      <c r="B7" s="70"/>
      <c r="C7" s="71"/>
      <c r="D7" s="72" t="s">
        <v>117</v>
      </c>
      <c r="E7" s="73">
        <f>SUM(E8)</f>
        <v>860.54</v>
      </c>
      <c r="F7" s="73">
        <f>SUM(F8)</f>
        <v>799.28</v>
      </c>
      <c r="G7" s="73">
        <f>SUM(G8)</f>
        <v>61.26</v>
      </c>
      <c r="H7" s="77">
        <f>SUM(H8)</f>
        <v>0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</row>
    <row r="8" spans="1:234" s="59" customFormat="1" ht="45" customHeight="1">
      <c r="A8" s="74">
        <v>212</v>
      </c>
      <c r="B8" s="74"/>
      <c r="C8" s="75"/>
      <c r="D8" s="76" t="s">
        <v>118</v>
      </c>
      <c r="E8" s="73">
        <f>SUM(E9)</f>
        <v>860.54</v>
      </c>
      <c r="F8" s="73">
        <f>SUM(F9)</f>
        <v>799.28</v>
      </c>
      <c r="G8" s="73">
        <f>SUM(G9)</f>
        <v>61.26</v>
      </c>
      <c r="H8" s="82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</row>
    <row r="9" spans="1:234" s="59" customFormat="1" ht="45" customHeight="1">
      <c r="A9" s="74">
        <v>212</v>
      </c>
      <c r="B9" s="74" t="s">
        <v>119</v>
      </c>
      <c r="C9" s="75"/>
      <c r="D9" s="76" t="s">
        <v>120</v>
      </c>
      <c r="E9" s="73">
        <f>SUM(F9:G9)</f>
        <v>860.54</v>
      </c>
      <c r="F9" s="343">
        <f>SUM(F10+F11+F12+F13)</f>
        <v>799.28</v>
      </c>
      <c r="G9" s="343">
        <f>SUM(G10:G13)</f>
        <v>61.26</v>
      </c>
      <c r="H9" s="82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</row>
    <row r="10" spans="1:234" s="58" customFormat="1" ht="45" customHeight="1">
      <c r="A10" s="70" t="s">
        <v>121</v>
      </c>
      <c r="B10" s="70" t="s">
        <v>119</v>
      </c>
      <c r="C10" s="71" t="s">
        <v>119</v>
      </c>
      <c r="D10" s="72" t="s">
        <v>122</v>
      </c>
      <c r="E10" s="77">
        <f>SUM(F10:G10)</f>
        <v>860.54</v>
      </c>
      <c r="F10" s="77">
        <v>799.28</v>
      </c>
      <c r="G10" s="73">
        <v>61.26</v>
      </c>
      <c r="H10" s="77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</row>
    <row r="11" spans="1:234" s="58" customFormat="1" ht="45" customHeight="1">
      <c r="A11" s="71"/>
      <c r="B11" s="71"/>
      <c r="C11" s="71"/>
      <c r="D11" s="72"/>
      <c r="E11" s="73"/>
      <c r="F11" s="77"/>
      <c r="G11" s="77"/>
      <c r="H11" s="77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</row>
    <row r="12" spans="1:234" s="58" customFormat="1" ht="45" customHeight="1">
      <c r="A12" s="71"/>
      <c r="B12" s="71"/>
      <c r="C12" s="71"/>
      <c r="D12" s="72"/>
      <c r="E12" s="73"/>
      <c r="F12" s="77"/>
      <c r="G12" s="77"/>
      <c r="H12" s="77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</row>
    <row r="13" spans="1:234" s="58" customFormat="1" ht="45" customHeight="1">
      <c r="A13" s="72"/>
      <c r="B13" s="72"/>
      <c r="C13" s="72"/>
      <c r="D13" s="83"/>
      <c r="E13" s="73"/>
      <c r="F13" s="84"/>
      <c r="G13" s="84"/>
      <c r="H13" s="84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showGridLines="0" showZeros="0" workbookViewId="0" topLeftCell="A6">
      <selection activeCell="D9" sqref="D9"/>
    </sheetView>
  </sheetViews>
  <sheetFormatPr defaultColWidth="6.75390625" defaultRowHeight="45" customHeight="1"/>
  <cols>
    <col min="1" max="3" width="3.625" style="296" customWidth="1"/>
    <col min="4" max="4" width="6.50390625" style="296" customWidth="1"/>
    <col min="5" max="5" width="6.875" style="296" customWidth="1"/>
    <col min="6" max="7" width="6.75390625" style="296" customWidth="1"/>
    <col min="8" max="8" width="5.625" style="296" customWidth="1"/>
    <col min="9" max="9" width="6.75390625" style="296" customWidth="1"/>
    <col min="10" max="11" width="5.625" style="296" customWidth="1"/>
    <col min="12" max="12" width="5.625" style="297" customWidth="1"/>
    <col min="13" max="13" width="5.625" style="296" customWidth="1"/>
    <col min="14" max="14" width="6.75390625" style="296" customWidth="1"/>
    <col min="15" max="26" width="5.625" style="296" customWidth="1"/>
    <col min="27" max="16384" width="6.75390625" style="296" customWidth="1"/>
  </cols>
  <sheetData>
    <row r="1" spans="1:255" s="12" customFormat="1" ht="45" customHeight="1">
      <c r="A1" s="296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7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6"/>
      <c r="X1" s="296"/>
      <c r="Y1" s="296"/>
      <c r="Z1" s="317" t="s">
        <v>264</v>
      </c>
      <c r="AA1" s="318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B1" s="296"/>
      <c r="DC1" s="296"/>
      <c r="DD1" s="296"/>
      <c r="DE1" s="296"/>
      <c r="DF1" s="296"/>
      <c r="DG1" s="296"/>
      <c r="DH1" s="296"/>
      <c r="DI1" s="296"/>
      <c r="DJ1" s="296"/>
      <c r="DK1" s="296"/>
      <c r="DL1" s="296"/>
      <c r="DM1" s="296"/>
      <c r="DN1" s="296"/>
      <c r="DO1" s="296"/>
      <c r="DP1" s="296"/>
      <c r="DQ1" s="296"/>
      <c r="DR1" s="296"/>
      <c r="DS1" s="296"/>
      <c r="DT1" s="296"/>
      <c r="DU1" s="296"/>
      <c r="DV1" s="296"/>
      <c r="DW1" s="296"/>
      <c r="DX1" s="296"/>
      <c r="DY1" s="296"/>
      <c r="DZ1" s="296"/>
      <c r="EA1" s="296"/>
      <c r="EB1" s="296"/>
      <c r="EC1" s="296"/>
      <c r="ED1" s="296"/>
      <c r="EE1" s="296"/>
      <c r="EF1" s="296"/>
      <c r="EG1" s="296"/>
      <c r="EH1" s="296"/>
      <c r="EI1" s="296"/>
      <c r="EJ1" s="296"/>
      <c r="EK1" s="296"/>
      <c r="EL1" s="296"/>
      <c r="EM1" s="296"/>
      <c r="EN1" s="296"/>
      <c r="EO1" s="296"/>
      <c r="EP1" s="296"/>
      <c r="EQ1" s="296"/>
      <c r="ER1" s="296"/>
      <c r="ES1" s="296"/>
      <c r="ET1" s="296"/>
      <c r="EU1" s="296"/>
      <c r="EV1" s="296"/>
      <c r="EW1" s="296"/>
      <c r="EX1" s="296"/>
      <c r="EY1" s="296"/>
      <c r="EZ1" s="296"/>
      <c r="FA1" s="296"/>
      <c r="FB1" s="296"/>
      <c r="FC1" s="296"/>
      <c r="FD1" s="296"/>
      <c r="FE1" s="296"/>
      <c r="FF1" s="296"/>
      <c r="FG1" s="296"/>
      <c r="FH1" s="296"/>
      <c r="FI1" s="296"/>
      <c r="FJ1" s="296"/>
      <c r="FK1" s="296"/>
      <c r="FL1" s="296"/>
      <c r="FM1" s="296"/>
      <c r="FN1" s="296"/>
      <c r="FO1" s="296"/>
      <c r="FP1" s="296"/>
      <c r="FQ1" s="296"/>
      <c r="FR1" s="296"/>
      <c r="FS1" s="296"/>
      <c r="FT1" s="296"/>
      <c r="FU1" s="296"/>
      <c r="FV1" s="296"/>
      <c r="FW1" s="296"/>
      <c r="FX1" s="296"/>
      <c r="FY1" s="296"/>
      <c r="FZ1" s="296"/>
      <c r="GA1" s="296"/>
      <c r="GB1" s="296"/>
      <c r="GC1" s="296"/>
      <c r="GD1" s="296"/>
      <c r="GE1" s="296"/>
      <c r="GF1" s="296"/>
      <c r="GG1" s="296"/>
      <c r="GH1" s="296"/>
      <c r="GI1" s="296"/>
      <c r="GJ1" s="296"/>
      <c r="GK1" s="296"/>
      <c r="GL1" s="296"/>
      <c r="GM1" s="296"/>
      <c r="GN1" s="296"/>
      <c r="GO1" s="296"/>
      <c r="GP1" s="296"/>
      <c r="GQ1" s="296"/>
      <c r="GR1" s="296"/>
      <c r="GS1" s="296"/>
      <c r="GT1" s="296"/>
      <c r="GU1" s="296"/>
      <c r="GV1" s="296"/>
      <c r="GW1" s="296"/>
      <c r="GX1" s="296"/>
      <c r="GY1" s="296"/>
      <c r="GZ1" s="296"/>
      <c r="HA1" s="296"/>
      <c r="HB1" s="296"/>
      <c r="HC1" s="296"/>
      <c r="HD1" s="296"/>
      <c r="HE1" s="296"/>
      <c r="HF1" s="296"/>
      <c r="HG1" s="296"/>
      <c r="HH1" s="296"/>
      <c r="HI1" s="296"/>
      <c r="HJ1" s="296"/>
      <c r="HK1" s="296"/>
      <c r="HL1" s="296"/>
      <c r="HM1" s="296"/>
      <c r="HN1" s="296"/>
      <c r="HO1" s="296"/>
      <c r="HP1" s="296"/>
      <c r="HQ1" s="296"/>
      <c r="HR1" s="296"/>
      <c r="HS1" s="296"/>
      <c r="HT1" s="296"/>
      <c r="HU1" s="296"/>
      <c r="HV1" s="296"/>
      <c r="HW1" s="296"/>
      <c r="HX1" s="296"/>
      <c r="HY1" s="296"/>
      <c r="HZ1" s="296"/>
      <c r="IA1" s="296"/>
      <c r="IB1" s="296"/>
      <c r="IC1" s="296"/>
      <c r="ID1" s="296"/>
      <c r="IE1" s="296"/>
      <c r="IF1" s="296"/>
      <c r="IG1" s="296"/>
      <c r="IH1" s="296"/>
      <c r="II1" s="296"/>
      <c r="IJ1" s="296"/>
      <c r="IK1" s="296"/>
      <c r="IL1" s="296"/>
      <c r="IM1" s="296"/>
      <c r="IN1" s="296"/>
      <c r="IO1" s="296"/>
      <c r="IP1" s="296"/>
      <c r="IQ1" s="296"/>
      <c r="IR1" s="296"/>
      <c r="IS1" s="296"/>
      <c r="IT1" s="296"/>
      <c r="IU1" s="296"/>
    </row>
    <row r="2" spans="1:255" s="12" customFormat="1" ht="45" customHeight="1">
      <c r="A2" s="299" t="s">
        <v>265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6"/>
      <c r="FG2" s="296"/>
      <c r="FH2" s="296"/>
      <c r="FI2" s="296"/>
      <c r="FJ2" s="296"/>
      <c r="FK2" s="296"/>
      <c r="FL2" s="296"/>
      <c r="FM2" s="296"/>
      <c r="FN2" s="296"/>
      <c r="FO2" s="296"/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296"/>
      <c r="GA2" s="296"/>
      <c r="GB2" s="296"/>
      <c r="GC2" s="296"/>
      <c r="GD2" s="296"/>
      <c r="GE2" s="296"/>
      <c r="GF2" s="296"/>
      <c r="GG2" s="296"/>
      <c r="GH2" s="296"/>
      <c r="GI2" s="296"/>
      <c r="GJ2" s="296"/>
      <c r="GK2" s="296"/>
      <c r="GL2" s="296"/>
      <c r="GM2" s="296"/>
      <c r="GN2" s="296"/>
      <c r="GO2" s="296"/>
      <c r="GP2" s="296"/>
      <c r="GQ2" s="296"/>
      <c r="GR2" s="296"/>
      <c r="GS2" s="296"/>
      <c r="GT2" s="296"/>
      <c r="GU2" s="296"/>
      <c r="GV2" s="296"/>
      <c r="GW2" s="296"/>
      <c r="GX2" s="296"/>
      <c r="GY2" s="296"/>
      <c r="GZ2" s="296"/>
      <c r="HA2" s="296"/>
      <c r="HB2" s="296"/>
      <c r="HC2" s="296"/>
      <c r="HD2" s="296"/>
      <c r="HE2" s="296"/>
      <c r="HF2" s="296"/>
      <c r="HG2" s="296"/>
      <c r="HH2" s="296"/>
      <c r="HI2" s="296"/>
      <c r="HJ2" s="296"/>
      <c r="HK2" s="296"/>
      <c r="HL2" s="296"/>
      <c r="HM2" s="296"/>
      <c r="HN2" s="296"/>
      <c r="HO2" s="296"/>
      <c r="HP2" s="296"/>
      <c r="HQ2" s="296"/>
      <c r="HR2" s="296"/>
      <c r="HS2" s="296"/>
      <c r="HT2" s="296"/>
      <c r="HU2" s="296"/>
      <c r="HV2" s="296"/>
      <c r="HW2" s="296"/>
      <c r="HX2" s="296"/>
      <c r="HY2" s="296"/>
      <c r="HZ2" s="296"/>
      <c r="IA2" s="296"/>
      <c r="IB2" s="296"/>
      <c r="IC2" s="296"/>
      <c r="ID2" s="296"/>
      <c r="IE2" s="296"/>
      <c r="IF2" s="296"/>
      <c r="IG2" s="296"/>
      <c r="IH2" s="296"/>
      <c r="II2" s="296"/>
      <c r="IJ2" s="296"/>
      <c r="IK2" s="296"/>
      <c r="IL2" s="296"/>
      <c r="IM2" s="296"/>
      <c r="IN2" s="296"/>
      <c r="IO2" s="296"/>
      <c r="IP2" s="296"/>
      <c r="IQ2" s="296"/>
      <c r="IR2" s="296"/>
      <c r="IS2" s="296"/>
      <c r="IT2" s="296"/>
      <c r="IU2" s="296"/>
    </row>
    <row r="3" spans="1:255" s="12" customFormat="1" ht="45" customHeight="1">
      <c r="A3" s="300" t="s">
        <v>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297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296"/>
      <c r="X3" s="296"/>
      <c r="Y3" s="319" t="s">
        <v>78</v>
      </c>
      <c r="Z3" s="319"/>
      <c r="AA3" s="320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296"/>
      <c r="EG3" s="296"/>
      <c r="EH3" s="296"/>
      <c r="EI3" s="296"/>
      <c r="EJ3" s="296"/>
      <c r="EK3" s="296"/>
      <c r="EL3" s="296"/>
      <c r="EM3" s="296"/>
      <c r="EN3" s="296"/>
      <c r="EO3" s="296"/>
      <c r="EP3" s="296"/>
      <c r="EQ3" s="296"/>
      <c r="ER3" s="296"/>
      <c r="ES3" s="296"/>
      <c r="ET3" s="296"/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6"/>
      <c r="FK3" s="296"/>
      <c r="FL3" s="296"/>
      <c r="FM3" s="296"/>
      <c r="FN3" s="296"/>
      <c r="FO3" s="296"/>
      <c r="FP3" s="296"/>
      <c r="FQ3" s="296"/>
      <c r="FR3" s="296"/>
      <c r="FS3" s="296"/>
      <c r="FT3" s="296"/>
      <c r="FU3" s="296"/>
      <c r="FV3" s="296"/>
      <c r="FW3" s="296"/>
      <c r="FX3" s="296"/>
      <c r="FY3" s="296"/>
      <c r="FZ3" s="296"/>
      <c r="GA3" s="296"/>
      <c r="GB3" s="296"/>
      <c r="GC3" s="296"/>
      <c r="GD3" s="296"/>
      <c r="GE3" s="296"/>
      <c r="GF3" s="296"/>
      <c r="GG3" s="296"/>
      <c r="GH3" s="296"/>
      <c r="GI3" s="296"/>
      <c r="GJ3" s="296"/>
      <c r="GK3" s="296"/>
      <c r="GL3" s="296"/>
      <c r="GM3" s="296"/>
      <c r="GN3" s="296"/>
      <c r="GO3" s="296"/>
      <c r="GP3" s="296"/>
      <c r="GQ3" s="296"/>
      <c r="GR3" s="296"/>
      <c r="GS3" s="296"/>
      <c r="GT3" s="296"/>
      <c r="GU3" s="296"/>
      <c r="GV3" s="296"/>
      <c r="GW3" s="296"/>
      <c r="GX3" s="296"/>
      <c r="GY3" s="296"/>
      <c r="GZ3" s="296"/>
      <c r="HA3" s="296"/>
      <c r="HB3" s="296"/>
      <c r="HC3" s="296"/>
      <c r="HD3" s="296"/>
      <c r="HE3" s="296"/>
      <c r="HF3" s="296"/>
      <c r="HG3" s="296"/>
      <c r="HH3" s="296"/>
      <c r="HI3" s="296"/>
      <c r="HJ3" s="296"/>
      <c r="HK3" s="296"/>
      <c r="HL3" s="296"/>
      <c r="HM3" s="296"/>
      <c r="HN3" s="296"/>
      <c r="HO3" s="296"/>
      <c r="HP3" s="296"/>
      <c r="HQ3" s="296"/>
      <c r="HR3" s="296"/>
      <c r="HS3" s="296"/>
      <c r="HT3" s="296"/>
      <c r="HU3" s="296"/>
      <c r="HV3" s="296"/>
      <c r="HW3" s="296"/>
      <c r="HX3" s="296"/>
      <c r="HY3" s="296"/>
      <c r="HZ3" s="296"/>
      <c r="IA3" s="296"/>
      <c r="IB3" s="296"/>
      <c r="IC3" s="296"/>
      <c r="ID3" s="296"/>
      <c r="IE3" s="296"/>
      <c r="IF3" s="296"/>
      <c r="IG3" s="296"/>
      <c r="IH3" s="296"/>
      <c r="II3" s="296"/>
      <c r="IJ3" s="296"/>
      <c r="IK3" s="296"/>
      <c r="IL3" s="296"/>
      <c r="IM3" s="296"/>
      <c r="IN3" s="296"/>
      <c r="IO3" s="296"/>
      <c r="IP3" s="296"/>
      <c r="IQ3" s="296"/>
      <c r="IR3" s="296"/>
      <c r="IS3" s="296"/>
      <c r="IT3" s="296"/>
      <c r="IU3" s="296"/>
    </row>
    <row r="4" spans="1:255" s="12" customFormat="1" ht="45" customHeight="1">
      <c r="A4" s="301" t="s">
        <v>144</v>
      </c>
      <c r="B4" s="301"/>
      <c r="C4" s="301"/>
      <c r="D4" s="302" t="s">
        <v>145</v>
      </c>
      <c r="E4" s="302" t="s">
        <v>146</v>
      </c>
      <c r="F4" s="303" t="s">
        <v>266</v>
      </c>
      <c r="G4" s="303"/>
      <c r="H4" s="303"/>
      <c r="I4" s="303"/>
      <c r="J4" s="303"/>
      <c r="K4" s="303"/>
      <c r="L4" s="303"/>
      <c r="M4" s="303"/>
      <c r="N4" s="303" t="s">
        <v>195</v>
      </c>
      <c r="O4" s="303"/>
      <c r="P4" s="303"/>
      <c r="Q4" s="303"/>
      <c r="R4" s="303"/>
      <c r="S4" s="303"/>
      <c r="T4" s="303"/>
      <c r="U4" s="303"/>
      <c r="V4" s="314" t="s">
        <v>196</v>
      </c>
      <c r="W4" s="302" t="s">
        <v>197</v>
      </c>
      <c r="X4" s="302"/>
      <c r="Y4" s="302"/>
      <c r="Z4" s="302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  <c r="DE4" s="296"/>
      <c r="DF4" s="296"/>
      <c r="DG4" s="296"/>
      <c r="DH4" s="296"/>
      <c r="DI4" s="296"/>
      <c r="DJ4" s="296"/>
      <c r="DK4" s="296"/>
      <c r="DL4" s="296"/>
      <c r="DM4" s="296"/>
      <c r="DN4" s="296"/>
      <c r="DO4" s="296"/>
      <c r="DP4" s="296"/>
      <c r="DQ4" s="296"/>
      <c r="DR4" s="296"/>
      <c r="DS4" s="296"/>
      <c r="DT4" s="296"/>
      <c r="DU4" s="296"/>
      <c r="DV4" s="296"/>
      <c r="DW4" s="296"/>
      <c r="DX4" s="296"/>
      <c r="DY4" s="296"/>
      <c r="DZ4" s="296"/>
      <c r="EA4" s="296"/>
      <c r="EB4" s="296"/>
      <c r="EC4" s="296"/>
      <c r="ED4" s="296"/>
      <c r="EE4" s="296"/>
      <c r="EF4" s="296"/>
      <c r="EG4" s="296"/>
      <c r="EH4" s="296"/>
      <c r="EI4" s="296"/>
      <c r="EJ4" s="296"/>
      <c r="EK4" s="296"/>
      <c r="EL4" s="296"/>
      <c r="EM4" s="296"/>
      <c r="EN4" s="296"/>
      <c r="EO4" s="296"/>
      <c r="EP4" s="296"/>
      <c r="EQ4" s="296"/>
      <c r="ER4" s="296"/>
      <c r="ES4" s="296"/>
      <c r="ET4" s="296"/>
      <c r="EU4" s="296"/>
      <c r="EV4" s="296"/>
      <c r="EW4" s="296"/>
      <c r="EX4" s="296"/>
      <c r="EY4" s="296"/>
      <c r="EZ4" s="296"/>
      <c r="FA4" s="296"/>
      <c r="FB4" s="296"/>
      <c r="FC4" s="296"/>
      <c r="FD4" s="296"/>
      <c r="FE4" s="296"/>
      <c r="FF4" s="296"/>
      <c r="FG4" s="296"/>
      <c r="FH4" s="296"/>
      <c r="FI4" s="296"/>
      <c r="FJ4" s="296"/>
      <c r="FK4" s="296"/>
      <c r="FL4" s="296"/>
      <c r="FM4" s="296"/>
      <c r="FN4" s="296"/>
      <c r="FO4" s="296"/>
      <c r="FP4" s="296"/>
      <c r="FQ4" s="296"/>
      <c r="FR4" s="296"/>
      <c r="FS4" s="296"/>
      <c r="FT4" s="296"/>
      <c r="FU4" s="296"/>
      <c r="FV4" s="296"/>
      <c r="FW4" s="296"/>
      <c r="FX4" s="296"/>
      <c r="FY4" s="296"/>
      <c r="FZ4" s="296"/>
      <c r="GA4" s="296"/>
      <c r="GB4" s="296"/>
      <c r="GC4" s="296"/>
      <c r="GD4" s="296"/>
      <c r="GE4" s="296"/>
      <c r="GF4" s="296"/>
      <c r="GG4" s="296"/>
      <c r="GH4" s="296"/>
      <c r="GI4" s="296"/>
      <c r="GJ4" s="296"/>
      <c r="GK4" s="296"/>
      <c r="GL4" s="296"/>
      <c r="GM4" s="296"/>
      <c r="GN4" s="296"/>
      <c r="GO4" s="296"/>
      <c r="GP4" s="296"/>
      <c r="GQ4" s="296"/>
      <c r="GR4" s="296"/>
      <c r="GS4" s="296"/>
      <c r="GT4" s="296"/>
      <c r="GU4" s="296"/>
      <c r="GV4" s="296"/>
      <c r="GW4" s="296"/>
      <c r="GX4" s="296"/>
      <c r="GY4" s="296"/>
      <c r="GZ4" s="296"/>
      <c r="HA4" s="296"/>
      <c r="HB4" s="296"/>
      <c r="HC4" s="296"/>
      <c r="HD4" s="296"/>
      <c r="HE4" s="296"/>
      <c r="HF4" s="296"/>
      <c r="HG4" s="296"/>
      <c r="HH4" s="296"/>
      <c r="HI4" s="296"/>
      <c r="HJ4" s="296"/>
      <c r="HK4" s="296"/>
      <c r="HL4" s="296"/>
      <c r="HM4" s="296"/>
      <c r="HN4" s="296"/>
      <c r="HO4" s="296"/>
      <c r="HP4" s="296"/>
      <c r="HQ4" s="296"/>
      <c r="HR4" s="296"/>
      <c r="HS4" s="296"/>
      <c r="HT4" s="296"/>
      <c r="HU4" s="296"/>
      <c r="HV4" s="296"/>
      <c r="HW4" s="296"/>
      <c r="HX4" s="296"/>
      <c r="HY4" s="296"/>
      <c r="HZ4" s="296"/>
      <c r="IA4" s="296"/>
      <c r="IB4" s="296"/>
      <c r="IC4" s="296"/>
      <c r="ID4" s="296"/>
      <c r="IE4" s="296"/>
      <c r="IF4" s="296"/>
      <c r="IG4" s="296"/>
      <c r="IH4" s="296"/>
      <c r="II4" s="296"/>
      <c r="IJ4" s="296"/>
      <c r="IK4" s="296"/>
      <c r="IL4" s="296"/>
      <c r="IM4" s="296"/>
      <c r="IN4" s="296"/>
      <c r="IO4" s="296"/>
      <c r="IP4" s="296"/>
      <c r="IQ4" s="296"/>
      <c r="IR4" s="296"/>
      <c r="IS4" s="296"/>
      <c r="IT4" s="296"/>
      <c r="IU4" s="296"/>
    </row>
    <row r="5" spans="1:255" s="12" customFormat="1" ht="45" customHeight="1">
      <c r="A5" s="302" t="s">
        <v>162</v>
      </c>
      <c r="B5" s="302" t="s">
        <v>163</v>
      </c>
      <c r="C5" s="302" t="s">
        <v>164</v>
      </c>
      <c r="D5" s="302"/>
      <c r="E5" s="302"/>
      <c r="F5" s="302" t="s">
        <v>80</v>
      </c>
      <c r="G5" s="302" t="s">
        <v>267</v>
      </c>
      <c r="H5" s="302" t="s">
        <v>268</v>
      </c>
      <c r="I5" s="302" t="s">
        <v>269</v>
      </c>
      <c r="J5" s="302" t="s">
        <v>270</v>
      </c>
      <c r="K5" s="311" t="s">
        <v>271</v>
      </c>
      <c r="L5" s="302" t="s">
        <v>272</v>
      </c>
      <c r="M5" s="302" t="s">
        <v>273</v>
      </c>
      <c r="N5" s="302" t="s">
        <v>80</v>
      </c>
      <c r="O5" s="302" t="s">
        <v>274</v>
      </c>
      <c r="P5" s="302" t="s">
        <v>275</v>
      </c>
      <c r="Q5" s="302" t="s">
        <v>276</v>
      </c>
      <c r="R5" s="311" t="s">
        <v>277</v>
      </c>
      <c r="S5" s="302" t="s">
        <v>278</v>
      </c>
      <c r="T5" s="302" t="s">
        <v>279</v>
      </c>
      <c r="U5" s="302" t="s">
        <v>280</v>
      </c>
      <c r="V5" s="315"/>
      <c r="W5" s="302" t="s">
        <v>80</v>
      </c>
      <c r="X5" s="302" t="s">
        <v>281</v>
      </c>
      <c r="Y5" s="302" t="s">
        <v>282</v>
      </c>
      <c r="Z5" s="302" t="s">
        <v>197</v>
      </c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  <c r="EC5" s="296"/>
      <c r="ED5" s="296"/>
      <c r="EE5" s="296"/>
      <c r="EF5" s="296"/>
      <c r="EG5" s="296"/>
      <c r="EH5" s="296"/>
      <c r="EI5" s="296"/>
      <c r="EJ5" s="296"/>
      <c r="EK5" s="296"/>
      <c r="EL5" s="296"/>
      <c r="EM5" s="296"/>
      <c r="EN5" s="296"/>
      <c r="EO5" s="296"/>
      <c r="EP5" s="296"/>
      <c r="EQ5" s="296"/>
      <c r="ER5" s="296"/>
      <c r="ES5" s="296"/>
      <c r="ET5" s="296"/>
      <c r="EU5" s="296"/>
      <c r="EV5" s="296"/>
      <c r="EW5" s="296"/>
      <c r="EX5" s="296"/>
      <c r="EY5" s="296"/>
      <c r="EZ5" s="296"/>
      <c r="FA5" s="296"/>
      <c r="FB5" s="296"/>
      <c r="FC5" s="296"/>
      <c r="FD5" s="296"/>
      <c r="FE5" s="296"/>
      <c r="FF5" s="296"/>
      <c r="FG5" s="296"/>
      <c r="FH5" s="296"/>
      <c r="FI5" s="296"/>
      <c r="FJ5" s="296"/>
      <c r="FK5" s="296"/>
      <c r="FL5" s="296"/>
      <c r="FM5" s="296"/>
      <c r="FN5" s="296"/>
      <c r="FO5" s="296"/>
      <c r="FP5" s="296"/>
      <c r="FQ5" s="296"/>
      <c r="FR5" s="296"/>
      <c r="FS5" s="296"/>
      <c r="FT5" s="296"/>
      <c r="FU5" s="296"/>
      <c r="FV5" s="296"/>
      <c r="FW5" s="296"/>
      <c r="FX5" s="296"/>
      <c r="FY5" s="296"/>
      <c r="FZ5" s="296"/>
      <c r="GA5" s="296"/>
      <c r="GB5" s="296"/>
      <c r="GC5" s="296"/>
      <c r="GD5" s="296"/>
      <c r="GE5" s="296"/>
      <c r="GF5" s="296"/>
      <c r="GG5" s="296"/>
      <c r="GH5" s="296"/>
      <c r="GI5" s="296"/>
      <c r="GJ5" s="296"/>
      <c r="GK5" s="296"/>
      <c r="GL5" s="296"/>
      <c r="GM5" s="296"/>
      <c r="GN5" s="296"/>
      <c r="GO5" s="296"/>
      <c r="GP5" s="296"/>
      <c r="GQ5" s="296"/>
      <c r="GR5" s="296"/>
      <c r="GS5" s="296"/>
      <c r="GT5" s="296"/>
      <c r="GU5" s="296"/>
      <c r="GV5" s="296"/>
      <c r="GW5" s="296"/>
      <c r="GX5" s="296"/>
      <c r="GY5" s="296"/>
      <c r="GZ5" s="296"/>
      <c r="HA5" s="296"/>
      <c r="HB5" s="296"/>
      <c r="HC5" s="296"/>
      <c r="HD5" s="296"/>
      <c r="HE5" s="296"/>
      <c r="HF5" s="296"/>
      <c r="HG5" s="296"/>
      <c r="HH5" s="296"/>
      <c r="HI5" s="296"/>
      <c r="HJ5" s="296"/>
      <c r="HK5" s="296"/>
      <c r="HL5" s="296"/>
      <c r="HM5" s="296"/>
      <c r="HN5" s="296"/>
      <c r="HO5" s="296"/>
      <c r="HP5" s="296"/>
      <c r="HQ5" s="296"/>
      <c r="HR5" s="296"/>
      <c r="HS5" s="296"/>
      <c r="HT5" s="296"/>
      <c r="HU5" s="296"/>
      <c r="HV5" s="296"/>
      <c r="HW5" s="296"/>
      <c r="HX5" s="296"/>
      <c r="HY5" s="296"/>
      <c r="HZ5" s="296"/>
      <c r="IA5" s="296"/>
      <c r="IB5" s="296"/>
      <c r="IC5" s="296"/>
      <c r="ID5" s="296"/>
      <c r="IE5" s="296"/>
      <c r="IF5" s="296"/>
      <c r="IG5" s="296"/>
      <c r="IH5" s="296"/>
      <c r="II5" s="296"/>
      <c r="IJ5" s="296"/>
      <c r="IK5" s="296"/>
      <c r="IL5" s="296"/>
      <c r="IM5" s="296"/>
      <c r="IN5" s="296"/>
      <c r="IO5" s="296"/>
      <c r="IP5" s="296"/>
      <c r="IQ5" s="296"/>
      <c r="IR5" s="296"/>
      <c r="IS5" s="296"/>
      <c r="IT5" s="296"/>
      <c r="IU5" s="296"/>
    </row>
    <row r="6" spans="1:255" s="12" customFormat="1" ht="4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11"/>
      <c r="L6" s="302"/>
      <c r="M6" s="302"/>
      <c r="N6" s="302"/>
      <c r="O6" s="302"/>
      <c r="P6" s="302"/>
      <c r="Q6" s="302"/>
      <c r="R6" s="311"/>
      <c r="S6" s="302"/>
      <c r="T6" s="302"/>
      <c r="U6" s="302"/>
      <c r="V6" s="316"/>
      <c r="W6" s="302"/>
      <c r="X6" s="302"/>
      <c r="Y6" s="302"/>
      <c r="Z6" s="302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  <c r="EC6" s="296"/>
      <c r="ED6" s="296"/>
      <c r="EE6" s="296"/>
      <c r="EF6" s="296"/>
      <c r="EG6" s="296"/>
      <c r="EH6" s="296"/>
      <c r="EI6" s="296"/>
      <c r="EJ6" s="296"/>
      <c r="EK6" s="296"/>
      <c r="EL6" s="296"/>
      <c r="EM6" s="296"/>
      <c r="EN6" s="296"/>
      <c r="EO6" s="296"/>
      <c r="EP6" s="296"/>
      <c r="EQ6" s="296"/>
      <c r="ER6" s="296"/>
      <c r="ES6" s="296"/>
      <c r="ET6" s="296"/>
      <c r="EU6" s="296"/>
      <c r="EV6" s="296"/>
      <c r="EW6" s="296"/>
      <c r="EX6" s="296"/>
      <c r="EY6" s="296"/>
      <c r="EZ6" s="296"/>
      <c r="FA6" s="296"/>
      <c r="FB6" s="296"/>
      <c r="FC6" s="296"/>
      <c r="FD6" s="296"/>
      <c r="FE6" s="296"/>
      <c r="FF6" s="296"/>
      <c r="FG6" s="296"/>
      <c r="FH6" s="296"/>
      <c r="FI6" s="296"/>
      <c r="FJ6" s="296"/>
      <c r="FK6" s="296"/>
      <c r="FL6" s="296"/>
      <c r="FM6" s="296"/>
      <c r="FN6" s="296"/>
      <c r="FO6" s="296"/>
      <c r="FP6" s="296"/>
      <c r="FQ6" s="296"/>
      <c r="FR6" s="296"/>
      <c r="FS6" s="296"/>
      <c r="FT6" s="296"/>
      <c r="FU6" s="296"/>
      <c r="FV6" s="296"/>
      <c r="FW6" s="296"/>
      <c r="FX6" s="296"/>
      <c r="FY6" s="296"/>
      <c r="FZ6" s="296"/>
      <c r="GA6" s="296"/>
      <c r="GB6" s="296"/>
      <c r="GC6" s="296"/>
      <c r="GD6" s="296"/>
      <c r="GE6" s="296"/>
      <c r="GF6" s="296"/>
      <c r="GG6" s="296"/>
      <c r="GH6" s="296"/>
      <c r="GI6" s="296"/>
      <c r="GJ6" s="296"/>
      <c r="GK6" s="296"/>
      <c r="GL6" s="296"/>
      <c r="GM6" s="296"/>
      <c r="GN6" s="296"/>
      <c r="GO6" s="296"/>
      <c r="GP6" s="296"/>
      <c r="GQ6" s="296"/>
      <c r="GR6" s="296"/>
      <c r="GS6" s="296"/>
      <c r="GT6" s="296"/>
      <c r="GU6" s="296"/>
      <c r="GV6" s="296"/>
      <c r="GW6" s="296"/>
      <c r="GX6" s="296"/>
      <c r="GY6" s="296"/>
      <c r="GZ6" s="296"/>
      <c r="HA6" s="296"/>
      <c r="HB6" s="296"/>
      <c r="HC6" s="296"/>
      <c r="HD6" s="296"/>
      <c r="HE6" s="296"/>
      <c r="HF6" s="296"/>
      <c r="HG6" s="296"/>
      <c r="HH6" s="296"/>
      <c r="HI6" s="296"/>
      <c r="HJ6" s="296"/>
      <c r="HK6" s="296"/>
      <c r="HL6" s="296"/>
      <c r="HM6" s="296"/>
      <c r="HN6" s="296"/>
      <c r="HO6" s="296"/>
      <c r="HP6" s="296"/>
      <c r="HQ6" s="296"/>
      <c r="HR6" s="296"/>
      <c r="HS6" s="296"/>
      <c r="HT6" s="296"/>
      <c r="HU6" s="296"/>
      <c r="HV6" s="296"/>
      <c r="HW6" s="296"/>
      <c r="HX6" s="296"/>
      <c r="HY6" s="296"/>
      <c r="HZ6" s="296"/>
      <c r="IA6" s="296"/>
      <c r="IB6" s="296"/>
      <c r="IC6" s="296"/>
      <c r="ID6" s="296"/>
      <c r="IE6" s="296"/>
      <c r="IF6" s="296"/>
      <c r="IG6" s="296"/>
      <c r="IH6" s="296"/>
      <c r="II6" s="296"/>
      <c r="IJ6" s="296"/>
      <c r="IK6" s="296"/>
      <c r="IL6" s="296"/>
      <c r="IM6" s="296"/>
      <c r="IN6" s="296"/>
      <c r="IO6" s="296"/>
      <c r="IP6" s="296"/>
      <c r="IQ6" s="296"/>
      <c r="IR6" s="296"/>
      <c r="IS6" s="296"/>
      <c r="IT6" s="296"/>
      <c r="IU6" s="296"/>
    </row>
    <row r="7" spans="1:255" s="100" customFormat="1" ht="45" customHeight="1">
      <c r="A7" s="70"/>
      <c r="B7" s="71"/>
      <c r="C7" s="71"/>
      <c r="D7" s="72" t="s">
        <v>80</v>
      </c>
      <c r="E7" s="304">
        <f>SUM(E8)</f>
        <v>799.28</v>
      </c>
      <c r="F7" s="304">
        <f aca="true" t="shared" si="0" ref="F7:Z8">SUM(F8)</f>
        <v>614.47</v>
      </c>
      <c r="G7" s="304">
        <f t="shared" si="0"/>
        <v>348.92</v>
      </c>
      <c r="H7" s="304">
        <f t="shared" si="0"/>
        <v>0</v>
      </c>
      <c r="I7" s="304">
        <f t="shared" si="0"/>
        <v>170.75</v>
      </c>
      <c r="J7" s="304">
        <f t="shared" si="0"/>
        <v>0</v>
      </c>
      <c r="K7" s="304">
        <f t="shared" si="0"/>
        <v>0</v>
      </c>
      <c r="L7" s="304">
        <f t="shared" si="0"/>
        <v>94.8</v>
      </c>
      <c r="M7" s="304">
        <f t="shared" si="0"/>
        <v>0</v>
      </c>
      <c r="N7" s="304">
        <f t="shared" si="0"/>
        <v>125.67</v>
      </c>
      <c r="O7" s="304">
        <f t="shared" si="0"/>
        <v>82.8</v>
      </c>
      <c r="P7" s="304">
        <f t="shared" si="0"/>
        <v>33.6</v>
      </c>
      <c r="Q7" s="304">
        <f t="shared" si="0"/>
        <v>6.2</v>
      </c>
      <c r="R7" s="304">
        <f t="shared" si="0"/>
        <v>0</v>
      </c>
      <c r="S7" s="304">
        <f t="shared" si="0"/>
        <v>3.07</v>
      </c>
      <c r="T7" s="304">
        <f t="shared" si="0"/>
        <v>0</v>
      </c>
      <c r="U7" s="304">
        <f t="shared" si="0"/>
        <v>0</v>
      </c>
      <c r="V7" s="304">
        <f t="shared" si="0"/>
        <v>59.14</v>
      </c>
      <c r="W7" s="304">
        <f t="shared" si="0"/>
        <v>0</v>
      </c>
      <c r="X7" s="304">
        <f t="shared" si="0"/>
        <v>0</v>
      </c>
      <c r="Y7" s="304">
        <f t="shared" si="0"/>
        <v>0</v>
      </c>
      <c r="Z7" s="304">
        <f t="shared" si="0"/>
        <v>0</v>
      </c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1"/>
      <c r="EE7" s="321"/>
      <c r="EF7" s="321"/>
      <c r="EG7" s="321"/>
      <c r="EH7" s="321"/>
      <c r="EI7" s="321"/>
      <c r="EJ7" s="321"/>
      <c r="EK7" s="321"/>
      <c r="EL7" s="321"/>
      <c r="EM7" s="321"/>
      <c r="EN7" s="321"/>
      <c r="EO7" s="321"/>
      <c r="EP7" s="321"/>
      <c r="EQ7" s="321"/>
      <c r="ER7" s="321"/>
      <c r="ES7" s="321"/>
      <c r="ET7" s="321"/>
      <c r="EU7" s="321"/>
      <c r="EV7" s="321"/>
      <c r="EW7" s="321"/>
      <c r="EX7" s="321"/>
      <c r="EY7" s="321"/>
      <c r="EZ7" s="321"/>
      <c r="FA7" s="321"/>
      <c r="FB7" s="321"/>
      <c r="FC7" s="321"/>
      <c r="FD7" s="321"/>
      <c r="FE7" s="321"/>
      <c r="FF7" s="321"/>
      <c r="FG7" s="321"/>
      <c r="FH7" s="321"/>
      <c r="FI7" s="321"/>
      <c r="FJ7" s="321"/>
      <c r="FK7" s="321"/>
      <c r="FL7" s="321"/>
      <c r="FM7" s="321"/>
      <c r="FN7" s="321"/>
      <c r="FO7" s="321"/>
      <c r="FP7" s="321"/>
      <c r="FQ7" s="321"/>
      <c r="FR7" s="321"/>
      <c r="FS7" s="321"/>
      <c r="FT7" s="321"/>
      <c r="FU7" s="321"/>
      <c r="FV7" s="321"/>
      <c r="FW7" s="321"/>
      <c r="FX7" s="321"/>
      <c r="FY7" s="321"/>
      <c r="FZ7" s="321"/>
      <c r="GA7" s="321"/>
      <c r="GB7" s="321"/>
      <c r="GC7" s="321"/>
      <c r="GD7" s="321"/>
      <c r="GE7" s="321"/>
      <c r="GF7" s="321"/>
      <c r="GG7" s="321"/>
      <c r="GH7" s="321"/>
      <c r="GI7" s="321"/>
      <c r="GJ7" s="321"/>
      <c r="GK7" s="321"/>
      <c r="GL7" s="321"/>
      <c r="GM7" s="321"/>
      <c r="GN7" s="321"/>
      <c r="GO7" s="321"/>
      <c r="GP7" s="321"/>
      <c r="GQ7" s="321"/>
      <c r="GR7" s="321"/>
      <c r="GS7" s="321"/>
      <c r="GT7" s="321"/>
      <c r="GU7" s="321"/>
      <c r="GV7" s="321"/>
      <c r="GW7" s="321"/>
      <c r="GX7" s="321"/>
      <c r="GY7" s="321"/>
      <c r="GZ7" s="321"/>
      <c r="HA7" s="321"/>
      <c r="HB7" s="321"/>
      <c r="HC7" s="321"/>
      <c r="HD7" s="321"/>
      <c r="HE7" s="321"/>
      <c r="HF7" s="321"/>
      <c r="HG7" s="321"/>
      <c r="HH7" s="321"/>
      <c r="HI7" s="321"/>
      <c r="HJ7" s="321"/>
      <c r="HK7" s="321"/>
      <c r="HL7" s="321"/>
      <c r="HM7" s="321"/>
      <c r="HN7" s="321"/>
      <c r="HO7" s="321"/>
      <c r="HP7" s="321"/>
      <c r="HQ7" s="321"/>
      <c r="HR7" s="321"/>
      <c r="HS7" s="321"/>
      <c r="HT7" s="321"/>
      <c r="HU7" s="321"/>
      <c r="HV7" s="321"/>
      <c r="HW7" s="321"/>
      <c r="HX7" s="321"/>
      <c r="HY7" s="321"/>
      <c r="HZ7" s="321"/>
      <c r="IA7" s="321"/>
      <c r="IB7" s="321"/>
      <c r="IC7" s="321"/>
      <c r="ID7" s="321"/>
      <c r="IE7" s="321"/>
      <c r="IF7" s="321"/>
      <c r="IG7" s="321"/>
      <c r="IH7" s="321"/>
      <c r="II7" s="321"/>
      <c r="IJ7" s="321"/>
      <c r="IK7" s="321"/>
      <c r="IL7" s="321"/>
      <c r="IM7" s="321"/>
      <c r="IN7" s="321"/>
      <c r="IO7" s="321"/>
      <c r="IP7" s="321"/>
      <c r="IQ7" s="321"/>
      <c r="IR7" s="321"/>
      <c r="IS7" s="321"/>
      <c r="IT7" s="321"/>
      <c r="IU7" s="321"/>
    </row>
    <row r="8" spans="1:255" s="100" customFormat="1" ht="45" customHeight="1">
      <c r="A8" s="74">
        <v>212</v>
      </c>
      <c r="B8" s="75"/>
      <c r="C8" s="75"/>
      <c r="D8" s="76" t="s">
        <v>118</v>
      </c>
      <c r="E8" s="304">
        <f>SUM(E9)</f>
        <v>799.28</v>
      </c>
      <c r="F8" s="304">
        <f t="shared" si="0"/>
        <v>614.47</v>
      </c>
      <c r="G8" s="304">
        <f t="shared" si="0"/>
        <v>348.92</v>
      </c>
      <c r="H8" s="304">
        <f t="shared" si="0"/>
        <v>0</v>
      </c>
      <c r="I8" s="304">
        <f t="shared" si="0"/>
        <v>170.75</v>
      </c>
      <c r="J8" s="304">
        <f t="shared" si="0"/>
        <v>0</v>
      </c>
      <c r="K8" s="304">
        <f t="shared" si="0"/>
        <v>0</v>
      </c>
      <c r="L8" s="304">
        <f t="shared" si="0"/>
        <v>94.8</v>
      </c>
      <c r="M8" s="304">
        <f t="shared" si="0"/>
        <v>0</v>
      </c>
      <c r="N8" s="304">
        <f t="shared" si="0"/>
        <v>125.67</v>
      </c>
      <c r="O8" s="304">
        <f t="shared" si="0"/>
        <v>82.8</v>
      </c>
      <c r="P8" s="304">
        <f t="shared" si="0"/>
        <v>33.6</v>
      </c>
      <c r="Q8" s="304">
        <f t="shared" si="0"/>
        <v>6.2</v>
      </c>
      <c r="R8" s="304">
        <f t="shared" si="0"/>
        <v>0</v>
      </c>
      <c r="S8" s="304">
        <f t="shared" si="0"/>
        <v>3.07</v>
      </c>
      <c r="T8" s="304">
        <f t="shared" si="0"/>
        <v>0</v>
      </c>
      <c r="U8" s="304">
        <f t="shared" si="0"/>
        <v>0</v>
      </c>
      <c r="V8" s="304">
        <f t="shared" si="0"/>
        <v>59.14</v>
      </c>
      <c r="W8" s="304">
        <f t="shared" si="0"/>
        <v>0</v>
      </c>
      <c r="X8" s="304">
        <f t="shared" si="0"/>
        <v>0</v>
      </c>
      <c r="Y8" s="304">
        <f t="shared" si="0"/>
        <v>0</v>
      </c>
      <c r="Z8" s="304">
        <f t="shared" si="0"/>
        <v>0</v>
      </c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322"/>
      <c r="ER8" s="322"/>
      <c r="ES8" s="322"/>
      <c r="ET8" s="322"/>
      <c r="EU8" s="322"/>
      <c r="EV8" s="322"/>
      <c r="EW8" s="322"/>
      <c r="EX8" s="322"/>
      <c r="EY8" s="322"/>
      <c r="EZ8" s="322"/>
      <c r="FA8" s="322"/>
      <c r="FB8" s="322"/>
      <c r="FC8" s="322"/>
      <c r="FD8" s="322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  <c r="HK8" s="322"/>
      <c r="HL8" s="322"/>
      <c r="HM8" s="322"/>
      <c r="HN8" s="322"/>
      <c r="HO8" s="322"/>
      <c r="HP8" s="322"/>
      <c r="HQ8" s="322"/>
      <c r="HR8" s="322"/>
      <c r="HS8" s="322"/>
      <c r="HT8" s="322"/>
      <c r="HU8" s="322"/>
      <c r="HV8" s="322"/>
      <c r="HW8" s="322"/>
      <c r="HX8" s="322"/>
      <c r="HY8" s="322"/>
      <c r="HZ8" s="322"/>
      <c r="IA8" s="322"/>
      <c r="IB8" s="322"/>
      <c r="IC8" s="322"/>
      <c r="ID8" s="322"/>
      <c r="IE8" s="322"/>
      <c r="IF8" s="322"/>
      <c r="IG8" s="322"/>
      <c r="IH8" s="322"/>
      <c r="II8" s="322"/>
      <c r="IJ8" s="322"/>
      <c r="IK8" s="322"/>
      <c r="IL8" s="322"/>
      <c r="IM8" s="322"/>
      <c r="IN8" s="322"/>
      <c r="IO8" s="322"/>
      <c r="IP8" s="322"/>
      <c r="IQ8" s="322"/>
      <c r="IR8" s="322"/>
      <c r="IS8" s="322"/>
      <c r="IT8" s="322"/>
      <c r="IU8" s="322"/>
    </row>
    <row r="9" spans="1:255" s="100" customFormat="1" ht="45" customHeight="1">
      <c r="A9" s="74">
        <v>212</v>
      </c>
      <c r="B9" s="75" t="s">
        <v>119</v>
      </c>
      <c r="C9" s="75"/>
      <c r="D9" s="76" t="s">
        <v>120</v>
      </c>
      <c r="E9" s="305">
        <f>SUM(F9+N9+V9+W9)</f>
        <v>799.28</v>
      </c>
      <c r="F9" s="305">
        <f>SUM(G9:M9)</f>
        <v>614.47</v>
      </c>
      <c r="G9" s="304">
        <v>348.92</v>
      </c>
      <c r="H9" s="304"/>
      <c r="I9" s="304">
        <v>170.75</v>
      </c>
      <c r="J9" s="304"/>
      <c r="K9" s="304"/>
      <c r="L9" s="312">
        <v>94.8</v>
      </c>
      <c r="M9" s="304"/>
      <c r="N9" s="304">
        <f>SUM(O9:U9)</f>
        <v>125.67</v>
      </c>
      <c r="O9" s="304">
        <v>82.8</v>
      </c>
      <c r="P9" s="304">
        <v>33.6</v>
      </c>
      <c r="Q9" s="304">
        <v>6.2</v>
      </c>
      <c r="R9" s="304"/>
      <c r="S9" s="304">
        <v>3.07</v>
      </c>
      <c r="T9" s="304"/>
      <c r="U9" s="304"/>
      <c r="V9" s="304">
        <v>59.14</v>
      </c>
      <c r="W9" s="304">
        <f>SUM(W11:W12)</f>
        <v>0</v>
      </c>
      <c r="X9" s="304">
        <f>SUM(X11:X12)</f>
        <v>0</v>
      </c>
      <c r="Y9" s="304">
        <f>SUM(Y11:Y12)</f>
        <v>0</v>
      </c>
      <c r="Z9" s="304">
        <f>SUM(Z11:Z12)</f>
        <v>0</v>
      </c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322"/>
      <c r="GE9" s="322"/>
      <c r="GF9" s="322"/>
      <c r="GG9" s="322"/>
      <c r="GH9" s="322"/>
      <c r="GI9" s="322"/>
      <c r="GJ9" s="322"/>
      <c r="GK9" s="322"/>
      <c r="GL9" s="322"/>
      <c r="GM9" s="322"/>
      <c r="GN9" s="322"/>
      <c r="GO9" s="322"/>
      <c r="GP9" s="322"/>
      <c r="GQ9" s="322"/>
      <c r="GR9" s="322"/>
      <c r="GS9" s="322"/>
      <c r="GT9" s="322"/>
      <c r="GU9" s="322"/>
      <c r="GV9" s="322"/>
      <c r="GW9" s="322"/>
      <c r="GX9" s="322"/>
      <c r="GY9" s="322"/>
      <c r="GZ9" s="322"/>
      <c r="HA9" s="322"/>
      <c r="HB9" s="322"/>
      <c r="HC9" s="322"/>
      <c r="HD9" s="322"/>
      <c r="HE9" s="322"/>
      <c r="HF9" s="322"/>
      <c r="HG9" s="322"/>
      <c r="HH9" s="322"/>
      <c r="HI9" s="322"/>
      <c r="HJ9" s="322"/>
      <c r="HK9" s="322"/>
      <c r="HL9" s="322"/>
      <c r="HM9" s="322"/>
      <c r="HN9" s="322"/>
      <c r="HO9" s="322"/>
      <c r="HP9" s="322"/>
      <c r="HQ9" s="322"/>
      <c r="HR9" s="322"/>
      <c r="HS9" s="322"/>
      <c r="HT9" s="322"/>
      <c r="HU9" s="322"/>
      <c r="HV9" s="322"/>
      <c r="HW9" s="322"/>
      <c r="HX9" s="322"/>
      <c r="HY9" s="322"/>
      <c r="HZ9" s="322"/>
      <c r="IA9" s="322"/>
      <c r="IB9" s="322"/>
      <c r="IC9" s="322"/>
      <c r="ID9" s="322"/>
      <c r="IE9" s="322"/>
      <c r="IF9" s="322"/>
      <c r="IG9" s="322"/>
      <c r="IH9" s="322"/>
      <c r="II9" s="322"/>
      <c r="IJ9" s="322"/>
      <c r="IK9" s="322"/>
      <c r="IL9" s="322"/>
      <c r="IM9" s="322"/>
      <c r="IN9" s="322"/>
      <c r="IO9" s="322"/>
      <c r="IP9" s="322"/>
      <c r="IQ9" s="322"/>
      <c r="IR9" s="322"/>
      <c r="IS9" s="322"/>
      <c r="IT9" s="322"/>
      <c r="IU9" s="322"/>
    </row>
    <row r="10" spans="1:255" s="294" customFormat="1" ht="45" customHeight="1">
      <c r="A10" s="70" t="s">
        <v>121</v>
      </c>
      <c r="B10" s="71" t="s">
        <v>119</v>
      </c>
      <c r="C10" s="71" t="s">
        <v>119</v>
      </c>
      <c r="D10" s="76" t="s">
        <v>190</v>
      </c>
      <c r="E10" s="305">
        <f>SUM(F10+N10+V10+W10)</f>
        <v>799.28</v>
      </c>
      <c r="F10" s="305">
        <f>SUM(G10:M10)</f>
        <v>614.47</v>
      </c>
      <c r="G10" s="304">
        <v>348.92</v>
      </c>
      <c r="H10" s="304"/>
      <c r="I10" s="304">
        <v>170.75</v>
      </c>
      <c r="J10" s="304"/>
      <c r="K10" s="304"/>
      <c r="L10" s="312">
        <v>94.8</v>
      </c>
      <c r="M10" s="304"/>
      <c r="N10" s="304">
        <f>SUM(O10:U10)</f>
        <v>125.66999999999999</v>
      </c>
      <c r="O10" s="304">
        <v>86.53</v>
      </c>
      <c r="P10" s="304">
        <v>33.6</v>
      </c>
      <c r="Q10" s="304">
        <v>2.47</v>
      </c>
      <c r="R10" s="304"/>
      <c r="S10" s="304">
        <v>3.07</v>
      </c>
      <c r="T10" s="304"/>
      <c r="U10" s="304"/>
      <c r="V10" s="304">
        <v>59.14</v>
      </c>
      <c r="W10" s="304">
        <f>SUM(X10:Z10)</f>
        <v>0</v>
      </c>
      <c r="X10" s="304"/>
      <c r="Y10" s="304"/>
      <c r="Z10" s="304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  <c r="EQ10" s="322"/>
      <c r="ER10" s="322"/>
      <c r="ES10" s="322"/>
      <c r="ET10" s="322"/>
      <c r="EU10" s="322"/>
      <c r="EV10" s="322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322"/>
      <c r="FS10" s="322"/>
      <c r="FT10" s="322"/>
      <c r="FU10" s="322"/>
      <c r="FV10" s="322"/>
      <c r="FW10" s="322"/>
      <c r="FX10" s="322"/>
      <c r="FY10" s="322"/>
      <c r="FZ10" s="322"/>
      <c r="GA10" s="322"/>
      <c r="GB10" s="322"/>
      <c r="GC10" s="322"/>
      <c r="GD10" s="322"/>
      <c r="GE10" s="322"/>
      <c r="GF10" s="322"/>
      <c r="GG10" s="322"/>
      <c r="GH10" s="322"/>
      <c r="GI10" s="322"/>
      <c r="GJ10" s="322"/>
      <c r="GK10" s="322"/>
      <c r="GL10" s="322"/>
      <c r="GM10" s="322"/>
      <c r="GN10" s="322"/>
      <c r="GO10" s="322"/>
      <c r="GP10" s="322"/>
      <c r="GQ10" s="322"/>
      <c r="GR10" s="322"/>
      <c r="GS10" s="322"/>
      <c r="GT10" s="322"/>
      <c r="GU10" s="322"/>
      <c r="GV10" s="322"/>
      <c r="GW10" s="322"/>
      <c r="GX10" s="322"/>
      <c r="GY10" s="322"/>
      <c r="GZ10" s="322"/>
      <c r="HA10" s="322"/>
      <c r="HB10" s="322"/>
      <c r="HC10" s="322"/>
      <c r="HD10" s="322"/>
      <c r="HE10" s="322"/>
      <c r="HF10" s="322"/>
      <c r="HG10" s="322"/>
      <c r="HH10" s="322"/>
      <c r="HI10" s="322"/>
      <c r="HJ10" s="322"/>
      <c r="HK10" s="322"/>
      <c r="HL10" s="322"/>
      <c r="HM10" s="322"/>
      <c r="HN10" s="322"/>
      <c r="HO10" s="322"/>
      <c r="HP10" s="322"/>
      <c r="HQ10" s="322"/>
      <c r="HR10" s="322"/>
      <c r="HS10" s="322"/>
      <c r="HT10" s="322"/>
      <c r="HU10" s="322"/>
      <c r="HV10" s="322"/>
      <c r="HW10" s="322"/>
      <c r="HX10" s="322"/>
      <c r="HY10" s="322"/>
      <c r="HZ10" s="322"/>
      <c r="IA10" s="322"/>
      <c r="IB10" s="322"/>
      <c r="IC10" s="322"/>
      <c r="ID10" s="322"/>
      <c r="IE10" s="322"/>
      <c r="IF10" s="322"/>
      <c r="IG10" s="322"/>
      <c r="IH10" s="322"/>
      <c r="II10" s="322"/>
      <c r="IJ10" s="322"/>
      <c r="IK10" s="322"/>
      <c r="IL10" s="322"/>
      <c r="IM10" s="322"/>
      <c r="IN10" s="322"/>
      <c r="IO10" s="322"/>
      <c r="IP10" s="322"/>
      <c r="IQ10" s="322"/>
      <c r="IR10" s="322"/>
      <c r="IS10" s="322"/>
      <c r="IT10" s="322"/>
      <c r="IU10" s="322"/>
    </row>
    <row r="11" spans="1:255" s="295" customFormat="1" ht="45" customHeight="1">
      <c r="A11" s="306"/>
      <c r="B11" s="307"/>
      <c r="C11" s="307"/>
      <c r="D11" s="308"/>
      <c r="E11" s="309"/>
      <c r="F11" s="309"/>
      <c r="G11" s="310"/>
      <c r="H11" s="310"/>
      <c r="I11" s="310"/>
      <c r="J11" s="310"/>
      <c r="K11" s="310"/>
      <c r="L11" s="313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/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/>
      <c r="FZ11" s="323"/>
      <c r="GA11" s="323"/>
      <c r="GB11" s="323"/>
      <c r="GC11" s="323"/>
      <c r="GD11" s="323"/>
      <c r="GE11" s="323"/>
      <c r="GF11" s="323"/>
      <c r="GG11" s="323"/>
      <c r="GH11" s="323"/>
      <c r="GI11" s="323"/>
      <c r="GJ11" s="323"/>
      <c r="GK11" s="323"/>
      <c r="GL11" s="323"/>
      <c r="GM11" s="323"/>
      <c r="GN11" s="323"/>
      <c r="GO11" s="323"/>
      <c r="GP11" s="323"/>
      <c r="GQ11" s="323"/>
      <c r="GR11" s="323"/>
      <c r="GS11" s="323"/>
      <c r="GT11" s="323"/>
      <c r="GU11" s="323"/>
      <c r="GV11" s="323"/>
      <c r="GW11" s="323"/>
      <c r="GX11" s="323"/>
      <c r="GY11" s="323"/>
      <c r="GZ11" s="323"/>
      <c r="HA11" s="323"/>
      <c r="HB11" s="323"/>
      <c r="HC11" s="323"/>
      <c r="HD11" s="323"/>
      <c r="HE11" s="323"/>
      <c r="HF11" s="323"/>
      <c r="HG11" s="323"/>
      <c r="HH11" s="323"/>
      <c r="HI11" s="323"/>
      <c r="HJ11" s="323"/>
      <c r="HK11" s="323"/>
      <c r="HL11" s="323"/>
      <c r="HM11" s="323"/>
      <c r="HN11" s="323"/>
      <c r="HO11" s="323"/>
      <c r="HP11" s="323"/>
      <c r="HQ11" s="323"/>
      <c r="HR11" s="323"/>
      <c r="HS11" s="323"/>
      <c r="HT11" s="323"/>
      <c r="HU11" s="323"/>
      <c r="HV11" s="323"/>
      <c r="HW11" s="323"/>
      <c r="HX11" s="323"/>
      <c r="HY11" s="323"/>
      <c r="HZ11" s="323"/>
      <c r="IA11" s="323"/>
      <c r="IB11" s="323"/>
      <c r="IC11" s="323"/>
      <c r="ID11" s="323"/>
      <c r="IE11" s="323"/>
      <c r="IF11" s="323"/>
      <c r="IG11" s="323"/>
      <c r="IH11" s="323"/>
      <c r="II11" s="323"/>
      <c r="IJ11" s="323"/>
      <c r="IK11" s="323"/>
      <c r="IL11" s="323"/>
      <c r="IM11" s="323"/>
      <c r="IN11" s="323"/>
      <c r="IO11" s="323"/>
      <c r="IP11" s="323"/>
      <c r="IQ11" s="323"/>
      <c r="IR11" s="323"/>
      <c r="IS11" s="323"/>
      <c r="IT11" s="323"/>
      <c r="IU11" s="323"/>
    </row>
    <row r="12" spans="1:255" s="100" customFormat="1" ht="45" customHeight="1">
      <c r="A12" s="72"/>
      <c r="B12" s="72"/>
      <c r="C12" s="72"/>
      <c r="D12" s="83"/>
      <c r="E12" s="305"/>
      <c r="F12" s="305"/>
      <c r="G12" s="304"/>
      <c r="H12" s="304"/>
      <c r="I12" s="304"/>
      <c r="J12" s="304"/>
      <c r="K12" s="304"/>
      <c r="L12" s="312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  <c r="EQ12" s="322"/>
      <c r="ER12" s="322"/>
      <c r="ES12" s="322"/>
      <c r="ET12" s="322"/>
      <c r="EU12" s="322"/>
      <c r="EV12" s="322"/>
      <c r="EW12" s="322"/>
      <c r="EX12" s="322"/>
      <c r="EY12" s="322"/>
      <c r="EZ12" s="322"/>
      <c r="FA12" s="322"/>
      <c r="FB12" s="322"/>
      <c r="FC12" s="322"/>
      <c r="FD12" s="322"/>
      <c r="FE12" s="322"/>
      <c r="FF12" s="322"/>
      <c r="FG12" s="322"/>
      <c r="FH12" s="322"/>
      <c r="FI12" s="322"/>
      <c r="FJ12" s="322"/>
      <c r="FK12" s="322"/>
      <c r="FL12" s="322"/>
      <c r="FM12" s="322"/>
      <c r="FN12" s="322"/>
      <c r="FO12" s="322"/>
      <c r="FP12" s="322"/>
      <c r="FQ12" s="322"/>
      <c r="FR12" s="322"/>
      <c r="FS12" s="322"/>
      <c r="FT12" s="322"/>
      <c r="FU12" s="322"/>
      <c r="FV12" s="322"/>
      <c r="FW12" s="322"/>
      <c r="FX12" s="322"/>
      <c r="FY12" s="322"/>
      <c r="FZ12" s="322"/>
      <c r="GA12" s="322"/>
      <c r="GB12" s="322"/>
      <c r="GC12" s="322"/>
      <c r="GD12" s="322"/>
      <c r="GE12" s="322"/>
      <c r="GF12" s="322"/>
      <c r="GG12" s="322"/>
      <c r="GH12" s="322"/>
      <c r="GI12" s="322"/>
      <c r="GJ12" s="322"/>
      <c r="GK12" s="322"/>
      <c r="GL12" s="322"/>
      <c r="GM12" s="322"/>
      <c r="GN12" s="322"/>
      <c r="GO12" s="322"/>
      <c r="GP12" s="322"/>
      <c r="GQ12" s="322"/>
      <c r="GR12" s="322"/>
      <c r="GS12" s="322"/>
      <c r="GT12" s="322"/>
      <c r="GU12" s="322"/>
      <c r="GV12" s="322"/>
      <c r="GW12" s="322"/>
      <c r="GX12" s="322"/>
      <c r="GY12" s="322"/>
      <c r="GZ12" s="322"/>
      <c r="HA12" s="322"/>
      <c r="HB12" s="322"/>
      <c r="HC12" s="322"/>
      <c r="HD12" s="322"/>
      <c r="HE12" s="322"/>
      <c r="HF12" s="322"/>
      <c r="HG12" s="322"/>
      <c r="HH12" s="322"/>
      <c r="HI12" s="322"/>
      <c r="HJ12" s="322"/>
      <c r="HK12" s="322"/>
      <c r="HL12" s="322"/>
      <c r="HM12" s="322"/>
      <c r="HN12" s="322"/>
      <c r="HO12" s="322"/>
      <c r="HP12" s="322"/>
      <c r="HQ12" s="322"/>
      <c r="HR12" s="322"/>
      <c r="HS12" s="322"/>
      <c r="HT12" s="322"/>
      <c r="HU12" s="322"/>
      <c r="HV12" s="322"/>
      <c r="HW12" s="322"/>
      <c r="HX12" s="322"/>
      <c r="HY12" s="322"/>
      <c r="HZ12" s="322"/>
      <c r="IA12" s="322"/>
      <c r="IB12" s="322"/>
      <c r="IC12" s="322"/>
      <c r="ID12" s="322"/>
      <c r="IE12" s="322"/>
      <c r="IF12" s="322"/>
      <c r="IG12" s="322"/>
      <c r="IH12" s="322"/>
      <c r="II12" s="322"/>
      <c r="IJ12" s="322"/>
      <c r="IK12" s="322"/>
      <c r="IL12" s="322"/>
      <c r="IM12" s="322"/>
      <c r="IN12" s="322"/>
      <c r="IO12" s="322"/>
      <c r="IP12" s="322"/>
      <c r="IQ12" s="322"/>
      <c r="IR12" s="322"/>
      <c r="IS12" s="322"/>
      <c r="IT12" s="322"/>
      <c r="IU12" s="322"/>
    </row>
  </sheetData>
  <sheetProtection formatCells="0" formatColumns="0" formatRows="0"/>
  <mergeCells count="33">
    <mergeCell ref="A2:Z2"/>
    <mergeCell ref="A3:H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2" right="0.26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B6">
      <selection activeCell="D9" sqref="D9"/>
    </sheetView>
  </sheetViews>
  <sheetFormatPr defaultColWidth="8.75390625" defaultRowHeight="45" customHeight="1"/>
  <cols>
    <col min="1" max="3" width="5.25390625" style="12" customWidth="1"/>
    <col min="4" max="4" width="14.50390625" style="12" customWidth="1"/>
    <col min="5" max="5" width="12.50390625" style="12" customWidth="1"/>
    <col min="6" max="32" width="9.00390625" style="12" bestFit="1" customWidth="1"/>
    <col min="33" max="16384" width="8.75390625" style="12" customWidth="1"/>
  </cols>
  <sheetData>
    <row r="1" ht="45" customHeight="1">
      <c r="M1" s="270" t="s">
        <v>283</v>
      </c>
    </row>
    <row r="2" spans="1:13" ht="45" customHeight="1">
      <c r="A2" s="292" t="s">
        <v>284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2:13" ht="45" customHeight="1">
      <c r="B3" s="12" t="s">
        <v>2</v>
      </c>
      <c r="L3" s="271" t="s">
        <v>78</v>
      </c>
      <c r="M3" s="271"/>
    </row>
    <row r="4" spans="1:13" ht="45" customHeight="1">
      <c r="A4" s="293" t="s">
        <v>144</v>
      </c>
      <c r="B4" s="293"/>
      <c r="C4" s="293"/>
      <c r="D4" s="67" t="s">
        <v>145</v>
      </c>
      <c r="E4" s="67" t="s">
        <v>80</v>
      </c>
      <c r="F4" s="67" t="s">
        <v>147</v>
      </c>
      <c r="G4" s="67"/>
      <c r="H4" s="67"/>
      <c r="I4" s="67"/>
      <c r="J4" s="67"/>
      <c r="K4" s="67" t="s">
        <v>151</v>
      </c>
      <c r="L4" s="67"/>
      <c r="M4" s="67"/>
    </row>
    <row r="5" spans="1:13" ht="45" customHeight="1">
      <c r="A5" s="67" t="s">
        <v>162</v>
      </c>
      <c r="B5" s="133" t="s">
        <v>163</v>
      </c>
      <c r="C5" s="67" t="s">
        <v>164</v>
      </c>
      <c r="D5" s="67"/>
      <c r="E5" s="67"/>
      <c r="F5" s="67" t="s">
        <v>193</v>
      </c>
      <c r="G5" s="67" t="s">
        <v>194</v>
      </c>
      <c r="H5" s="67" t="s">
        <v>195</v>
      </c>
      <c r="I5" s="67" t="s">
        <v>196</v>
      </c>
      <c r="J5" s="67" t="s">
        <v>197</v>
      </c>
      <c r="K5" s="67" t="s">
        <v>193</v>
      </c>
      <c r="L5" s="67" t="s">
        <v>198</v>
      </c>
      <c r="M5" s="67" t="s">
        <v>199</v>
      </c>
    </row>
    <row r="6" spans="1:13" ht="45" customHeight="1">
      <c r="A6" s="67"/>
      <c r="B6" s="133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12" customFormat="1" ht="45" customHeight="1">
      <c r="A7" s="70"/>
      <c r="B7" s="71"/>
      <c r="C7" s="71"/>
      <c r="D7" s="72" t="s">
        <v>80</v>
      </c>
      <c r="E7" s="247">
        <f aca="true" t="shared" si="0" ref="E7:J8">SUM(E8)</f>
        <v>799.28</v>
      </c>
      <c r="F7" s="247">
        <f t="shared" si="0"/>
        <v>799.28</v>
      </c>
      <c r="G7" s="247">
        <f t="shared" si="0"/>
        <v>614.47</v>
      </c>
      <c r="H7" s="247">
        <f t="shared" si="0"/>
        <v>125.67</v>
      </c>
      <c r="I7" s="247">
        <f t="shared" si="0"/>
        <v>59.14</v>
      </c>
      <c r="J7" s="247">
        <f t="shared" si="0"/>
        <v>0</v>
      </c>
      <c r="K7" s="247"/>
      <c r="L7" s="247"/>
      <c r="M7" s="247"/>
    </row>
    <row r="8" spans="1:13" s="12" customFormat="1" ht="45" customHeight="1">
      <c r="A8" s="74">
        <v>212</v>
      </c>
      <c r="B8" s="75"/>
      <c r="C8" s="75"/>
      <c r="D8" s="76" t="s">
        <v>118</v>
      </c>
      <c r="E8" s="247">
        <f t="shared" si="0"/>
        <v>799.28</v>
      </c>
      <c r="F8" s="247">
        <f t="shared" si="0"/>
        <v>799.28</v>
      </c>
      <c r="G8" s="247">
        <f t="shared" si="0"/>
        <v>614.47</v>
      </c>
      <c r="H8" s="247">
        <f t="shared" si="0"/>
        <v>125.67</v>
      </c>
      <c r="I8" s="247">
        <f t="shared" si="0"/>
        <v>59.14</v>
      </c>
      <c r="J8" s="247">
        <f t="shared" si="0"/>
        <v>0</v>
      </c>
      <c r="K8" s="247"/>
      <c r="L8" s="247"/>
      <c r="M8" s="247"/>
    </row>
    <row r="9" spans="1:13" s="12" customFormat="1" ht="45" customHeight="1">
      <c r="A9" s="74">
        <v>212</v>
      </c>
      <c r="B9" s="75" t="s">
        <v>119</v>
      </c>
      <c r="C9" s="75"/>
      <c r="D9" s="76" t="s">
        <v>120</v>
      </c>
      <c r="E9" s="247">
        <f aca="true" t="shared" si="1" ref="E9:J9">SUM(E10:E12)</f>
        <v>799.28</v>
      </c>
      <c r="F9" s="247">
        <f t="shared" si="1"/>
        <v>799.28</v>
      </c>
      <c r="G9" s="247">
        <f t="shared" si="1"/>
        <v>614.47</v>
      </c>
      <c r="H9" s="247">
        <f t="shared" si="1"/>
        <v>125.67</v>
      </c>
      <c r="I9" s="247">
        <f t="shared" si="1"/>
        <v>59.14</v>
      </c>
      <c r="J9" s="247">
        <f t="shared" si="1"/>
        <v>0</v>
      </c>
      <c r="K9" s="247"/>
      <c r="L9" s="247"/>
      <c r="M9" s="247"/>
    </row>
    <row r="10" spans="1:13" s="12" customFormat="1" ht="45" customHeight="1">
      <c r="A10" s="70" t="s">
        <v>121</v>
      </c>
      <c r="B10" s="71" t="s">
        <v>119</v>
      </c>
      <c r="C10" s="71" t="s">
        <v>119</v>
      </c>
      <c r="D10" s="72" t="s">
        <v>190</v>
      </c>
      <c r="E10" s="247">
        <f>SUM(F10+K10)</f>
        <v>799.28</v>
      </c>
      <c r="F10" s="247">
        <f>SUM(G10:J10)</f>
        <v>799.28</v>
      </c>
      <c r="G10" s="247">
        <v>614.47</v>
      </c>
      <c r="H10" s="247">
        <v>125.67</v>
      </c>
      <c r="I10" s="247">
        <v>59.14</v>
      </c>
      <c r="J10" s="247"/>
      <c r="K10" s="247"/>
      <c r="L10" s="247"/>
      <c r="M10" s="247"/>
    </row>
    <row r="11" spans="1:13" s="12" customFormat="1" ht="45" customHeight="1">
      <c r="A11" s="71"/>
      <c r="B11" s="71"/>
      <c r="C11" s="71"/>
      <c r="D11" s="72"/>
      <c r="E11" s="247"/>
      <c r="F11" s="247"/>
      <c r="G11" s="247"/>
      <c r="H11" s="247"/>
      <c r="I11" s="247"/>
      <c r="J11" s="247"/>
      <c r="K11" s="247"/>
      <c r="L11" s="247"/>
      <c r="M11" s="247"/>
    </row>
    <row r="12" spans="1:13" s="12" customFormat="1" ht="45" customHeight="1">
      <c r="A12" s="72"/>
      <c r="B12" s="72"/>
      <c r="C12" s="72"/>
      <c r="D12" s="83"/>
      <c r="E12" s="247"/>
      <c r="F12" s="247"/>
      <c r="G12" s="247"/>
      <c r="H12" s="247"/>
      <c r="I12" s="247"/>
      <c r="J12" s="247"/>
      <c r="K12" s="247"/>
      <c r="L12" s="247"/>
      <c r="M12" s="247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tabSelected="1" workbookViewId="0" topLeftCell="A3">
      <selection activeCell="P7" sqref="P7"/>
    </sheetView>
  </sheetViews>
  <sheetFormatPr defaultColWidth="6.75390625" defaultRowHeight="45" customHeight="1"/>
  <cols>
    <col min="1" max="3" width="4.00390625" style="274" customWidth="1"/>
    <col min="4" max="4" width="8.75390625" style="274" customWidth="1"/>
    <col min="5" max="5" width="6.125" style="274" customWidth="1"/>
    <col min="6" max="25" width="5.625" style="274" customWidth="1"/>
    <col min="26" max="16384" width="6.75390625" style="274" customWidth="1"/>
  </cols>
  <sheetData>
    <row r="1" spans="2:25" ht="45" customHeight="1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W1" s="284" t="s">
        <v>285</v>
      </c>
      <c r="X1" s="284"/>
      <c r="Y1" s="284"/>
    </row>
    <row r="2" spans="1:25" ht="45" customHeight="1">
      <c r="A2" s="276" t="s">
        <v>286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45" customHeight="1">
      <c r="A3" s="277" t="s">
        <v>2</v>
      </c>
      <c r="B3" s="277"/>
      <c r="C3" s="277"/>
      <c r="D3" s="277"/>
      <c r="E3" s="277"/>
      <c r="F3" s="277"/>
      <c r="G3" s="277"/>
      <c r="H3" s="277"/>
      <c r="I3" s="283"/>
      <c r="J3" s="283"/>
      <c r="K3" s="283"/>
      <c r="L3" s="283"/>
      <c r="M3" s="283"/>
      <c r="N3" s="283"/>
      <c r="O3" s="283"/>
      <c r="P3" s="283"/>
      <c r="Q3" s="283"/>
      <c r="W3" s="285" t="s">
        <v>99</v>
      </c>
      <c r="X3" s="285"/>
      <c r="Y3" s="285"/>
    </row>
    <row r="4" spans="1:26" s="273" customFormat="1" ht="45" customHeight="1">
      <c r="A4" s="278" t="s">
        <v>100</v>
      </c>
      <c r="B4" s="278"/>
      <c r="C4" s="278"/>
      <c r="D4" s="279" t="s">
        <v>101</v>
      </c>
      <c r="E4" s="279" t="s">
        <v>287</v>
      </c>
      <c r="F4" s="279" t="s">
        <v>288</v>
      </c>
      <c r="G4" s="279" t="s">
        <v>289</v>
      </c>
      <c r="H4" s="279" t="s">
        <v>290</v>
      </c>
      <c r="I4" s="279" t="s">
        <v>291</v>
      </c>
      <c r="J4" s="279" t="s">
        <v>292</v>
      </c>
      <c r="K4" s="279" t="s">
        <v>293</v>
      </c>
      <c r="L4" s="279" t="s">
        <v>294</v>
      </c>
      <c r="M4" s="279" t="s">
        <v>295</v>
      </c>
      <c r="N4" s="279" t="s">
        <v>296</v>
      </c>
      <c r="O4" s="279" t="s">
        <v>297</v>
      </c>
      <c r="P4" s="279" t="s">
        <v>298</v>
      </c>
      <c r="Q4" s="279" t="s">
        <v>299</v>
      </c>
      <c r="R4" s="279" t="s">
        <v>300</v>
      </c>
      <c r="S4" s="279" t="s">
        <v>301</v>
      </c>
      <c r="T4" s="286" t="s">
        <v>302</v>
      </c>
      <c r="U4" s="279" t="s">
        <v>303</v>
      </c>
      <c r="V4" s="279" t="s">
        <v>304</v>
      </c>
      <c r="W4" s="279" t="s">
        <v>305</v>
      </c>
      <c r="X4" s="279" t="s">
        <v>306</v>
      </c>
      <c r="Y4" s="279" t="s">
        <v>307</v>
      </c>
      <c r="Z4" s="291" t="s">
        <v>308</v>
      </c>
    </row>
    <row r="5" spans="1:26" s="273" customFormat="1" ht="45" customHeight="1">
      <c r="A5" s="279" t="s">
        <v>111</v>
      </c>
      <c r="B5" s="279" t="s">
        <v>112</v>
      </c>
      <c r="C5" s="279" t="s">
        <v>113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87"/>
      <c r="U5" s="279"/>
      <c r="V5" s="279"/>
      <c r="W5" s="279"/>
      <c r="X5" s="279"/>
      <c r="Y5" s="279"/>
      <c r="Z5" s="291"/>
    </row>
    <row r="6" spans="1:26" s="273" customFormat="1" ht="4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88"/>
      <c r="U6" s="279"/>
      <c r="V6" s="279"/>
      <c r="W6" s="279"/>
      <c r="X6" s="279"/>
      <c r="Y6" s="279"/>
      <c r="Z6" s="291"/>
    </row>
    <row r="7" spans="1:26" s="273" customFormat="1" ht="45" customHeight="1">
      <c r="A7" s="280"/>
      <c r="B7" s="280"/>
      <c r="C7" s="279"/>
      <c r="D7" s="281" t="s">
        <v>80</v>
      </c>
      <c r="E7" s="282">
        <f>SUM(E8)</f>
        <v>61.25999999999999</v>
      </c>
      <c r="F7" s="282">
        <f aca="true" t="shared" si="0" ref="F7:Z8">SUM(F8)</f>
        <v>4.58</v>
      </c>
      <c r="G7" s="282">
        <f t="shared" si="0"/>
        <v>1.1</v>
      </c>
      <c r="H7" s="282">
        <f t="shared" si="0"/>
        <v>0.8</v>
      </c>
      <c r="I7" s="282">
        <f t="shared" si="0"/>
        <v>3.1</v>
      </c>
      <c r="J7" s="282">
        <f t="shared" si="0"/>
        <v>4.9</v>
      </c>
      <c r="K7" s="282">
        <f t="shared" si="0"/>
        <v>0</v>
      </c>
      <c r="L7" s="282">
        <f t="shared" si="0"/>
        <v>6.5</v>
      </c>
      <c r="M7" s="282">
        <f t="shared" si="0"/>
        <v>0</v>
      </c>
      <c r="N7" s="282">
        <f t="shared" si="0"/>
        <v>2</v>
      </c>
      <c r="O7" s="282">
        <f t="shared" si="0"/>
        <v>0</v>
      </c>
      <c r="P7" s="282">
        <f t="shared" si="0"/>
        <v>1.8</v>
      </c>
      <c r="Q7" s="282">
        <f t="shared" si="0"/>
        <v>1</v>
      </c>
      <c r="R7" s="282">
        <f t="shared" si="0"/>
        <v>9.8</v>
      </c>
      <c r="S7" s="282">
        <f t="shared" si="0"/>
        <v>0</v>
      </c>
      <c r="T7" s="282">
        <f t="shared" si="0"/>
        <v>5.68</v>
      </c>
      <c r="U7" s="282">
        <f t="shared" si="0"/>
        <v>0.8</v>
      </c>
      <c r="V7" s="282">
        <f t="shared" si="0"/>
        <v>15.9</v>
      </c>
      <c r="W7" s="282">
        <f t="shared" si="0"/>
        <v>2</v>
      </c>
      <c r="X7" s="282">
        <f t="shared" si="0"/>
        <v>0.5</v>
      </c>
      <c r="Y7" s="282">
        <f t="shared" si="0"/>
        <v>0.5</v>
      </c>
      <c r="Z7" s="282">
        <f t="shared" si="0"/>
        <v>0.3</v>
      </c>
    </row>
    <row r="8" spans="1:26" s="273" customFormat="1" ht="45" customHeight="1">
      <c r="A8" s="74">
        <v>212</v>
      </c>
      <c r="B8" s="74"/>
      <c r="C8" s="75"/>
      <c r="D8" s="76" t="s">
        <v>118</v>
      </c>
      <c r="E8" s="282">
        <f>SUM(E9)</f>
        <v>61.25999999999999</v>
      </c>
      <c r="F8" s="282">
        <f t="shared" si="0"/>
        <v>4.58</v>
      </c>
      <c r="G8" s="282">
        <f t="shared" si="0"/>
        <v>1.1</v>
      </c>
      <c r="H8" s="282">
        <f t="shared" si="0"/>
        <v>0.8</v>
      </c>
      <c r="I8" s="282">
        <f t="shared" si="0"/>
        <v>3.1</v>
      </c>
      <c r="J8" s="282">
        <f t="shared" si="0"/>
        <v>4.9</v>
      </c>
      <c r="K8" s="282">
        <f t="shared" si="0"/>
        <v>0</v>
      </c>
      <c r="L8" s="282">
        <f t="shared" si="0"/>
        <v>6.5</v>
      </c>
      <c r="M8" s="282">
        <f t="shared" si="0"/>
        <v>0</v>
      </c>
      <c r="N8" s="282">
        <f t="shared" si="0"/>
        <v>2</v>
      </c>
      <c r="O8" s="282">
        <f t="shared" si="0"/>
        <v>0</v>
      </c>
      <c r="P8" s="282">
        <f t="shared" si="0"/>
        <v>1.8</v>
      </c>
      <c r="Q8" s="282">
        <f t="shared" si="0"/>
        <v>1</v>
      </c>
      <c r="R8" s="282">
        <f t="shared" si="0"/>
        <v>9.8</v>
      </c>
      <c r="S8" s="282">
        <f t="shared" si="0"/>
        <v>0</v>
      </c>
      <c r="T8" s="282">
        <f t="shared" si="0"/>
        <v>5.68</v>
      </c>
      <c r="U8" s="282">
        <f t="shared" si="0"/>
        <v>0.8</v>
      </c>
      <c r="V8" s="282">
        <f t="shared" si="0"/>
        <v>15.9</v>
      </c>
      <c r="W8" s="282">
        <f t="shared" si="0"/>
        <v>2</v>
      </c>
      <c r="X8" s="282">
        <f t="shared" si="0"/>
        <v>0.5</v>
      </c>
      <c r="Y8" s="282">
        <f t="shared" si="0"/>
        <v>0.5</v>
      </c>
      <c r="Z8" s="282">
        <f t="shared" si="0"/>
        <v>0.3</v>
      </c>
    </row>
    <row r="9" spans="1:26" s="273" customFormat="1" ht="45" customHeight="1">
      <c r="A9" s="74">
        <v>212</v>
      </c>
      <c r="B9" s="74" t="s">
        <v>119</v>
      </c>
      <c r="C9" s="75"/>
      <c r="D9" s="76" t="s">
        <v>120</v>
      </c>
      <c r="E9" s="282">
        <f>SUM(E10:E11)</f>
        <v>61.25999999999999</v>
      </c>
      <c r="F9" s="282">
        <f aca="true" t="shared" si="1" ref="F9:Z9">SUM(F10:F11)</f>
        <v>4.58</v>
      </c>
      <c r="G9" s="282">
        <f t="shared" si="1"/>
        <v>1.1</v>
      </c>
      <c r="H9" s="282">
        <f t="shared" si="1"/>
        <v>0.8</v>
      </c>
      <c r="I9" s="282">
        <f t="shared" si="1"/>
        <v>3.1</v>
      </c>
      <c r="J9" s="282">
        <f t="shared" si="1"/>
        <v>4.9</v>
      </c>
      <c r="K9" s="282">
        <f t="shared" si="1"/>
        <v>0</v>
      </c>
      <c r="L9" s="282">
        <f t="shared" si="1"/>
        <v>6.5</v>
      </c>
      <c r="M9" s="282">
        <f t="shared" si="1"/>
        <v>0</v>
      </c>
      <c r="N9" s="282">
        <f t="shared" si="1"/>
        <v>2</v>
      </c>
      <c r="O9" s="282">
        <f t="shared" si="1"/>
        <v>0</v>
      </c>
      <c r="P9" s="282">
        <f t="shared" si="1"/>
        <v>1.8</v>
      </c>
      <c r="Q9" s="282">
        <f t="shared" si="1"/>
        <v>1</v>
      </c>
      <c r="R9" s="282">
        <f t="shared" si="1"/>
        <v>9.8</v>
      </c>
      <c r="S9" s="282">
        <f t="shared" si="1"/>
        <v>0</v>
      </c>
      <c r="T9" s="282">
        <f t="shared" si="1"/>
        <v>5.68</v>
      </c>
      <c r="U9" s="282">
        <f t="shared" si="1"/>
        <v>0.8</v>
      </c>
      <c r="V9" s="282">
        <f t="shared" si="1"/>
        <v>15.9</v>
      </c>
      <c r="W9" s="282">
        <f t="shared" si="1"/>
        <v>2</v>
      </c>
      <c r="X9" s="282">
        <f t="shared" si="1"/>
        <v>0.5</v>
      </c>
      <c r="Y9" s="282">
        <f t="shared" si="1"/>
        <v>0.5</v>
      </c>
      <c r="Z9" s="282">
        <f t="shared" si="1"/>
        <v>0.3</v>
      </c>
    </row>
    <row r="10" spans="1:26" s="273" customFormat="1" ht="45" customHeight="1">
      <c r="A10" s="70" t="s">
        <v>121</v>
      </c>
      <c r="B10" s="70" t="s">
        <v>119</v>
      </c>
      <c r="C10" s="71" t="s">
        <v>119</v>
      </c>
      <c r="D10" s="72" t="s">
        <v>190</v>
      </c>
      <c r="E10" s="282">
        <f>SUM(F10:Z10)</f>
        <v>61.25999999999999</v>
      </c>
      <c r="F10" s="269">
        <v>4.58</v>
      </c>
      <c r="G10" s="269">
        <v>1.1</v>
      </c>
      <c r="H10" s="269">
        <v>0.8</v>
      </c>
      <c r="I10" s="269">
        <v>3.1</v>
      </c>
      <c r="J10" s="269">
        <v>4.9</v>
      </c>
      <c r="K10" s="269"/>
      <c r="L10" s="269">
        <v>6.5</v>
      </c>
      <c r="M10" s="269"/>
      <c r="N10" s="269">
        <v>2</v>
      </c>
      <c r="O10" s="269"/>
      <c r="P10" s="269">
        <v>1.8</v>
      </c>
      <c r="Q10" s="269">
        <v>1</v>
      </c>
      <c r="R10" s="269">
        <v>9.8</v>
      </c>
      <c r="S10" s="269"/>
      <c r="T10" s="269">
        <v>5.68</v>
      </c>
      <c r="U10" s="289">
        <v>0.8</v>
      </c>
      <c r="V10" s="289">
        <v>15.9</v>
      </c>
      <c r="W10" s="289">
        <v>2</v>
      </c>
      <c r="X10" s="289">
        <v>0.5</v>
      </c>
      <c r="Y10" s="289">
        <v>0.5</v>
      </c>
      <c r="Z10" s="289">
        <v>0.3</v>
      </c>
    </row>
    <row r="11" spans="1:26" s="273" customFormat="1" ht="45" customHeight="1">
      <c r="A11" s="71"/>
      <c r="B11" s="71"/>
      <c r="C11" s="71"/>
      <c r="D11" s="7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90"/>
      <c r="V11" s="290"/>
      <c r="W11" s="290"/>
      <c r="X11" s="290"/>
      <c r="Y11" s="290"/>
      <c r="Z11" s="290"/>
    </row>
    <row r="12" spans="1:26" s="267" customFormat="1" ht="45" customHeight="1">
      <c r="A12" s="70"/>
      <c r="B12" s="70"/>
      <c r="C12" s="71"/>
      <c r="D12" s="72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89"/>
      <c r="V12" s="289"/>
      <c r="W12" s="289"/>
      <c r="X12" s="289"/>
      <c r="Y12" s="289"/>
      <c r="Z12" s="289"/>
    </row>
  </sheetData>
  <sheetProtection formatCells="0" formatColumns="0" formatRows="0"/>
  <mergeCells count="31">
    <mergeCell ref="W1:Y1"/>
    <mergeCell ref="A2:Y2"/>
    <mergeCell ref="A3:H3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47" right="0.26" top="0.7868055555555555" bottom="0.7868055555555555" header="0.39305555555555555" footer="0.39305555555555555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3">
      <selection activeCell="D9" sqref="D9"/>
    </sheetView>
  </sheetViews>
  <sheetFormatPr defaultColWidth="8.75390625" defaultRowHeight="45" customHeight="1"/>
  <cols>
    <col min="1" max="3" width="5.75390625" style="12" customWidth="1"/>
    <col min="4" max="4" width="10.875" style="12" customWidth="1"/>
    <col min="5" max="19" width="6.625" style="12" customWidth="1"/>
    <col min="20" max="32" width="9.00390625" style="12" bestFit="1" customWidth="1"/>
    <col min="33" max="16384" width="8.75390625" style="12" customWidth="1"/>
  </cols>
  <sheetData>
    <row r="1" ht="45" customHeight="1">
      <c r="S1" s="270" t="s">
        <v>309</v>
      </c>
    </row>
    <row r="2" spans="1:19" ht="45" customHeight="1">
      <c r="A2" s="61" t="s">
        <v>310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45" customHeight="1">
      <c r="A3" s="12" t="s">
        <v>2</v>
      </c>
      <c r="R3" s="271" t="s">
        <v>78</v>
      </c>
      <c r="S3" s="271"/>
    </row>
    <row r="4" spans="1:19" ht="45" customHeight="1">
      <c r="A4" s="67" t="s">
        <v>144</v>
      </c>
      <c r="B4" s="67"/>
      <c r="C4" s="67"/>
      <c r="D4" s="67" t="s">
        <v>145</v>
      </c>
      <c r="E4" s="66" t="s">
        <v>202</v>
      </c>
      <c r="F4" s="67" t="s">
        <v>148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151</v>
      </c>
      <c r="R4" s="67"/>
      <c r="S4" s="67"/>
    </row>
    <row r="5" spans="1:19" ht="45" customHeight="1">
      <c r="A5" s="67"/>
      <c r="B5" s="67"/>
      <c r="C5" s="67"/>
      <c r="D5" s="67"/>
      <c r="E5" s="68"/>
      <c r="F5" s="67" t="s">
        <v>89</v>
      </c>
      <c r="G5" s="67" t="s">
        <v>226</v>
      </c>
      <c r="H5" s="67" t="s">
        <v>212</v>
      </c>
      <c r="I5" s="67" t="s">
        <v>213</v>
      </c>
      <c r="J5" s="67" t="s">
        <v>227</v>
      </c>
      <c r="K5" s="67" t="s">
        <v>217</v>
      </c>
      <c r="L5" s="67" t="s">
        <v>214</v>
      </c>
      <c r="M5" s="67" t="s">
        <v>228</v>
      </c>
      <c r="N5" s="67" t="s">
        <v>218</v>
      </c>
      <c r="O5" s="67" t="s">
        <v>229</v>
      </c>
      <c r="P5" s="67" t="s">
        <v>230</v>
      </c>
      <c r="Q5" s="67" t="s">
        <v>89</v>
      </c>
      <c r="R5" s="67" t="s">
        <v>231</v>
      </c>
      <c r="S5" s="67" t="s">
        <v>199</v>
      </c>
    </row>
    <row r="6" spans="1:19" ht="45" customHeight="1">
      <c r="A6" s="67" t="s">
        <v>162</v>
      </c>
      <c r="B6" s="67" t="s">
        <v>163</v>
      </c>
      <c r="C6" s="67" t="s">
        <v>164</v>
      </c>
      <c r="D6" s="67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s="12" customFormat="1" ht="45" customHeight="1">
      <c r="A7" s="133"/>
      <c r="B7" s="133"/>
      <c r="C7" s="133"/>
      <c r="D7" s="133" t="s">
        <v>80</v>
      </c>
      <c r="E7" s="268">
        <f>SUM(E8)</f>
        <v>61.25999999999999</v>
      </c>
      <c r="F7" s="268">
        <f aca="true" t="shared" si="0" ref="F7:P7">SUM(F8)</f>
        <v>61.25999999999999</v>
      </c>
      <c r="G7" s="268">
        <f t="shared" si="0"/>
        <v>55.36</v>
      </c>
      <c r="H7" s="268">
        <f t="shared" si="0"/>
        <v>0</v>
      </c>
      <c r="I7" s="268">
        <f t="shared" si="0"/>
        <v>1.8</v>
      </c>
      <c r="J7" s="268">
        <f t="shared" si="0"/>
        <v>0</v>
      </c>
      <c r="K7" s="268">
        <f t="shared" si="0"/>
        <v>0</v>
      </c>
      <c r="L7" s="268">
        <f t="shared" si="0"/>
        <v>1</v>
      </c>
      <c r="M7" s="268">
        <f t="shared" si="0"/>
        <v>0</v>
      </c>
      <c r="N7" s="268">
        <f t="shared" si="0"/>
        <v>0.8</v>
      </c>
      <c r="O7" s="268">
        <f t="shared" si="0"/>
        <v>2</v>
      </c>
      <c r="P7" s="268">
        <f t="shared" si="0"/>
        <v>0.3</v>
      </c>
      <c r="Q7" s="247"/>
      <c r="R7" s="247"/>
      <c r="S7" s="247"/>
    </row>
    <row r="8" spans="1:19" s="267" customFormat="1" ht="45" customHeight="1">
      <c r="A8" s="74">
        <v>212</v>
      </c>
      <c r="B8" s="74"/>
      <c r="C8" s="75"/>
      <c r="D8" s="76" t="s">
        <v>118</v>
      </c>
      <c r="E8" s="269">
        <f>SUM(E9)</f>
        <v>61.25999999999999</v>
      </c>
      <c r="F8" s="269">
        <f aca="true" t="shared" si="1" ref="F8:P8">SUM(F9)</f>
        <v>61.25999999999999</v>
      </c>
      <c r="G8" s="269">
        <f t="shared" si="1"/>
        <v>55.36</v>
      </c>
      <c r="H8" s="269">
        <f t="shared" si="1"/>
        <v>0</v>
      </c>
      <c r="I8" s="269">
        <f t="shared" si="1"/>
        <v>1.8</v>
      </c>
      <c r="J8" s="269">
        <f t="shared" si="1"/>
        <v>0</v>
      </c>
      <c r="K8" s="269">
        <f t="shared" si="1"/>
        <v>0</v>
      </c>
      <c r="L8" s="269">
        <f t="shared" si="1"/>
        <v>1</v>
      </c>
      <c r="M8" s="269">
        <f t="shared" si="1"/>
        <v>0</v>
      </c>
      <c r="N8" s="269">
        <f t="shared" si="1"/>
        <v>0.8</v>
      </c>
      <c r="O8" s="269">
        <f t="shared" si="1"/>
        <v>2</v>
      </c>
      <c r="P8" s="269">
        <f t="shared" si="1"/>
        <v>0.3</v>
      </c>
      <c r="Q8" s="269"/>
      <c r="R8" s="269"/>
      <c r="S8" s="269">
        <f>SUM(S9)</f>
        <v>0</v>
      </c>
    </row>
    <row r="9" spans="1:19" s="267" customFormat="1" ht="45" customHeight="1">
      <c r="A9" s="74">
        <v>212</v>
      </c>
      <c r="B9" s="74" t="s">
        <v>119</v>
      </c>
      <c r="C9" s="75"/>
      <c r="D9" s="76" t="s">
        <v>120</v>
      </c>
      <c r="E9" s="269">
        <f>SUM(E10:E11)</f>
        <v>61.25999999999999</v>
      </c>
      <c r="F9" s="269">
        <f aca="true" t="shared" si="2" ref="F9:P9">SUM(F10:F11)</f>
        <v>61.25999999999999</v>
      </c>
      <c r="G9" s="269">
        <f t="shared" si="2"/>
        <v>55.36</v>
      </c>
      <c r="H9" s="269">
        <f t="shared" si="2"/>
        <v>0</v>
      </c>
      <c r="I9" s="269">
        <f t="shared" si="2"/>
        <v>1.8</v>
      </c>
      <c r="J9" s="269">
        <f t="shared" si="2"/>
        <v>0</v>
      </c>
      <c r="K9" s="269">
        <f t="shared" si="2"/>
        <v>0</v>
      </c>
      <c r="L9" s="269">
        <f t="shared" si="2"/>
        <v>1</v>
      </c>
      <c r="M9" s="269">
        <f t="shared" si="2"/>
        <v>0</v>
      </c>
      <c r="N9" s="269">
        <f t="shared" si="2"/>
        <v>0.8</v>
      </c>
      <c r="O9" s="269">
        <f t="shared" si="2"/>
        <v>2</v>
      </c>
      <c r="P9" s="269">
        <f t="shared" si="2"/>
        <v>0.3</v>
      </c>
      <c r="Q9" s="269"/>
      <c r="R9" s="269"/>
      <c r="S9" s="269">
        <f>SUM(S10:S11)</f>
        <v>0</v>
      </c>
    </row>
    <row r="10" spans="1:20" s="267" customFormat="1" ht="45" customHeight="1">
      <c r="A10" s="70" t="s">
        <v>121</v>
      </c>
      <c r="B10" s="70" t="s">
        <v>119</v>
      </c>
      <c r="C10" s="71" t="s">
        <v>119</v>
      </c>
      <c r="D10" s="72" t="s">
        <v>122</v>
      </c>
      <c r="E10" s="269">
        <f>SUM(F10+Q10)</f>
        <v>61.25999999999999</v>
      </c>
      <c r="F10" s="269">
        <f>SUM(G10:P10)</f>
        <v>61.25999999999999</v>
      </c>
      <c r="G10" s="269">
        <v>55.36</v>
      </c>
      <c r="H10" s="269"/>
      <c r="I10" s="269">
        <v>1.8</v>
      </c>
      <c r="J10" s="269"/>
      <c r="K10" s="269"/>
      <c r="L10" s="269">
        <v>1</v>
      </c>
      <c r="M10" s="269"/>
      <c r="N10" s="269">
        <v>0.8</v>
      </c>
      <c r="O10" s="269">
        <v>2</v>
      </c>
      <c r="P10" s="269">
        <v>0.3</v>
      </c>
      <c r="Q10" s="269"/>
      <c r="R10" s="269"/>
      <c r="S10" s="269"/>
      <c r="T10" s="272">
        <f>SUM(G10:P10)</f>
        <v>61.25999999999999</v>
      </c>
    </row>
    <row r="11" spans="1:20" s="267" customFormat="1" ht="45" customHeight="1">
      <c r="A11" s="70"/>
      <c r="B11" s="70"/>
      <c r="C11" s="71"/>
      <c r="D11" s="72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72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F9" sqref="F9"/>
    </sheetView>
  </sheetViews>
  <sheetFormatPr defaultColWidth="6.75390625" defaultRowHeight="45" customHeight="1"/>
  <cols>
    <col min="1" max="3" width="4.00390625" style="251" customWidth="1"/>
    <col min="4" max="4" width="13.00390625" style="251" customWidth="1"/>
    <col min="5" max="5" width="11.25390625" style="251" customWidth="1"/>
    <col min="6" max="11" width="10.25390625" style="251" customWidth="1"/>
    <col min="12" max="245" width="6.75390625" style="251" customWidth="1"/>
    <col min="246" max="251" width="6.75390625" style="252" customWidth="1"/>
    <col min="252" max="252" width="6.75390625" style="250" customWidth="1"/>
    <col min="253" max="16384" width="6.75390625" style="250" customWidth="1"/>
  </cols>
  <sheetData>
    <row r="1" spans="11:252" ht="45" customHeight="1">
      <c r="K1" s="263" t="s">
        <v>311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252" ht="45" customHeight="1">
      <c r="A2" s="253" t="s">
        <v>312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</row>
    <row r="3" spans="1:252" ht="45" customHeight="1">
      <c r="A3" s="254" t="s">
        <v>2</v>
      </c>
      <c r="B3" s="254"/>
      <c r="C3" s="254"/>
      <c r="D3" s="254"/>
      <c r="E3" s="254"/>
      <c r="I3" s="264" t="s">
        <v>78</v>
      </c>
      <c r="J3" s="264"/>
      <c r="K3" s="264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</row>
    <row r="4" spans="1:252" ht="45" customHeight="1">
      <c r="A4" s="255" t="s">
        <v>144</v>
      </c>
      <c r="B4" s="255"/>
      <c r="C4" s="255"/>
      <c r="D4" s="256" t="s">
        <v>145</v>
      </c>
      <c r="E4" s="256" t="s">
        <v>202</v>
      </c>
      <c r="F4" s="257" t="s">
        <v>234</v>
      </c>
      <c r="G4" s="256" t="s">
        <v>235</v>
      </c>
      <c r="H4" s="256" t="s">
        <v>236</v>
      </c>
      <c r="I4" s="256" t="s">
        <v>237</v>
      </c>
      <c r="J4" s="256" t="s">
        <v>238</v>
      </c>
      <c r="K4" s="256" t="s">
        <v>223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spans="1:252" ht="45" customHeight="1">
      <c r="A5" s="256" t="s">
        <v>162</v>
      </c>
      <c r="B5" s="256" t="s">
        <v>163</v>
      </c>
      <c r="C5" s="256" t="s">
        <v>164</v>
      </c>
      <c r="D5" s="256"/>
      <c r="E5" s="256"/>
      <c r="F5" s="257"/>
      <c r="G5" s="256"/>
      <c r="H5" s="256"/>
      <c r="I5" s="256"/>
      <c r="J5" s="256"/>
      <c r="K5" s="25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spans="1:252" ht="45" customHeight="1">
      <c r="A6" s="256"/>
      <c r="B6" s="256"/>
      <c r="C6" s="256"/>
      <c r="D6" s="256"/>
      <c r="E6" s="256"/>
      <c r="F6" s="257"/>
      <c r="G6" s="256"/>
      <c r="H6" s="256"/>
      <c r="I6" s="256"/>
      <c r="J6" s="256"/>
      <c r="K6" s="25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spans="1:252" s="250" customFormat="1" ht="45" customHeight="1">
      <c r="A7" s="258"/>
      <c r="B7" s="258"/>
      <c r="C7" s="259"/>
      <c r="D7" s="260"/>
      <c r="E7" s="261"/>
      <c r="F7" s="262"/>
      <c r="G7" s="262"/>
      <c r="H7" s="262"/>
      <c r="I7" s="262"/>
      <c r="J7" s="262"/>
      <c r="K7" s="262"/>
      <c r="L7" s="265"/>
      <c r="M7" s="251"/>
      <c r="N7" s="25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1:252" ht="45" customHeight="1">
      <c r="A8" s="191" t="s">
        <v>313</v>
      </c>
      <c r="B8" s="191"/>
      <c r="C8" s="191"/>
      <c r="D8" s="191"/>
      <c r="E8" s="191"/>
      <c r="F8" s="191"/>
      <c r="G8" s="191"/>
      <c r="H8" s="191"/>
      <c r="I8" s="191"/>
      <c r="J8" s="19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pans="12:252" ht="45" customHeight="1">
      <c r="L9" s="26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spans="12:252" ht="45" customHeight="1">
      <c r="L10" s="26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2:252" ht="45" customHeight="1">
      <c r="L11" s="26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pans="12:252" ht="45" customHeight="1">
      <c r="L12" s="26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2:252" ht="45" customHeight="1">
      <c r="L13" s="26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pans="12:252" ht="45" customHeight="1">
      <c r="L14" s="26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spans="12:252" ht="45" customHeight="1">
      <c r="L15" s="26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spans="1:252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66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spans="1:252" ht="4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66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spans="1:252" ht="4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66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</sheetData>
  <sheetProtection formatCells="0" formatColumns="0" formatRows="0"/>
  <mergeCells count="15">
    <mergeCell ref="A2:K2"/>
    <mergeCell ref="I3:K3"/>
    <mergeCell ref="A4:C4"/>
    <mergeCell ref="A8:J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3">
      <selection activeCell="G7" sqref="G7"/>
    </sheetView>
  </sheetViews>
  <sheetFormatPr defaultColWidth="6.75390625" defaultRowHeight="45" customHeight="1"/>
  <cols>
    <col min="1" max="1" width="6.75390625" style="492" customWidth="1"/>
    <col min="2" max="12" width="9.75390625" style="493" customWidth="1"/>
    <col min="13" max="254" width="6.75390625" style="493" customWidth="1"/>
    <col min="255" max="16384" width="6.75390625" style="491" customWidth="1"/>
  </cols>
  <sheetData>
    <row r="1" spans="2:254" ht="45" customHeight="1">
      <c r="B1" s="494"/>
      <c r="C1" s="494"/>
      <c r="D1" s="494"/>
      <c r="E1" s="494"/>
      <c r="F1" s="494"/>
      <c r="G1" s="494"/>
      <c r="H1" s="494"/>
      <c r="I1" s="494"/>
      <c r="L1" s="508" t="s">
        <v>76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2:254" ht="45" customHeight="1">
      <c r="B2" s="495" t="s">
        <v>77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ht="45" customHeight="1">
      <c r="A3" s="496" t="s">
        <v>2</v>
      </c>
      <c r="B3" s="496"/>
      <c r="C3" s="496"/>
      <c r="D3" s="496"/>
      <c r="E3" s="496"/>
      <c r="F3" s="497"/>
      <c r="G3" s="497"/>
      <c r="H3" s="497"/>
      <c r="I3" s="497"/>
      <c r="K3" s="509" t="s">
        <v>78</v>
      </c>
      <c r="L3" s="50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ht="45" customHeight="1">
      <c r="A4" s="498" t="s">
        <v>79</v>
      </c>
      <c r="B4" s="499" t="s">
        <v>80</v>
      </c>
      <c r="C4" s="500" t="s">
        <v>81</v>
      </c>
      <c r="D4" s="500"/>
      <c r="E4" s="500"/>
      <c r="F4" s="499" t="s">
        <v>82</v>
      </c>
      <c r="G4" s="499" t="s">
        <v>83</v>
      </c>
      <c r="H4" s="499" t="s">
        <v>84</v>
      </c>
      <c r="I4" s="499" t="s">
        <v>85</v>
      </c>
      <c r="J4" s="499" t="s">
        <v>86</v>
      </c>
      <c r="K4" s="510" t="s">
        <v>87</v>
      </c>
      <c r="L4" s="511" t="s">
        <v>88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45" customHeight="1">
      <c r="A5" s="498"/>
      <c r="B5" s="499"/>
      <c r="C5" s="499" t="s">
        <v>89</v>
      </c>
      <c r="D5" s="499" t="s">
        <v>90</v>
      </c>
      <c r="E5" s="499" t="s">
        <v>91</v>
      </c>
      <c r="F5" s="499"/>
      <c r="G5" s="499"/>
      <c r="H5" s="499"/>
      <c r="I5" s="499"/>
      <c r="J5" s="499"/>
      <c r="K5" s="499"/>
      <c r="L5" s="5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491" customFormat="1" ht="45" customHeight="1">
      <c r="A6" s="501" t="s">
        <v>92</v>
      </c>
      <c r="B6" s="502">
        <f>SUM(C6+F6+G6+H6+I6+J6+K6+L6)</f>
        <v>1290.54</v>
      </c>
      <c r="C6" s="502">
        <f>SUM(D6:E6)</f>
        <v>1290.54</v>
      </c>
      <c r="D6" s="502">
        <v>1240.54</v>
      </c>
      <c r="E6" s="502">
        <v>50</v>
      </c>
      <c r="F6" s="503"/>
      <c r="G6" s="503"/>
      <c r="H6" s="503"/>
      <c r="I6" s="503"/>
      <c r="J6" s="503"/>
      <c r="K6" s="503"/>
      <c r="L6" s="51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s="491" customFormat="1" ht="45" customHeight="1">
      <c r="A7" s="501" t="s">
        <v>93</v>
      </c>
      <c r="B7" s="504">
        <v>378.97</v>
      </c>
      <c r="C7" s="504">
        <v>378.97</v>
      </c>
      <c r="D7" s="504">
        <v>278.97</v>
      </c>
      <c r="E7" s="504">
        <v>100</v>
      </c>
      <c r="F7" s="505"/>
      <c r="G7" s="505"/>
      <c r="H7" s="505"/>
      <c r="I7" s="505"/>
      <c r="J7" s="505"/>
      <c r="K7" s="505"/>
      <c r="L7" s="5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ht="45" customHeight="1">
      <c r="A8" s="501" t="s">
        <v>94</v>
      </c>
      <c r="B8" s="506">
        <v>145.66</v>
      </c>
      <c r="C8" s="506">
        <v>145.66</v>
      </c>
      <c r="D8" s="506">
        <v>145.66</v>
      </c>
      <c r="E8" s="506"/>
      <c r="F8" s="507"/>
      <c r="G8" s="507"/>
      <c r="H8" s="507"/>
      <c r="I8" s="507"/>
      <c r="J8" s="507"/>
      <c r="K8" s="507"/>
      <c r="L8" s="507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ht="45" customHeight="1">
      <c r="A9" s="501" t="s">
        <v>95</v>
      </c>
      <c r="B9" s="506">
        <v>300.59</v>
      </c>
      <c r="C9" s="506">
        <v>300.59</v>
      </c>
      <c r="D9" s="506">
        <v>300.59</v>
      </c>
      <c r="E9" s="506"/>
      <c r="F9" s="507"/>
      <c r="G9" s="507"/>
      <c r="H9" s="507"/>
      <c r="I9" s="507"/>
      <c r="J9" s="507"/>
      <c r="K9" s="507"/>
      <c r="L9" s="507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ht="45" customHeight="1">
      <c r="A10" s="501" t="s">
        <v>96</v>
      </c>
      <c r="B10" s="506">
        <v>45</v>
      </c>
      <c r="C10" s="506">
        <v>45</v>
      </c>
      <c r="D10" s="506">
        <v>45</v>
      </c>
      <c r="E10" s="506"/>
      <c r="F10" s="507"/>
      <c r="G10" s="507"/>
      <c r="H10" s="507"/>
      <c r="I10" s="507"/>
      <c r="J10" s="507"/>
      <c r="K10" s="507"/>
      <c r="L10" s="507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3:254" ht="45" customHeight="1"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3:254" ht="45" customHeight="1"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3:254" ht="45" customHeight="1"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2:254" ht="4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3:254" ht="45" customHeight="1"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2:254" ht="45" customHeight="1">
      <c r="B16" s="12"/>
      <c r="C16" s="12"/>
      <c r="D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</sheetData>
  <sheetProtection formatCells="0" formatColumns="0" formatRows="0"/>
  <mergeCells count="13">
    <mergeCell ref="B2:L2"/>
    <mergeCell ref="A3:D3"/>
    <mergeCell ref="K3:L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E7" sqref="E7"/>
    </sheetView>
  </sheetViews>
  <sheetFormatPr defaultColWidth="8.75390625" defaultRowHeight="45" customHeight="1"/>
  <cols>
    <col min="1" max="3" width="5.375" style="244" customWidth="1"/>
    <col min="4" max="4" width="17.625" style="244" customWidth="1"/>
    <col min="5" max="10" width="11.75390625" style="244" customWidth="1"/>
    <col min="11" max="32" width="9.00390625" style="244" bestFit="1" customWidth="1"/>
    <col min="33" max="16384" width="8.75390625" style="244" customWidth="1"/>
  </cols>
  <sheetData>
    <row r="1" ht="45" customHeight="1">
      <c r="J1" s="248" t="s">
        <v>314</v>
      </c>
    </row>
    <row r="2" spans="1:10" ht="45" customHeight="1">
      <c r="A2" s="245" t="s">
        <v>315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45" customHeight="1">
      <c r="A3" s="246" t="s">
        <v>2</v>
      </c>
      <c r="B3" s="246"/>
      <c r="C3" s="246"/>
      <c r="D3" s="246"/>
      <c r="I3" s="249" t="s">
        <v>78</v>
      </c>
      <c r="J3" s="249"/>
    </row>
    <row r="4" spans="1:10" ht="45" customHeight="1">
      <c r="A4" s="67" t="s">
        <v>144</v>
      </c>
      <c r="B4" s="67"/>
      <c r="C4" s="67"/>
      <c r="D4" s="67" t="s">
        <v>145</v>
      </c>
      <c r="E4" s="67" t="s">
        <v>155</v>
      </c>
      <c r="F4" s="67"/>
      <c r="G4" s="67"/>
      <c r="H4" s="67"/>
      <c r="I4" s="67"/>
      <c r="J4" s="67"/>
    </row>
    <row r="5" spans="1:10" ht="45" customHeight="1">
      <c r="A5" s="67" t="s">
        <v>162</v>
      </c>
      <c r="B5" s="67" t="s">
        <v>163</v>
      </c>
      <c r="C5" s="67" t="s">
        <v>164</v>
      </c>
      <c r="D5" s="67"/>
      <c r="E5" s="67" t="s">
        <v>89</v>
      </c>
      <c r="F5" s="67" t="s">
        <v>242</v>
      </c>
      <c r="G5" s="67" t="s">
        <v>238</v>
      </c>
      <c r="H5" s="67" t="s">
        <v>243</v>
      </c>
      <c r="I5" s="67" t="s">
        <v>234</v>
      </c>
      <c r="J5" s="67" t="s">
        <v>244</v>
      </c>
    </row>
    <row r="6" spans="1:10" ht="45" customHeight="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s="244" customFormat="1" ht="45" customHeight="1">
      <c r="A7" s="133"/>
      <c r="B7" s="133"/>
      <c r="C7" s="133"/>
      <c r="D7" s="133"/>
      <c r="E7" s="247"/>
      <c r="F7" s="247"/>
      <c r="G7" s="247"/>
      <c r="H7" s="247"/>
      <c r="I7" s="247"/>
      <c r="J7" s="247"/>
    </row>
    <row r="8" spans="1:10" ht="45" customHeight="1">
      <c r="A8" s="191" t="s">
        <v>313</v>
      </c>
      <c r="B8" s="191"/>
      <c r="C8" s="191"/>
      <c r="D8" s="191"/>
      <c r="E8" s="191"/>
      <c r="F8" s="191"/>
      <c r="G8" s="191"/>
      <c r="H8" s="191"/>
      <c r="I8" s="191"/>
      <c r="J8" s="191"/>
    </row>
  </sheetData>
  <sheetProtection formatCells="0" formatColumns="0" formatRows="0"/>
  <mergeCells count="16">
    <mergeCell ref="A2:J2"/>
    <mergeCell ref="A3:D3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A1">
      <selection activeCell="E10" sqref="E10"/>
    </sheetView>
  </sheetViews>
  <sheetFormatPr defaultColWidth="6.75390625" defaultRowHeight="45" customHeight="1"/>
  <cols>
    <col min="1" max="3" width="7.50390625" style="204" customWidth="1"/>
    <col min="4" max="4" width="11.00390625" style="204" customWidth="1"/>
    <col min="5" max="5" width="21.00390625" style="205" customWidth="1"/>
    <col min="6" max="6" width="8.00390625" style="204" customWidth="1"/>
    <col min="7" max="14" width="8.625" style="204" customWidth="1"/>
    <col min="15" max="15" width="7.125" style="204" customWidth="1"/>
    <col min="16" max="16" width="10.375" style="204" customWidth="1"/>
    <col min="17" max="16384" width="6.75390625" style="204" customWidth="1"/>
  </cols>
  <sheetData>
    <row r="1" spans="1:256" ht="4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33"/>
      <c r="N1" s="234"/>
      <c r="P1" s="235" t="s">
        <v>316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45" customHeight="1">
      <c r="A2" s="207" t="s">
        <v>317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45" customHeight="1">
      <c r="A3" s="208" t="s">
        <v>2</v>
      </c>
      <c r="B3" s="208"/>
      <c r="C3" s="208"/>
      <c r="D3" s="208"/>
      <c r="E3" s="208"/>
      <c r="F3" s="209"/>
      <c r="G3" s="208"/>
      <c r="H3" s="208"/>
      <c r="I3" s="208"/>
      <c r="J3" s="209"/>
      <c r="K3" s="209"/>
      <c r="L3" s="209"/>
      <c r="M3" s="233"/>
      <c r="N3" s="236"/>
      <c r="P3" s="237" t="s">
        <v>78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45" customHeight="1">
      <c r="A4" s="210" t="s">
        <v>144</v>
      </c>
      <c r="B4" s="211"/>
      <c r="C4" s="212"/>
      <c r="D4" s="213" t="s">
        <v>145</v>
      </c>
      <c r="E4" s="214" t="s">
        <v>318</v>
      </c>
      <c r="F4" s="215" t="s">
        <v>146</v>
      </c>
      <c r="G4" s="216" t="s">
        <v>81</v>
      </c>
      <c r="H4" s="216"/>
      <c r="I4" s="216"/>
      <c r="J4" s="238" t="s">
        <v>82</v>
      </c>
      <c r="K4" s="217" t="s">
        <v>83</v>
      </c>
      <c r="L4" s="217" t="s">
        <v>84</v>
      </c>
      <c r="M4" s="217" t="s">
        <v>85</v>
      </c>
      <c r="N4" s="239" t="s">
        <v>86</v>
      </c>
      <c r="O4" s="240" t="s">
        <v>87</v>
      </c>
      <c r="P4" s="241" t="s">
        <v>88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45" customHeight="1">
      <c r="A5" s="184" t="s">
        <v>162</v>
      </c>
      <c r="B5" s="179" t="s">
        <v>163</v>
      </c>
      <c r="C5" s="179" t="s">
        <v>164</v>
      </c>
      <c r="D5" s="217"/>
      <c r="E5" s="218"/>
      <c r="F5" s="217"/>
      <c r="G5" s="219" t="s">
        <v>89</v>
      </c>
      <c r="H5" s="219" t="s">
        <v>90</v>
      </c>
      <c r="I5" s="219" t="s">
        <v>91</v>
      </c>
      <c r="J5" s="217"/>
      <c r="K5" s="217"/>
      <c r="L5" s="217"/>
      <c r="M5" s="217"/>
      <c r="N5" s="215"/>
      <c r="O5" s="240"/>
      <c r="P5" s="24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45" customHeight="1">
      <c r="A6" s="70"/>
      <c r="B6" s="70"/>
      <c r="C6" s="71"/>
      <c r="D6" s="72" t="s">
        <v>117</v>
      </c>
      <c r="E6" s="220"/>
      <c r="F6" s="221">
        <f>SUM(F7+F13)</f>
        <v>430</v>
      </c>
      <c r="G6" s="222">
        <f>SUM(G7+G13)</f>
        <v>430</v>
      </c>
      <c r="H6" s="222">
        <f>SUM(H7+H13)</f>
        <v>375</v>
      </c>
      <c r="I6" s="242"/>
      <c r="J6" s="242"/>
      <c r="K6" s="242"/>
      <c r="L6" s="242"/>
      <c r="M6" s="242"/>
      <c r="N6" s="232"/>
      <c r="O6" s="243"/>
      <c r="P6" s="23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45" customHeight="1">
      <c r="A7" s="74">
        <v>212</v>
      </c>
      <c r="B7" s="74"/>
      <c r="C7" s="75"/>
      <c r="D7" s="79" t="s">
        <v>319</v>
      </c>
      <c r="E7" s="220" t="s">
        <v>320</v>
      </c>
      <c r="F7" s="222">
        <f>SUM(F8+F11)</f>
        <v>430</v>
      </c>
      <c r="G7" s="222">
        <f>SUM(G8+G11)</f>
        <v>430</v>
      </c>
      <c r="H7" s="222">
        <f>SUM(H8+H11)</f>
        <v>375</v>
      </c>
      <c r="I7" s="242"/>
      <c r="J7" s="242"/>
      <c r="K7" s="242"/>
      <c r="L7" s="242"/>
      <c r="M7" s="242"/>
      <c r="N7" s="232"/>
      <c r="O7" s="243"/>
      <c r="P7" s="23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45" customHeight="1">
      <c r="A8" s="74">
        <v>212</v>
      </c>
      <c r="B8" s="74" t="s">
        <v>119</v>
      </c>
      <c r="C8" s="75"/>
      <c r="D8" s="79" t="s">
        <v>321</v>
      </c>
      <c r="E8" s="220" t="s">
        <v>322</v>
      </c>
      <c r="F8" s="221">
        <f>SUM(G8+J8+K8+L8+M8+N8+O8+P8)</f>
        <v>375</v>
      </c>
      <c r="G8" s="222">
        <f>SUM(H8:I8)</f>
        <v>375</v>
      </c>
      <c r="H8" s="221">
        <v>375</v>
      </c>
      <c r="I8" s="242"/>
      <c r="J8" s="242"/>
      <c r="K8" s="242"/>
      <c r="L8" s="242"/>
      <c r="M8" s="242"/>
      <c r="N8" s="232"/>
      <c r="O8" s="243"/>
      <c r="P8" s="23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45" customHeight="1">
      <c r="A9" s="70" t="s">
        <v>121</v>
      </c>
      <c r="B9" s="70" t="s">
        <v>119</v>
      </c>
      <c r="C9" s="71" t="s">
        <v>119</v>
      </c>
      <c r="D9" s="72" t="s">
        <v>122</v>
      </c>
      <c r="E9" s="220" t="s">
        <v>323</v>
      </c>
      <c r="F9" s="221">
        <f>SUM(G9+J9+K9+L9+M9+N9+O9+P9)</f>
        <v>375</v>
      </c>
      <c r="G9" s="222">
        <f>SUM(H9:I9)</f>
        <v>375</v>
      </c>
      <c r="H9" s="221">
        <v>375</v>
      </c>
      <c r="I9" s="242"/>
      <c r="J9" s="242"/>
      <c r="K9" s="242"/>
      <c r="L9" s="242"/>
      <c r="M9" s="242"/>
      <c r="N9" s="232"/>
      <c r="O9" s="243"/>
      <c r="P9" s="23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45" customHeight="1">
      <c r="A10" s="79" t="s">
        <v>121</v>
      </c>
      <c r="B10" s="79" t="s">
        <v>123</v>
      </c>
      <c r="C10" s="79"/>
      <c r="D10" s="223" t="s">
        <v>324</v>
      </c>
      <c r="E10" s="224" t="s">
        <v>325</v>
      </c>
      <c r="F10" s="225">
        <f>SUM(G10+H10)</f>
        <v>55</v>
      </c>
      <c r="G10" s="92">
        <v>55</v>
      </c>
      <c r="H10" s="226"/>
      <c r="I10" s="242"/>
      <c r="J10" s="242"/>
      <c r="K10" s="242"/>
      <c r="L10" s="242"/>
      <c r="M10" s="242"/>
      <c r="N10" s="232"/>
      <c r="O10" s="243"/>
      <c r="P10" s="23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45" customHeight="1">
      <c r="A11" s="79" t="s">
        <v>121</v>
      </c>
      <c r="B11" s="79" t="s">
        <v>123</v>
      </c>
      <c r="C11" s="79" t="s">
        <v>119</v>
      </c>
      <c r="D11" s="85" t="s">
        <v>326</v>
      </c>
      <c r="E11" s="224" t="s">
        <v>327</v>
      </c>
      <c r="F11" s="225">
        <v>55</v>
      </c>
      <c r="G11" s="92">
        <v>55</v>
      </c>
      <c r="H11" s="226"/>
      <c r="I11" s="242"/>
      <c r="J11" s="242"/>
      <c r="K11" s="242"/>
      <c r="L11" s="242"/>
      <c r="M11" s="242"/>
      <c r="N11" s="232"/>
      <c r="O11" s="243"/>
      <c r="P11" s="23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45" customHeight="1">
      <c r="A12" s="70"/>
      <c r="B12" s="70"/>
      <c r="C12" s="71"/>
      <c r="D12" s="72"/>
      <c r="E12" s="227"/>
      <c r="F12" s="87"/>
      <c r="G12" s="228"/>
      <c r="H12" s="229"/>
      <c r="I12" s="242"/>
      <c r="J12" s="242"/>
      <c r="K12" s="242"/>
      <c r="L12" s="242"/>
      <c r="M12" s="242"/>
      <c r="N12" s="232"/>
      <c r="O12" s="243"/>
      <c r="P12" s="23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45" customHeight="1">
      <c r="A13" s="79"/>
      <c r="B13" s="79"/>
      <c r="C13" s="79"/>
      <c r="D13" s="85"/>
      <c r="E13" s="230"/>
      <c r="F13" s="96"/>
      <c r="G13" s="226"/>
      <c r="H13" s="226"/>
      <c r="I13" s="242"/>
      <c r="J13" s="242"/>
      <c r="K13" s="242"/>
      <c r="L13" s="242"/>
      <c r="M13" s="242"/>
      <c r="N13" s="232"/>
      <c r="O13" s="243"/>
      <c r="P13" s="23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45" customHeight="1">
      <c r="A14" s="79"/>
      <c r="B14" s="79"/>
      <c r="C14" s="79"/>
      <c r="D14" s="85"/>
      <c r="E14" s="230"/>
      <c r="F14" s="96"/>
      <c r="G14" s="226"/>
      <c r="H14" s="226"/>
      <c r="I14" s="242"/>
      <c r="J14" s="242"/>
      <c r="K14" s="242"/>
      <c r="L14" s="242"/>
      <c r="M14" s="242"/>
      <c r="N14" s="232"/>
      <c r="O14" s="243"/>
      <c r="P14" s="23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45" customHeight="1">
      <c r="A15" s="71"/>
      <c r="B15" s="71"/>
      <c r="C15" s="71"/>
      <c r="D15" s="72"/>
      <c r="E15" s="220"/>
      <c r="F15" s="231"/>
      <c r="G15" s="232"/>
      <c r="H15" s="231"/>
      <c r="I15" s="242"/>
      <c r="J15" s="242"/>
      <c r="K15" s="242"/>
      <c r="L15" s="242"/>
      <c r="M15" s="242"/>
      <c r="N15" s="232"/>
      <c r="O15" s="243"/>
      <c r="P15" s="23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</sheetData>
  <sheetProtection formatCells="0" formatColumns="0" formatRows="0"/>
  <mergeCells count="14">
    <mergeCell ref="A2:P2"/>
    <mergeCell ref="A3:E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D7" sqref="D7"/>
    </sheetView>
  </sheetViews>
  <sheetFormatPr defaultColWidth="6.75390625" defaultRowHeight="45" customHeight="1"/>
  <cols>
    <col min="1" max="3" width="4.00390625" style="173" customWidth="1"/>
    <col min="4" max="4" width="10.125" style="173" customWidth="1"/>
    <col min="5" max="5" width="8.75390625" style="173" customWidth="1"/>
    <col min="6" max="6" width="8.125" style="173" customWidth="1"/>
    <col min="7" max="9" width="7.125" style="173" customWidth="1"/>
    <col min="10" max="10" width="7.75390625" style="173" customWidth="1"/>
    <col min="11" max="18" width="7.125" style="173" customWidth="1"/>
    <col min="19" max="20" width="7.25390625" style="173" customWidth="1"/>
    <col min="21" max="16384" width="6.75390625" style="173" customWidth="1"/>
  </cols>
  <sheetData>
    <row r="1" spans="1:20" ht="4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93"/>
      <c r="Q1" s="193"/>
      <c r="R1" s="196"/>
      <c r="S1" s="196"/>
      <c r="T1" s="174" t="s">
        <v>328</v>
      </c>
    </row>
    <row r="2" spans="1:20" ht="45" customHeight="1">
      <c r="A2" s="175" t="s">
        <v>329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1" ht="45" customHeight="1">
      <c r="A3" s="176" t="s">
        <v>2</v>
      </c>
      <c r="B3" s="177"/>
      <c r="C3" s="177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94"/>
      <c r="Q3" s="194"/>
      <c r="R3" s="197"/>
      <c r="S3" s="198" t="s">
        <v>78</v>
      </c>
      <c r="T3" s="198"/>
      <c r="U3" s="199"/>
    </row>
    <row r="4" spans="1:21" ht="45" customHeight="1">
      <c r="A4" s="178" t="s">
        <v>144</v>
      </c>
      <c r="B4" s="178"/>
      <c r="C4" s="178"/>
      <c r="D4" s="179" t="s">
        <v>145</v>
      </c>
      <c r="E4" s="180" t="s">
        <v>146</v>
      </c>
      <c r="F4" s="181" t="s">
        <v>255</v>
      </c>
      <c r="G4" s="181"/>
      <c r="H4" s="181"/>
      <c r="I4" s="181"/>
      <c r="J4" s="195" t="s">
        <v>256</v>
      </c>
      <c r="K4" s="195"/>
      <c r="L4" s="195"/>
      <c r="M4" s="195"/>
      <c r="N4" s="195"/>
      <c r="O4" s="195"/>
      <c r="P4" s="195"/>
      <c r="Q4" s="195"/>
      <c r="R4" s="200" t="s">
        <v>330</v>
      </c>
      <c r="S4" s="200" t="s">
        <v>331</v>
      </c>
      <c r="T4" s="200" t="s">
        <v>257</v>
      </c>
      <c r="U4" s="199"/>
    </row>
    <row r="5" spans="1:21" ht="45" customHeight="1">
      <c r="A5" s="182" t="s">
        <v>162</v>
      </c>
      <c r="B5" s="183" t="s">
        <v>163</v>
      </c>
      <c r="C5" s="183" t="s">
        <v>164</v>
      </c>
      <c r="D5" s="179"/>
      <c r="E5" s="180"/>
      <c r="F5" s="179" t="s">
        <v>80</v>
      </c>
      <c r="G5" s="179" t="s">
        <v>198</v>
      </c>
      <c r="H5" s="179" t="s">
        <v>258</v>
      </c>
      <c r="I5" s="179" t="s">
        <v>155</v>
      </c>
      <c r="J5" s="179" t="s">
        <v>80</v>
      </c>
      <c r="K5" s="159" t="s">
        <v>259</v>
      </c>
      <c r="L5" s="159" t="s">
        <v>153</v>
      </c>
      <c r="M5" s="159" t="s">
        <v>157</v>
      </c>
      <c r="N5" s="159" t="s">
        <v>156</v>
      </c>
      <c r="O5" s="159" t="s">
        <v>260</v>
      </c>
      <c r="P5" s="159" t="s">
        <v>261</v>
      </c>
      <c r="Q5" s="159" t="s">
        <v>161</v>
      </c>
      <c r="R5" s="201"/>
      <c r="S5" s="200"/>
      <c r="T5" s="200"/>
      <c r="U5" s="199"/>
    </row>
    <row r="6" spans="1:20" ht="45" customHeight="1">
      <c r="A6" s="184"/>
      <c r="B6" s="179"/>
      <c r="C6" s="179"/>
      <c r="D6" s="179"/>
      <c r="E6" s="180"/>
      <c r="F6" s="179"/>
      <c r="G6" s="179"/>
      <c r="H6" s="179"/>
      <c r="I6" s="179"/>
      <c r="J6" s="179"/>
      <c r="K6" s="159"/>
      <c r="L6" s="159"/>
      <c r="M6" s="159"/>
      <c r="N6" s="159"/>
      <c r="O6" s="159"/>
      <c r="P6" s="159"/>
      <c r="Q6" s="159"/>
      <c r="R6" s="200"/>
      <c r="S6" s="200"/>
      <c r="T6" s="200"/>
    </row>
    <row r="7" spans="1:20" s="173" customFormat="1" ht="45" customHeight="1">
      <c r="A7" s="185"/>
      <c r="B7" s="186"/>
      <c r="C7" s="186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202"/>
      <c r="S7" s="202"/>
      <c r="T7" s="202"/>
    </row>
    <row r="8" spans="1:20" ht="45" customHeight="1">
      <c r="A8" s="189"/>
      <c r="B8" s="190" t="s">
        <v>332</v>
      </c>
      <c r="C8" s="191"/>
      <c r="D8" s="191"/>
      <c r="E8" s="191"/>
      <c r="F8" s="191"/>
      <c r="G8" s="191"/>
      <c r="H8" s="191"/>
      <c r="I8" s="191"/>
      <c r="J8" s="191"/>
      <c r="K8" s="191"/>
      <c r="L8" s="193"/>
      <c r="M8" s="193"/>
      <c r="N8" s="193"/>
      <c r="O8" s="193"/>
      <c r="P8" s="193"/>
      <c r="Q8" s="193"/>
      <c r="R8" s="203"/>
      <c r="S8" s="203"/>
      <c r="T8" s="203"/>
    </row>
    <row r="9" spans="1:20" ht="45" customHeight="1">
      <c r="A9" s="189"/>
      <c r="B9" s="189"/>
      <c r="C9" s="189"/>
      <c r="D9" s="192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203"/>
      <c r="S9" s="203"/>
      <c r="T9" s="203"/>
    </row>
    <row r="10" spans="1:20" ht="45" customHeight="1">
      <c r="A10" s="189"/>
      <c r="B10" s="189"/>
      <c r="C10" s="189"/>
      <c r="D10" s="192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203"/>
      <c r="S10" s="203"/>
      <c r="T10" s="203"/>
    </row>
    <row r="11" spans="1:20" ht="45" customHeight="1">
      <c r="A11" s="189"/>
      <c r="B11" s="189"/>
      <c r="C11" s="189"/>
      <c r="D11" s="192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203"/>
      <c r="S11" s="203"/>
      <c r="T11" s="203"/>
    </row>
    <row r="12" spans="1:20" ht="45" customHeight="1">
      <c r="A12" s="189"/>
      <c r="B12" s="189"/>
      <c r="C12" s="189"/>
      <c r="D12" s="192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203"/>
      <c r="S12" s="203"/>
      <c r="T12" s="203"/>
    </row>
    <row r="13" spans="1:20" ht="45" customHeight="1">
      <c r="A13" s="189"/>
      <c r="B13" s="189"/>
      <c r="C13" s="189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203"/>
      <c r="S13" s="203"/>
      <c r="T13" s="203"/>
    </row>
    <row r="14" spans="1:20" ht="45" customHeight="1">
      <c r="A14" s="189"/>
      <c r="B14" s="189"/>
      <c r="C14" s="189"/>
      <c r="D14" s="192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203"/>
      <c r="S14" s="203"/>
      <c r="T14" s="203"/>
    </row>
    <row r="15" spans="1:20" ht="45" customHeight="1">
      <c r="A15" s="189"/>
      <c r="B15" s="189"/>
      <c r="C15" s="189"/>
      <c r="D15" s="192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203"/>
      <c r="S15" s="203"/>
      <c r="T15" s="203"/>
    </row>
  </sheetData>
  <sheetProtection formatCells="0" formatColumns="0" formatRows="0"/>
  <mergeCells count="25">
    <mergeCell ref="A2:T2"/>
    <mergeCell ref="S3:T3"/>
    <mergeCell ref="A4:C4"/>
    <mergeCell ref="J4:Q4"/>
    <mergeCell ref="B8:K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D7" sqref="D7"/>
    </sheetView>
  </sheetViews>
  <sheetFormatPr defaultColWidth="8.75390625" defaultRowHeight="45" customHeight="1"/>
  <cols>
    <col min="1" max="1" width="3.75390625" style="12" customWidth="1"/>
    <col min="2" max="3" width="4.25390625" style="12" customWidth="1"/>
    <col min="4" max="4" width="11.50390625" style="12" customWidth="1"/>
    <col min="5" max="5" width="6.625" style="12" customWidth="1"/>
    <col min="6" max="20" width="7.25390625" style="12" customWidth="1"/>
    <col min="21" max="32" width="9.00390625" style="12" bestFit="1" customWidth="1"/>
    <col min="33" max="16384" width="8.75390625" style="12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35" t="s">
        <v>333</v>
      </c>
    </row>
    <row r="2" spans="1:20" ht="45" customHeight="1">
      <c r="A2" s="61" t="s">
        <v>334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2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36" t="s">
        <v>78</v>
      </c>
      <c r="T3" s="136"/>
    </row>
    <row r="4" spans="1:20" ht="45" customHeight="1">
      <c r="A4" s="63" t="s">
        <v>144</v>
      </c>
      <c r="B4" s="64"/>
      <c r="C4" s="65"/>
      <c r="D4" s="66" t="s">
        <v>145</v>
      </c>
      <c r="E4" s="66" t="s">
        <v>146</v>
      </c>
      <c r="F4" s="67" t="s">
        <v>147</v>
      </c>
      <c r="G4" s="67" t="s">
        <v>148</v>
      </c>
      <c r="H4" s="67" t="s">
        <v>149</v>
      </c>
      <c r="I4" s="67" t="s">
        <v>150</v>
      </c>
      <c r="J4" s="67" t="s">
        <v>151</v>
      </c>
      <c r="K4" s="67" t="s">
        <v>152</v>
      </c>
      <c r="L4" s="67" t="s">
        <v>153</v>
      </c>
      <c r="M4" s="67" t="s">
        <v>154</v>
      </c>
      <c r="N4" s="67" t="s">
        <v>155</v>
      </c>
      <c r="O4" s="67" t="s">
        <v>156</v>
      </c>
      <c r="P4" s="67" t="s">
        <v>157</v>
      </c>
      <c r="Q4" s="67" t="s">
        <v>158</v>
      </c>
      <c r="R4" s="67" t="s">
        <v>159</v>
      </c>
      <c r="S4" s="67" t="s">
        <v>160</v>
      </c>
      <c r="T4" s="67" t="s">
        <v>161</v>
      </c>
    </row>
    <row r="5" spans="1:20" ht="45" customHeight="1">
      <c r="A5" s="66" t="s">
        <v>162</v>
      </c>
      <c r="B5" s="66" t="s">
        <v>163</v>
      </c>
      <c r="C5" s="66" t="s">
        <v>164</v>
      </c>
      <c r="D5" s="68"/>
      <c r="E5" s="6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45" customHeight="1">
      <c r="A6" s="69"/>
      <c r="B6" s="69"/>
      <c r="C6" s="69"/>
      <c r="D6" s="69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s="12" customFormat="1" ht="45" customHeight="1">
      <c r="A7" s="132"/>
      <c r="B7" s="132"/>
      <c r="C7" s="132"/>
      <c r="D7" s="133"/>
      <c r="E7" s="171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spans="1:12" ht="45" customHeight="1">
      <c r="A8" s="172" t="s">
        <v>332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</sheetData>
  <sheetProtection formatCells="0" formatColumns="0" formatRows="0"/>
  <mergeCells count="24">
    <mergeCell ref="A2:T2"/>
    <mergeCell ref="S3:T3"/>
    <mergeCell ref="A4:C4"/>
    <mergeCell ref="A8:L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E7" sqref="E7"/>
    </sheetView>
  </sheetViews>
  <sheetFormatPr defaultColWidth="6.75390625" defaultRowHeight="45" customHeight="1"/>
  <cols>
    <col min="1" max="3" width="4.00390625" style="137" customWidth="1"/>
    <col min="4" max="4" width="8.375" style="137" customWidth="1"/>
    <col min="5" max="5" width="8.50390625" style="137" customWidth="1"/>
    <col min="6" max="20" width="6.625" style="137" customWidth="1"/>
    <col min="21" max="16384" width="6.75390625" style="137" customWidth="1"/>
  </cols>
  <sheetData>
    <row r="1" spans="1:20" ht="4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55"/>
      <c r="Q1" s="155"/>
      <c r="R1" s="160"/>
      <c r="S1" s="160"/>
      <c r="T1" s="138" t="s">
        <v>335</v>
      </c>
    </row>
    <row r="2" spans="1:20" ht="45" customHeight="1">
      <c r="A2" s="139" t="s">
        <v>336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1" ht="45" customHeight="1">
      <c r="A3" s="140" t="s">
        <v>2</v>
      </c>
      <c r="B3" s="141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56"/>
      <c r="Q3" s="156"/>
      <c r="R3" s="161"/>
      <c r="S3" s="162" t="s">
        <v>78</v>
      </c>
      <c r="T3" s="162"/>
      <c r="U3" s="163"/>
    </row>
    <row r="4" spans="1:21" ht="45" customHeight="1">
      <c r="A4" s="142" t="s">
        <v>144</v>
      </c>
      <c r="B4" s="142"/>
      <c r="C4" s="142"/>
      <c r="D4" s="142" t="s">
        <v>145</v>
      </c>
      <c r="E4" s="143" t="s">
        <v>146</v>
      </c>
      <c r="F4" s="142" t="s">
        <v>255</v>
      </c>
      <c r="G4" s="142"/>
      <c r="H4" s="142"/>
      <c r="I4" s="142"/>
      <c r="J4" s="145" t="s">
        <v>256</v>
      </c>
      <c r="K4" s="157"/>
      <c r="L4" s="157"/>
      <c r="M4" s="157"/>
      <c r="N4" s="157"/>
      <c r="O4" s="157"/>
      <c r="P4" s="157"/>
      <c r="Q4" s="164"/>
      <c r="R4" s="165" t="s">
        <v>330</v>
      </c>
      <c r="S4" s="166" t="s">
        <v>331</v>
      </c>
      <c r="T4" s="166" t="s">
        <v>257</v>
      </c>
      <c r="U4" s="163"/>
    </row>
    <row r="5" spans="1:21" ht="45" customHeight="1">
      <c r="A5" s="144" t="s">
        <v>162</v>
      </c>
      <c r="B5" s="144" t="s">
        <v>163</v>
      </c>
      <c r="C5" s="144" t="s">
        <v>164</v>
      </c>
      <c r="D5" s="142"/>
      <c r="E5" s="143"/>
      <c r="F5" s="142" t="s">
        <v>80</v>
      </c>
      <c r="G5" s="142" t="s">
        <v>198</v>
      </c>
      <c r="H5" s="142" t="s">
        <v>258</v>
      </c>
      <c r="I5" s="142" t="s">
        <v>155</v>
      </c>
      <c r="J5" s="158" t="s">
        <v>80</v>
      </c>
      <c r="K5" s="159" t="s">
        <v>259</v>
      </c>
      <c r="L5" s="159" t="s">
        <v>153</v>
      </c>
      <c r="M5" s="159" t="s">
        <v>157</v>
      </c>
      <c r="N5" s="159" t="s">
        <v>156</v>
      </c>
      <c r="O5" s="159" t="s">
        <v>260</v>
      </c>
      <c r="P5" s="159" t="s">
        <v>261</v>
      </c>
      <c r="Q5" s="159" t="s">
        <v>161</v>
      </c>
      <c r="R5" s="166"/>
      <c r="S5" s="166"/>
      <c r="T5" s="166"/>
      <c r="U5" s="163"/>
    </row>
    <row r="6" spans="1:20" ht="45" customHeight="1">
      <c r="A6" s="145"/>
      <c r="B6" s="145"/>
      <c r="C6" s="145"/>
      <c r="D6" s="142"/>
      <c r="E6" s="143"/>
      <c r="F6" s="142"/>
      <c r="G6" s="142"/>
      <c r="H6" s="142"/>
      <c r="I6" s="142"/>
      <c r="J6" s="157"/>
      <c r="K6" s="159"/>
      <c r="L6" s="159"/>
      <c r="M6" s="159"/>
      <c r="N6" s="159"/>
      <c r="O6" s="159"/>
      <c r="P6" s="159"/>
      <c r="Q6" s="159"/>
      <c r="R6" s="166"/>
      <c r="S6" s="166"/>
      <c r="T6" s="166"/>
    </row>
    <row r="7" spans="1:20" s="137" customFormat="1" ht="45" customHeight="1">
      <c r="A7" s="146"/>
      <c r="B7" s="146"/>
      <c r="C7" s="147"/>
      <c r="D7" s="148"/>
      <c r="E7" s="149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67"/>
      <c r="S7" s="167"/>
      <c r="T7" s="168"/>
    </row>
    <row r="8" spans="1:20" ht="45" customHeight="1">
      <c r="A8" s="152" t="s">
        <v>337</v>
      </c>
      <c r="B8" s="152"/>
      <c r="C8" s="152"/>
      <c r="D8" s="152"/>
      <c r="E8" s="152"/>
      <c r="F8" s="152"/>
      <c r="G8" s="152"/>
      <c r="H8" s="152"/>
      <c r="I8" s="155"/>
      <c r="J8" s="155"/>
      <c r="K8" s="155"/>
      <c r="L8" s="155"/>
      <c r="M8" s="155"/>
      <c r="N8" s="155"/>
      <c r="O8" s="155"/>
      <c r="P8" s="155"/>
      <c r="Q8" s="155"/>
      <c r="R8" s="169"/>
      <c r="S8" s="169"/>
      <c r="T8" s="169"/>
    </row>
    <row r="9" spans="1:20" ht="45" customHeight="1">
      <c r="A9" s="153"/>
      <c r="B9" s="153"/>
      <c r="C9" s="153"/>
      <c r="D9" s="154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70"/>
      <c r="S9" s="170"/>
      <c r="T9" s="170"/>
    </row>
    <row r="10" spans="1:20" ht="45" customHeight="1">
      <c r="A10" s="153"/>
      <c r="B10" s="153"/>
      <c r="C10" s="153"/>
      <c r="D10" s="154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70"/>
      <c r="S10" s="170"/>
      <c r="T10" s="170"/>
    </row>
    <row r="11" spans="1:20" ht="45" customHeight="1">
      <c r="A11" s="153"/>
      <c r="B11" s="153"/>
      <c r="C11" s="153"/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70"/>
      <c r="S11" s="170"/>
      <c r="T11" s="170"/>
    </row>
    <row r="12" spans="1:20" ht="45" customHeight="1">
      <c r="A12" s="153"/>
      <c r="B12" s="153"/>
      <c r="C12" s="153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70"/>
      <c r="S12" s="170"/>
      <c r="T12" s="170"/>
    </row>
    <row r="13" spans="1:20" ht="45" customHeight="1">
      <c r="A13" s="153"/>
      <c r="B13" s="153"/>
      <c r="C13" s="153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70"/>
      <c r="S13" s="170"/>
      <c r="T13" s="170"/>
    </row>
    <row r="14" spans="1:20" ht="45" customHeight="1">
      <c r="A14" s="153"/>
      <c r="B14" s="153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70"/>
      <c r="S14" s="170"/>
      <c r="T14" s="170"/>
    </row>
    <row r="15" spans="1:20" ht="45" customHeight="1">
      <c r="A15" s="153"/>
      <c r="B15" s="153"/>
      <c r="C15" s="153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70"/>
      <c r="S15" s="170"/>
      <c r="T15" s="170"/>
    </row>
    <row r="16" spans="1:21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</row>
  </sheetData>
  <sheetProtection formatCells="0" formatColumns="0" formatRows="0"/>
  <mergeCells count="25">
    <mergeCell ref="A2:T2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E7" sqref="E7"/>
    </sheetView>
  </sheetViews>
  <sheetFormatPr defaultColWidth="8.75390625" defaultRowHeight="45" customHeight="1"/>
  <cols>
    <col min="1" max="1" width="3.75390625" style="12" customWidth="1"/>
    <col min="2" max="3" width="4.25390625" style="12" customWidth="1"/>
    <col min="4" max="4" width="6.875" style="12" customWidth="1"/>
    <col min="5" max="5" width="6.75390625" style="12" customWidth="1"/>
    <col min="6" max="20" width="7.25390625" style="12" customWidth="1"/>
    <col min="21" max="32" width="9.00390625" style="12" bestFit="1" customWidth="1"/>
    <col min="33" max="16384" width="8.75390625" style="12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35" t="s">
        <v>338</v>
      </c>
    </row>
    <row r="2" spans="1:20" ht="45" customHeight="1">
      <c r="A2" s="61" t="s">
        <v>339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0"/>
      <c r="K3" s="60"/>
      <c r="L3" s="60"/>
      <c r="M3" s="60"/>
      <c r="N3" s="60"/>
      <c r="O3" s="60"/>
      <c r="P3" s="60"/>
      <c r="Q3" s="60"/>
      <c r="R3" s="60"/>
      <c r="S3" s="136" t="s">
        <v>78</v>
      </c>
      <c r="T3" s="136"/>
    </row>
    <row r="4" spans="1:20" ht="45" customHeight="1">
      <c r="A4" s="63" t="s">
        <v>144</v>
      </c>
      <c r="B4" s="64"/>
      <c r="C4" s="65"/>
      <c r="D4" s="66" t="s">
        <v>145</v>
      </c>
      <c r="E4" s="66" t="s">
        <v>146</v>
      </c>
      <c r="F4" s="67" t="s">
        <v>147</v>
      </c>
      <c r="G4" s="67" t="s">
        <v>148</v>
      </c>
      <c r="H4" s="67" t="s">
        <v>149</v>
      </c>
      <c r="I4" s="67" t="s">
        <v>150</v>
      </c>
      <c r="J4" s="67" t="s">
        <v>151</v>
      </c>
      <c r="K4" s="67" t="s">
        <v>152</v>
      </c>
      <c r="L4" s="67" t="s">
        <v>153</v>
      </c>
      <c r="M4" s="67" t="s">
        <v>154</v>
      </c>
      <c r="N4" s="67" t="s">
        <v>155</v>
      </c>
      <c r="O4" s="67" t="s">
        <v>156</v>
      </c>
      <c r="P4" s="67" t="s">
        <v>157</v>
      </c>
      <c r="Q4" s="67" t="s">
        <v>158</v>
      </c>
      <c r="R4" s="67" t="s">
        <v>159</v>
      </c>
      <c r="S4" s="67" t="s">
        <v>160</v>
      </c>
      <c r="T4" s="67" t="s">
        <v>161</v>
      </c>
    </row>
    <row r="5" spans="1:20" ht="45" customHeight="1">
      <c r="A5" s="66" t="s">
        <v>162</v>
      </c>
      <c r="B5" s="66" t="s">
        <v>163</v>
      </c>
      <c r="C5" s="66" t="s">
        <v>164</v>
      </c>
      <c r="D5" s="68"/>
      <c r="E5" s="6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45" customHeight="1">
      <c r="A6" s="69"/>
      <c r="B6" s="69"/>
      <c r="C6" s="69"/>
      <c r="D6" s="69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s="12" customFormat="1" ht="45" customHeight="1">
      <c r="A7" s="132"/>
      <c r="B7" s="132"/>
      <c r="C7" s="132"/>
      <c r="D7" s="13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ht="45" customHeight="1">
      <c r="A8" s="12" t="s">
        <v>337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workbookViewId="0" topLeftCell="A3">
      <selection activeCell="D12" sqref="D12"/>
    </sheetView>
  </sheetViews>
  <sheetFormatPr defaultColWidth="6.75390625" defaultRowHeight="45" customHeight="1"/>
  <cols>
    <col min="1" max="3" width="3.625" style="105" customWidth="1"/>
    <col min="4" max="4" width="7.25390625" style="105" customWidth="1"/>
    <col min="5" max="5" width="8.50390625" style="105" customWidth="1"/>
    <col min="6" max="6" width="8.625" style="105" customWidth="1"/>
    <col min="7" max="9" width="7.50390625" style="105" customWidth="1"/>
    <col min="10" max="10" width="8.25390625" style="105" customWidth="1"/>
    <col min="11" max="17" width="7.50390625" style="105" customWidth="1"/>
    <col min="18" max="18" width="9.25390625" style="105" customWidth="1"/>
    <col min="19" max="20" width="7.50390625" style="105" customWidth="1"/>
    <col min="21" max="40" width="6.75390625" style="105" customWidth="1"/>
    <col min="41" max="41" width="6.625" style="105" customWidth="1"/>
    <col min="42" max="252" width="6.75390625" style="105" customWidth="1"/>
    <col min="253" max="254" width="6.75390625" style="106" customWidth="1"/>
    <col min="255" max="16384" width="6.75390625" style="106" customWidth="1"/>
  </cols>
  <sheetData>
    <row r="1" spans="21:254" ht="45" customHeight="1">
      <c r="U1" s="127" t="s">
        <v>340</v>
      </c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IS1" s="12"/>
      <c r="IT1" s="12"/>
    </row>
    <row r="2" spans="1:254" ht="45" customHeight="1">
      <c r="A2" s="107" t="s">
        <v>341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IS2" s="12"/>
      <c r="IT2" s="12"/>
    </row>
    <row r="3" spans="1:254" ht="45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28"/>
      <c r="T3" s="129" t="s">
        <v>78</v>
      </c>
      <c r="U3" s="128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IS3" s="12"/>
      <c r="IT3" s="12"/>
    </row>
    <row r="4" spans="1:254" s="104" customFormat="1" ht="45" customHeight="1">
      <c r="A4" s="109" t="s">
        <v>144</v>
      </c>
      <c r="B4" s="109"/>
      <c r="C4" s="109"/>
      <c r="D4" s="110" t="s">
        <v>145</v>
      </c>
      <c r="E4" s="111" t="s">
        <v>146</v>
      </c>
      <c r="F4" s="112" t="s">
        <v>255</v>
      </c>
      <c r="G4" s="112"/>
      <c r="H4" s="112"/>
      <c r="I4" s="112"/>
      <c r="J4" s="112" t="s">
        <v>256</v>
      </c>
      <c r="K4" s="112"/>
      <c r="L4" s="112"/>
      <c r="M4" s="112"/>
      <c r="N4" s="112"/>
      <c r="O4" s="112"/>
      <c r="P4" s="112"/>
      <c r="Q4" s="112"/>
      <c r="R4" s="113" t="s">
        <v>342</v>
      </c>
      <c r="S4" s="113"/>
      <c r="T4" s="113"/>
      <c r="U4" s="113"/>
      <c r="IS4" s="12"/>
      <c r="IT4" s="12"/>
    </row>
    <row r="5" spans="1:254" s="104" customFormat="1" ht="45" customHeight="1">
      <c r="A5" s="113" t="s">
        <v>162</v>
      </c>
      <c r="B5" s="110" t="s">
        <v>163</v>
      </c>
      <c r="C5" s="110" t="s">
        <v>164</v>
      </c>
      <c r="D5" s="110"/>
      <c r="E5" s="114"/>
      <c r="F5" s="110" t="s">
        <v>80</v>
      </c>
      <c r="G5" s="110" t="s">
        <v>198</v>
      </c>
      <c r="H5" s="110" t="s">
        <v>258</v>
      </c>
      <c r="I5" s="110" t="s">
        <v>155</v>
      </c>
      <c r="J5" s="110" t="s">
        <v>80</v>
      </c>
      <c r="K5" s="110" t="s">
        <v>259</v>
      </c>
      <c r="L5" s="110" t="s">
        <v>153</v>
      </c>
      <c r="M5" s="110" t="s">
        <v>157</v>
      </c>
      <c r="N5" s="110" t="s">
        <v>156</v>
      </c>
      <c r="O5" s="110" t="s">
        <v>260</v>
      </c>
      <c r="P5" s="110" t="s">
        <v>261</v>
      </c>
      <c r="Q5" s="110" t="s">
        <v>161</v>
      </c>
      <c r="R5" s="113" t="s">
        <v>80</v>
      </c>
      <c r="S5" s="113" t="s">
        <v>343</v>
      </c>
      <c r="T5" s="113" t="s">
        <v>344</v>
      </c>
      <c r="U5" s="113" t="s">
        <v>345</v>
      </c>
      <c r="IS5" s="12"/>
      <c r="IT5" s="12"/>
    </row>
    <row r="6" spans="1:254" ht="45" customHeight="1">
      <c r="A6" s="113"/>
      <c r="B6" s="110"/>
      <c r="C6" s="110"/>
      <c r="D6" s="110"/>
      <c r="E6" s="115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3"/>
      <c r="S6" s="113"/>
      <c r="T6" s="113"/>
      <c r="U6" s="113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06"/>
      <c r="IQ6" s="106"/>
      <c r="IR6" s="106"/>
      <c r="IS6" s="12"/>
      <c r="IT6" s="12"/>
    </row>
    <row r="7" spans="1:246" s="58" customFormat="1" ht="45" customHeight="1">
      <c r="A7" s="70"/>
      <c r="B7" s="70"/>
      <c r="C7" s="71"/>
      <c r="D7" s="72" t="s">
        <v>117</v>
      </c>
      <c r="E7" s="73">
        <f>SUM(E8)</f>
        <v>1290.54</v>
      </c>
      <c r="F7" s="73">
        <f aca="true" t="shared" si="0" ref="F7:S7">SUM(F8)</f>
        <v>860.54</v>
      </c>
      <c r="G7" s="73">
        <f t="shared" si="0"/>
        <v>799.28</v>
      </c>
      <c r="H7" s="73">
        <f t="shared" si="0"/>
        <v>61.26</v>
      </c>
      <c r="I7" s="73">
        <f t="shared" si="0"/>
        <v>0</v>
      </c>
      <c r="J7" s="73">
        <f t="shared" si="0"/>
        <v>430</v>
      </c>
      <c r="K7" s="73">
        <f t="shared" si="0"/>
        <v>420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10</v>
      </c>
      <c r="Q7" s="73">
        <f t="shared" si="0"/>
        <v>0</v>
      </c>
      <c r="R7" s="73">
        <f t="shared" si="0"/>
        <v>1290.54</v>
      </c>
      <c r="S7" s="116">
        <f t="shared" si="0"/>
        <v>860.54</v>
      </c>
      <c r="T7" s="116">
        <v>55</v>
      </c>
      <c r="U7" s="117">
        <f>SUM(U8+U14)</f>
        <v>0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</row>
    <row r="8" spans="1:246" s="59" customFormat="1" ht="45" customHeight="1">
      <c r="A8" s="74">
        <v>212</v>
      </c>
      <c r="B8" s="74"/>
      <c r="C8" s="75"/>
      <c r="D8" s="76" t="s">
        <v>118</v>
      </c>
      <c r="E8" s="73">
        <f>SUM(E9+E11)</f>
        <v>1290.54</v>
      </c>
      <c r="F8" s="73">
        <f aca="true" t="shared" si="1" ref="F8:P8">SUM(F9+F11)</f>
        <v>860.54</v>
      </c>
      <c r="G8" s="73">
        <f t="shared" si="1"/>
        <v>799.28</v>
      </c>
      <c r="H8" s="73">
        <f t="shared" si="1"/>
        <v>61.26</v>
      </c>
      <c r="I8" s="73">
        <f t="shared" si="1"/>
        <v>0</v>
      </c>
      <c r="J8" s="73">
        <f t="shared" si="1"/>
        <v>430</v>
      </c>
      <c r="K8" s="73">
        <f t="shared" si="1"/>
        <v>420</v>
      </c>
      <c r="L8" s="73">
        <f t="shared" si="1"/>
        <v>0</v>
      </c>
      <c r="M8" s="73">
        <f t="shared" si="1"/>
        <v>0</v>
      </c>
      <c r="N8" s="73">
        <f t="shared" si="1"/>
        <v>0</v>
      </c>
      <c r="O8" s="73">
        <f t="shared" si="1"/>
        <v>0</v>
      </c>
      <c r="P8" s="73">
        <f t="shared" si="1"/>
        <v>10</v>
      </c>
      <c r="Q8" s="102"/>
      <c r="R8" s="125">
        <f>SUM(S8:T8)</f>
        <v>1290.54</v>
      </c>
      <c r="S8" s="125">
        <f>SUM(S9+S11)</f>
        <v>860.54</v>
      </c>
      <c r="T8" s="125">
        <f>SUM(T9+T11)</f>
        <v>430</v>
      </c>
      <c r="U8" s="13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</row>
    <row r="9" spans="1:246" s="59" customFormat="1" ht="45" customHeight="1">
      <c r="A9" s="74">
        <v>212</v>
      </c>
      <c r="B9" s="74" t="s">
        <v>119</v>
      </c>
      <c r="C9" s="75"/>
      <c r="D9" s="76" t="s">
        <v>120</v>
      </c>
      <c r="E9" s="116">
        <f>SUM(F9+J9)</f>
        <v>1235.54</v>
      </c>
      <c r="F9" s="117">
        <f>SUM(G9+H9)</f>
        <v>860.54</v>
      </c>
      <c r="G9" s="118">
        <v>799.28</v>
      </c>
      <c r="H9" s="116">
        <v>61.26</v>
      </c>
      <c r="I9" s="122"/>
      <c r="J9" s="117">
        <v>375</v>
      </c>
      <c r="K9" s="117">
        <v>365</v>
      </c>
      <c r="L9" s="122"/>
      <c r="M9" s="122"/>
      <c r="N9" s="124"/>
      <c r="O9" s="124"/>
      <c r="P9" s="125">
        <v>10</v>
      </c>
      <c r="Q9" s="87">
        <f>SUM(Q10:Q12)</f>
        <v>0</v>
      </c>
      <c r="R9" s="125">
        <f>SUM(S9:T9)</f>
        <v>1235.54</v>
      </c>
      <c r="S9" s="125">
        <v>860.54</v>
      </c>
      <c r="T9" s="125">
        <v>375</v>
      </c>
      <c r="U9" s="13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</row>
    <row r="10" spans="1:246" s="58" customFormat="1" ht="45" customHeight="1">
      <c r="A10" s="70" t="s">
        <v>121</v>
      </c>
      <c r="B10" s="70" t="s">
        <v>119</v>
      </c>
      <c r="C10" s="71" t="s">
        <v>119</v>
      </c>
      <c r="D10" s="72" t="s">
        <v>122</v>
      </c>
      <c r="E10" s="116">
        <f>SUM(F10+J10+R10+S10+T10)</f>
        <v>3706.62</v>
      </c>
      <c r="F10" s="117">
        <f>SUM(G10+H10)</f>
        <v>860.54</v>
      </c>
      <c r="G10" s="118">
        <v>799.28</v>
      </c>
      <c r="H10" s="116">
        <v>61.26</v>
      </c>
      <c r="I10" s="122"/>
      <c r="J10" s="117">
        <v>375</v>
      </c>
      <c r="K10" s="117">
        <v>365</v>
      </c>
      <c r="L10" s="122"/>
      <c r="M10" s="122"/>
      <c r="N10" s="124"/>
      <c r="O10" s="124"/>
      <c r="P10" s="125">
        <v>10</v>
      </c>
      <c r="Q10" s="103"/>
      <c r="R10" s="125">
        <f>SUM(S10:T10)</f>
        <v>1235.54</v>
      </c>
      <c r="S10" s="125">
        <v>860.54</v>
      </c>
      <c r="T10" s="125">
        <v>375</v>
      </c>
      <c r="U10" s="131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</row>
    <row r="11" spans="1:246" s="59" customFormat="1" ht="45" customHeight="1">
      <c r="A11" s="79" t="s">
        <v>121</v>
      </c>
      <c r="B11" s="79" t="s">
        <v>123</v>
      </c>
      <c r="C11" s="79"/>
      <c r="D11" s="119" t="s">
        <v>124</v>
      </c>
      <c r="E11" s="73">
        <v>55</v>
      </c>
      <c r="F11" s="87">
        <f>SUM(G11+H11)</f>
        <v>0</v>
      </c>
      <c r="G11" s="120"/>
      <c r="H11" s="120"/>
      <c r="I11" s="120"/>
      <c r="J11" s="120">
        <f>SUM(J12)</f>
        <v>55</v>
      </c>
      <c r="K11" s="120">
        <f>SUM(K12)</f>
        <v>55</v>
      </c>
      <c r="L11" s="123"/>
      <c r="M11" s="123"/>
      <c r="N11" s="123"/>
      <c r="O11" s="123"/>
      <c r="P11" s="126"/>
      <c r="Q11" s="102"/>
      <c r="R11" s="125">
        <f>SUM(S11:T11)</f>
        <v>55</v>
      </c>
      <c r="S11" s="125"/>
      <c r="T11" s="125">
        <v>55</v>
      </c>
      <c r="U11" s="13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</row>
    <row r="12" spans="1:246" s="59" customFormat="1" ht="45" customHeight="1">
      <c r="A12" s="79" t="s">
        <v>121</v>
      </c>
      <c r="B12" s="79" t="s">
        <v>123</v>
      </c>
      <c r="C12" s="79" t="s">
        <v>119</v>
      </c>
      <c r="D12" s="119" t="s">
        <v>124</v>
      </c>
      <c r="E12" s="73">
        <v>55</v>
      </c>
      <c r="F12" s="87"/>
      <c r="G12" s="120"/>
      <c r="H12" s="120"/>
      <c r="I12" s="120"/>
      <c r="J12" s="120">
        <v>55</v>
      </c>
      <c r="K12" s="120">
        <v>55</v>
      </c>
      <c r="L12" s="123"/>
      <c r="M12" s="123"/>
      <c r="N12" s="123"/>
      <c r="O12" s="123"/>
      <c r="P12" s="122"/>
      <c r="Q12" s="102"/>
      <c r="R12" s="125">
        <f>SUM(S12:T12)</f>
        <v>55</v>
      </c>
      <c r="S12" s="125"/>
      <c r="T12" s="125">
        <v>55</v>
      </c>
      <c r="U12" s="13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</row>
    <row r="13" spans="1:246" s="58" customFormat="1" ht="45" customHeight="1">
      <c r="A13" s="70"/>
      <c r="B13" s="70"/>
      <c r="C13" s="71"/>
      <c r="D13" s="72"/>
      <c r="E13" s="116"/>
      <c r="F13" s="116"/>
      <c r="G13" s="116"/>
      <c r="H13" s="116"/>
      <c r="I13" s="122"/>
      <c r="J13" s="117"/>
      <c r="K13" s="117"/>
      <c r="L13" s="122"/>
      <c r="M13" s="122"/>
      <c r="N13" s="122"/>
      <c r="O13" s="122"/>
      <c r="P13" s="117"/>
      <c r="Q13" s="87"/>
      <c r="R13" s="87"/>
      <c r="S13" s="87"/>
      <c r="T13" s="87"/>
      <c r="U13" s="103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</row>
    <row r="14" spans="1:246" s="59" customFormat="1" ht="45" customHeight="1">
      <c r="A14" s="74"/>
      <c r="B14" s="74"/>
      <c r="C14" s="75"/>
      <c r="D14" s="79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02"/>
      <c r="R14" s="102"/>
      <c r="S14" s="102"/>
      <c r="T14" s="102"/>
      <c r="U14" s="102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</row>
    <row r="15" spans="1:246" s="59" customFormat="1" ht="45" customHeight="1">
      <c r="A15" s="74"/>
      <c r="B15" s="74"/>
      <c r="C15" s="75"/>
      <c r="D15" s="79"/>
      <c r="E15" s="116"/>
      <c r="F15" s="117"/>
      <c r="G15" s="118"/>
      <c r="H15" s="116"/>
      <c r="I15" s="122"/>
      <c r="J15" s="117"/>
      <c r="K15" s="117"/>
      <c r="L15" s="122"/>
      <c r="M15" s="122"/>
      <c r="N15" s="124"/>
      <c r="O15" s="124"/>
      <c r="P15" s="125"/>
      <c r="Q15" s="87"/>
      <c r="R15" s="102"/>
      <c r="S15" s="102"/>
      <c r="T15" s="102"/>
      <c r="U15" s="102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</row>
    <row r="16" spans="1:246" s="58" customFormat="1" ht="45" customHeight="1">
      <c r="A16" s="70"/>
      <c r="B16" s="70"/>
      <c r="C16" s="71"/>
      <c r="D16" s="72"/>
      <c r="E16" s="116"/>
      <c r="F16" s="117"/>
      <c r="G16" s="118"/>
      <c r="H16" s="116"/>
      <c r="I16" s="122"/>
      <c r="J16" s="117"/>
      <c r="K16" s="117"/>
      <c r="L16" s="122"/>
      <c r="M16" s="122"/>
      <c r="N16" s="124"/>
      <c r="O16" s="124"/>
      <c r="P16" s="125"/>
      <c r="Q16" s="103"/>
      <c r="R16" s="103"/>
      <c r="S16" s="103"/>
      <c r="T16" s="103"/>
      <c r="U16" s="103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</row>
    <row r="17" spans="1:246" s="59" customFormat="1" ht="45" customHeight="1">
      <c r="A17" s="79"/>
      <c r="B17" s="79"/>
      <c r="C17" s="79"/>
      <c r="D17" s="85"/>
      <c r="E17" s="121"/>
      <c r="F17" s="122"/>
      <c r="G17" s="123"/>
      <c r="H17" s="123"/>
      <c r="I17" s="123"/>
      <c r="J17" s="123"/>
      <c r="K17" s="123"/>
      <c r="L17" s="123"/>
      <c r="M17" s="123"/>
      <c r="N17" s="123"/>
      <c r="O17" s="123"/>
      <c r="P17" s="126"/>
      <c r="Q17" s="102"/>
      <c r="R17" s="102"/>
      <c r="S17" s="102"/>
      <c r="T17" s="102"/>
      <c r="U17" s="102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</row>
    <row r="18" spans="1:246" s="59" customFormat="1" ht="45" customHeight="1">
      <c r="A18" s="79"/>
      <c r="B18" s="79"/>
      <c r="C18" s="79"/>
      <c r="D18" s="85"/>
      <c r="E18" s="121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2"/>
      <c r="Q18" s="102"/>
      <c r="R18" s="102"/>
      <c r="S18" s="102"/>
      <c r="T18" s="102"/>
      <c r="U18" s="102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7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L18"/>
  <sheetViews>
    <sheetView showGridLines="0" showZeros="0" workbookViewId="0" topLeftCell="A3">
      <selection activeCell="D12" sqref="D12"/>
    </sheetView>
  </sheetViews>
  <sheetFormatPr defaultColWidth="8.75390625" defaultRowHeight="45" customHeight="1"/>
  <cols>
    <col min="1" max="1" width="5.25390625" style="12" customWidth="1"/>
    <col min="2" max="3" width="4.25390625" style="12" customWidth="1"/>
    <col min="4" max="4" width="7.625" style="12" customWidth="1"/>
    <col min="5" max="5" width="8.50390625" style="12" customWidth="1"/>
    <col min="6" max="6" width="9.375" style="12" customWidth="1"/>
    <col min="7" max="20" width="7.25390625" style="12" customWidth="1"/>
    <col min="21" max="32" width="9.00390625" style="12" bestFit="1" customWidth="1"/>
    <col min="33" max="16384" width="8.75390625" style="12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98" t="s">
        <v>346</v>
      </c>
    </row>
    <row r="2" spans="1:20" ht="45" customHeight="1">
      <c r="A2" s="61" t="s">
        <v>347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2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99" t="s">
        <v>78</v>
      </c>
      <c r="T3" s="99"/>
    </row>
    <row r="4" spans="1:20" ht="45" customHeight="1">
      <c r="A4" s="63" t="s">
        <v>144</v>
      </c>
      <c r="B4" s="64"/>
      <c r="C4" s="65"/>
      <c r="D4" s="66" t="s">
        <v>145</v>
      </c>
      <c r="E4" s="66" t="s">
        <v>146</v>
      </c>
      <c r="F4" s="67" t="s">
        <v>147</v>
      </c>
      <c r="G4" s="67" t="s">
        <v>148</v>
      </c>
      <c r="H4" s="67" t="s">
        <v>149</v>
      </c>
      <c r="I4" s="67" t="s">
        <v>150</v>
      </c>
      <c r="J4" s="67" t="s">
        <v>151</v>
      </c>
      <c r="K4" s="67" t="s">
        <v>152</v>
      </c>
      <c r="L4" s="67" t="s">
        <v>153</v>
      </c>
      <c r="M4" s="67" t="s">
        <v>154</v>
      </c>
      <c r="N4" s="67" t="s">
        <v>155</v>
      </c>
      <c r="O4" s="67" t="s">
        <v>156</v>
      </c>
      <c r="P4" s="67" t="s">
        <v>157</v>
      </c>
      <c r="Q4" s="67" t="s">
        <v>158</v>
      </c>
      <c r="R4" s="67" t="s">
        <v>159</v>
      </c>
      <c r="S4" s="67" t="s">
        <v>160</v>
      </c>
      <c r="T4" s="67" t="s">
        <v>161</v>
      </c>
    </row>
    <row r="5" spans="1:20" ht="45" customHeight="1">
      <c r="A5" s="66" t="s">
        <v>162</v>
      </c>
      <c r="B5" s="66" t="s">
        <v>163</v>
      </c>
      <c r="C5" s="66" t="s">
        <v>164</v>
      </c>
      <c r="D5" s="68"/>
      <c r="E5" s="6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45" customHeight="1">
      <c r="A6" s="69"/>
      <c r="B6" s="69"/>
      <c r="C6" s="69"/>
      <c r="D6" s="69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46" s="58" customFormat="1" ht="45" customHeight="1">
      <c r="A7" s="70"/>
      <c r="B7" s="70"/>
      <c r="C7" s="71"/>
      <c r="D7" s="72" t="s">
        <v>117</v>
      </c>
      <c r="E7" s="73">
        <f>SUM(E8+E16)</f>
        <v>1290.54</v>
      </c>
      <c r="F7" s="73">
        <f>SUM(F8+F16)</f>
        <v>799.28</v>
      </c>
      <c r="G7" s="73">
        <f>SUM(G8+G16)</f>
        <v>426.26</v>
      </c>
      <c r="H7" s="73">
        <f>SUM(H8+H16)</f>
        <v>0</v>
      </c>
      <c r="I7" s="73">
        <f>SUM(I8+I16)</f>
        <v>10</v>
      </c>
      <c r="J7" s="73">
        <f aca="true" t="shared" si="0" ref="J7:T7">SUM(J8+J16)</f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3">
        <f t="shared" si="0"/>
        <v>0</v>
      </c>
      <c r="R7" s="73">
        <f t="shared" si="0"/>
        <v>0</v>
      </c>
      <c r="S7" s="73">
        <f t="shared" si="0"/>
        <v>0</v>
      </c>
      <c r="T7" s="77">
        <f t="shared" si="0"/>
        <v>0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</row>
    <row r="8" spans="1:246" s="59" customFormat="1" ht="45" customHeight="1">
      <c r="A8" s="74">
        <v>212</v>
      </c>
      <c r="B8" s="74"/>
      <c r="C8" s="75"/>
      <c r="D8" s="76" t="s">
        <v>118</v>
      </c>
      <c r="E8" s="73">
        <f>SUM(E9+E11)</f>
        <v>1290.54</v>
      </c>
      <c r="F8" s="73">
        <f>SUM(F9+F14)</f>
        <v>799.28</v>
      </c>
      <c r="G8" s="73">
        <f>SUM(G9+G14)</f>
        <v>426.26</v>
      </c>
      <c r="H8" s="73">
        <f>SUM(H9+H14)</f>
        <v>0</v>
      </c>
      <c r="I8" s="73">
        <f>SUM(I9+I14)</f>
        <v>10</v>
      </c>
      <c r="J8" s="73">
        <f aca="true" t="shared" si="1" ref="J8:T8">SUM(J9+J14)</f>
        <v>0</v>
      </c>
      <c r="K8" s="73">
        <f t="shared" si="1"/>
        <v>0</v>
      </c>
      <c r="L8" s="73">
        <f t="shared" si="1"/>
        <v>0</v>
      </c>
      <c r="M8" s="73">
        <f t="shared" si="1"/>
        <v>0</v>
      </c>
      <c r="N8" s="73">
        <f t="shared" si="1"/>
        <v>0</v>
      </c>
      <c r="O8" s="73">
        <f t="shared" si="1"/>
        <v>0</v>
      </c>
      <c r="P8" s="73">
        <f t="shared" si="1"/>
        <v>0</v>
      </c>
      <c r="Q8" s="73">
        <f t="shared" si="1"/>
        <v>0</v>
      </c>
      <c r="R8" s="73">
        <f t="shared" si="1"/>
        <v>0</v>
      </c>
      <c r="S8" s="73">
        <f t="shared" si="1"/>
        <v>0</v>
      </c>
      <c r="T8" s="77">
        <f t="shared" si="1"/>
        <v>0</v>
      </c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</row>
    <row r="9" spans="1:246" s="59" customFormat="1" ht="45" customHeight="1">
      <c r="A9" s="74">
        <v>212</v>
      </c>
      <c r="B9" s="74" t="s">
        <v>119</v>
      </c>
      <c r="C9" s="75"/>
      <c r="D9" s="76" t="s">
        <v>120</v>
      </c>
      <c r="E9" s="73">
        <f>SUM(F9:T9)</f>
        <v>1235.54</v>
      </c>
      <c r="F9" s="77">
        <v>799.28</v>
      </c>
      <c r="G9" s="78">
        <v>426.26</v>
      </c>
      <c r="H9" s="73"/>
      <c r="I9" s="77">
        <v>10</v>
      </c>
      <c r="J9" s="73">
        <f aca="true" t="shared" si="2" ref="J9:Q9">SUM(J10:J13)</f>
        <v>0</v>
      </c>
      <c r="K9" s="77">
        <f t="shared" si="2"/>
        <v>0</v>
      </c>
      <c r="L9" s="87">
        <f t="shared" si="2"/>
        <v>0</v>
      </c>
      <c r="M9" s="87">
        <f t="shared" si="2"/>
        <v>0</v>
      </c>
      <c r="N9" s="87">
        <f t="shared" si="2"/>
        <v>0</v>
      </c>
      <c r="O9" s="87">
        <f t="shared" si="2"/>
        <v>0</v>
      </c>
      <c r="P9" s="87">
        <f t="shared" si="2"/>
        <v>0</v>
      </c>
      <c r="Q9" s="87">
        <f t="shared" si="2"/>
        <v>0</v>
      </c>
      <c r="R9" s="102"/>
      <c r="S9" s="102"/>
      <c r="T9" s="102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</row>
    <row r="10" spans="1:246" s="58" customFormat="1" ht="45" customHeight="1">
      <c r="A10" s="70" t="s">
        <v>121</v>
      </c>
      <c r="B10" s="70" t="s">
        <v>119</v>
      </c>
      <c r="C10" s="71" t="s">
        <v>119</v>
      </c>
      <c r="D10" s="72" t="s">
        <v>122</v>
      </c>
      <c r="E10" s="73">
        <f>SUM(F10:T10)</f>
        <v>1235.54</v>
      </c>
      <c r="F10" s="77">
        <v>799.28</v>
      </c>
      <c r="G10" s="78">
        <v>426.26</v>
      </c>
      <c r="H10" s="73"/>
      <c r="I10" s="77">
        <v>10</v>
      </c>
      <c r="J10" s="77"/>
      <c r="K10" s="77"/>
      <c r="L10" s="87"/>
      <c r="M10" s="87"/>
      <c r="N10" s="88"/>
      <c r="O10" s="88"/>
      <c r="P10" s="89"/>
      <c r="Q10" s="103"/>
      <c r="R10" s="103"/>
      <c r="S10" s="103"/>
      <c r="T10" s="103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</row>
    <row r="11" spans="1:246" s="58" customFormat="1" ht="45" customHeight="1">
      <c r="A11" s="79" t="s">
        <v>121</v>
      </c>
      <c r="B11" s="79" t="s">
        <v>123</v>
      </c>
      <c r="C11" s="79"/>
      <c r="D11" s="80" t="s">
        <v>124</v>
      </c>
      <c r="E11" s="73">
        <f>SUM(F11:J11)</f>
        <v>55</v>
      </c>
      <c r="F11" s="73">
        <f>SUM(F12)</f>
        <v>0</v>
      </c>
      <c r="G11" s="73">
        <f>SUM(G12)</f>
        <v>55</v>
      </c>
      <c r="H11" s="81"/>
      <c r="I11" s="90"/>
      <c r="J11" s="77"/>
      <c r="K11" s="77"/>
      <c r="L11" s="87"/>
      <c r="M11" s="87"/>
      <c r="N11" s="88"/>
      <c r="O11" s="88"/>
      <c r="P11" s="89"/>
      <c r="Q11" s="103"/>
      <c r="R11" s="103"/>
      <c r="S11" s="103"/>
      <c r="T11" s="103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</row>
    <row r="12" spans="1:246" s="58" customFormat="1" ht="45" customHeight="1">
      <c r="A12" s="79" t="s">
        <v>121</v>
      </c>
      <c r="B12" s="79" t="s">
        <v>123</v>
      </c>
      <c r="C12" s="79" t="s">
        <v>119</v>
      </c>
      <c r="D12" s="80" t="s">
        <v>124</v>
      </c>
      <c r="E12" s="73">
        <f>SUM(F12:T12)</f>
        <v>55</v>
      </c>
      <c r="F12" s="82"/>
      <c r="G12" s="81">
        <v>55</v>
      </c>
      <c r="H12" s="81"/>
      <c r="I12" s="90"/>
      <c r="J12" s="77"/>
      <c r="K12" s="77"/>
      <c r="L12" s="87"/>
      <c r="M12" s="87"/>
      <c r="N12" s="88"/>
      <c r="O12" s="88"/>
      <c r="P12" s="89"/>
      <c r="Q12" s="103"/>
      <c r="R12" s="103"/>
      <c r="S12" s="103"/>
      <c r="T12" s="103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</row>
    <row r="13" spans="1:246" s="58" customFormat="1" ht="45" customHeight="1">
      <c r="A13" s="72"/>
      <c r="B13" s="72"/>
      <c r="C13" s="72"/>
      <c r="D13" s="83"/>
      <c r="E13" s="73"/>
      <c r="F13" s="77"/>
      <c r="G13" s="84"/>
      <c r="H13" s="84"/>
      <c r="I13" s="91"/>
      <c r="J13" s="77"/>
      <c r="K13" s="91"/>
      <c r="L13" s="92"/>
      <c r="M13" s="92"/>
      <c r="N13" s="92"/>
      <c r="O13" s="92"/>
      <c r="P13" s="89"/>
      <c r="Q13" s="103"/>
      <c r="R13" s="103"/>
      <c r="S13" s="103"/>
      <c r="T13" s="103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</row>
    <row r="14" spans="1:246" s="59" customFormat="1" ht="45" customHeight="1">
      <c r="A14" s="79"/>
      <c r="B14" s="79"/>
      <c r="C14" s="79"/>
      <c r="D14" s="85"/>
      <c r="E14" s="73"/>
      <c r="F14" s="73"/>
      <c r="G14" s="73"/>
      <c r="H14" s="81"/>
      <c r="I14" s="90"/>
      <c r="J14" s="77"/>
      <c r="K14" s="90"/>
      <c r="L14" s="93"/>
      <c r="M14" s="93"/>
      <c r="N14" s="93"/>
      <c r="O14" s="93"/>
      <c r="P14" s="89"/>
      <c r="Q14" s="102"/>
      <c r="R14" s="102"/>
      <c r="S14" s="102"/>
      <c r="T14" s="102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</row>
    <row r="15" spans="1:246" s="59" customFormat="1" ht="45" customHeight="1">
      <c r="A15" s="79"/>
      <c r="B15" s="79"/>
      <c r="C15" s="79"/>
      <c r="D15" s="85"/>
      <c r="E15" s="73"/>
      <c r="F15" s="82"/>
      <c r="G15" s="81"/>
      <c r="H15" s="81"/>
      <c r="I15" s="90"/>
      <c r="J15" s="77"/>
      <c r="K15" s="90"/>
      <c r="L15" s="93"/>
      <c r="M15" s="93"/>
      <c r="N15" s="93"/>
      <c r="O15" s="93"/>
      <c r="P15" s="94"/>
      <c r="Q15" s="102"/>
      <c r="R15" s="102"/>
      <c r="S15" s="102"/>
      <c r="T15" s="102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</row>
    <row r="16" spans="1:246" s="59" customFormat="1" ht="45" customHeight="1">
      <c r="A16" s="79"/>
      <c r="B16" s="79"/>
      <c r="C16" s="79"/>
      <c r="D16" s="85"/>
      <c r="E16" s="73"/>
      <c r="F16" s="73"/>
      <c r="G16" s="73"/>
      <c r="H16" s="86"/>
      <c r="I16" s="95"/>
      <c r="J16" s="82"/>
      <c r="K16" s="82"/>
      <c r="L16" s="96"/>
      <c r="M16" s="96"/>
      <c r="N16" s="96"/>
      <c r="O16" s="96"/>
      <c r="P16" s="96"/>
      <c r="Q16" s="96"/>
      <c r="R16" s="96"/>
      <c r="S16" s="96"/>
      <c r="T16" s="96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</row>
    <row r="17" spans="1:246" s="59" customFormat="1" ht="45" customHeight="1">
      <c r="A17" s="72"/>
      <c r="B17" s="72"/>
      <c r="C17" s="72"/>
      <c r="D17" s="83"/>
      <c r="E17" s="73"/>
      <c r="F17" s="82"/>
      <c r="G17" s="86"/>
      <c r="H17" s="86"/>
      <c r="I17" s="95"/>
      <c r="J17" s="77"/>
      <c r="K17" s="77"/>
      <c r="L17" s="97"/>
      <c r="M17" s="97"/>
      <c r="N17" s="97"/>
      <c r="O17" s="97"/>
      <c r="P17" s="97"/>
      <c r="Q17" s="102"/>
      <c r="R17" s="102"/>
      <c r="S17" s="102"/>
      <c r="T17" s="102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</row>
    <row r="18" spans="1:246" s="58" customFormat="1" ht="45" customHeight="1">
      <c r="A18" s="71"/>
      <c r="B18" s="71"/>
      <c r="C18" s="71"/>
      <c r="D18" s="72"/>
      <c r="E18" s="73"/>
      <c r="F18" s="77"/>
      <c r="G18" s="77"/>
      <c r="H18" s="77"/>
      <c r="I18" s="77"/>
      <c r="J18" s="77"/>
      <c r="K18" s="77"/>
      <c r="L18" s="87"/>
      <c r="M18" s="87"/>
      <c r="N18" s="88"/>
      <c r="O18" s="88"/>
      <c r="P18" s="89"/>
      <c r="Q18" s="103"/>
      <c r="R18" s="103"/>
      <c r="S18" s="103"/>
      <c r="T18" s="103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80314960629921" right="0.7480314960629921" top="0.51" bottom="0.5" header="0.17" footer="0.19"/>
  <pageSetup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A3" sqref="A3"/>
    </sheetView>
  </sheetViews>
  <sheetFormatPr defaultColWidth="6.75390625" defaultRowHeight="45" customHeight="1"/>
  <cols>
    <col min="1" max="1" width="9.125" style="36" customWidth="1"/>
    <col min="2" max="7" width="7.75390625" style="36" customWidth="1"/>
    <col min="8" max="8" width="9.125" style="36" customWidth="1"/>
    <col min="9" max="14" width="7.75390625" style="36" customWidth="1"/>
    <col min="15" max="249" width="6.75390625" style="36" customWidth="1"/>
    <col min="250" max="16384" width="6.75390625" style="36" customWidth="1"/>
  </cols>
  <sheetData>
    <row r="1" spans="14:249" ht="45" customHeight="1">
      <c r="N1" s="52" t="s">
        <v>348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</row>
    <row r="2" spans="1:249" ht="45" customHeight="1">
      <c r="A2" s="37" t="s">
        <v>349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1:249" ht="45" customHeight="1">
      <c r="A3" s="36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53" t="s">
        <v>78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45" customHeight="1">
      <c r="A4" s="39" t="s">
        <v>350</v>
      </c>
      <c r="B4" s="39"/>
      <c r="C4" s="39"/>
      <c r="D4" s="39"/>
      <c r="E4" s="39"/>
      <c r="F4" s="39"/>
      <c r="G4" s="39"/>
      <c r="H4" s="40" t="s">
        <v>351</v>
      </c>
      <c r="I4" s="54"/>
      <c r="J4" s="54"/>
      <c r="K4" s="54"/>
      <c r="L4" s="54"/>
      <c r="M4" s="54"/>
      <c r="N4" s="54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ht="45" customHeight="1">
      <c r="A5" s="41" t="s">
        <v>80</v>
      </c>
      <c r="B5" s="41" t="s">
        <v>214</v>
      </c>
      <c r="C5" s="41" t="s">
        <v>352</v>
      </c>
      <c r="D5" s="42" t="s">
        <v>353</v>
      </c>
      <c r="E5" s="43" t="s">
        <v>218</v>
      </c>
      <c r="F5" s="43" t="s">
        <v>354</v>
      </c>
      <c r="G5" s="44" t="s">
        <v>220</v>
      </c>
      <c r="H5" s="45" t="s">
        <v>80</v>
      </c>
      <c r="I5" s="47" t="s">
        <v>214</v>
      </c>
      <c r="J5" s="47" t="s">
        <v>352</v>
      </c>
      <c r="K5" s="47" t="s">
        <v>353</v>
      </c>
      <c r="L5" s="47" t="s">
        <v>218</v>
      </c>
      <c r="M5" s="47" t="s">
        <v>354</v>
      </c>
      <c r="N5" s="47" t="s">
        <v>220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ht="45" customHeight="1">
      <c r="A6" s="46"/>
      <c r="B6" s="46"/>
      <c r="C6" s="46"/>
      <c r="D6" s="45"/>
      <c r="E6" s="47"/>
      <c r="F6" s="47"/>
      <c r="G6" s="48"/>
      <c r="H6" s="45"/>
      <c r="I6" s="47"/>
      <c r="J6" s="47"/>
      <c r="K6" s="47"/>
      <c r="L6" s="47"/>
      <c r="M6" s="47"/>
      <c r="N6" s="4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s="36" customFormat="1" ht="45" customHeight="1">
      <c r="A7" s="49">
        <f>SUM(B7:G7)</f>
        <v>10</v>
      </c>
      <c r="B7" s="49">
        <v>4</v>
      </c>
      <c r="C7" s="49"/>
      <c r="D7" s="49"/>
      <c r="E7" s="49">
        <v>6</v>
      </c>
      <c r="F7" s="49"/>
      <c r="G7" s="50"/>
      <c r="H7" s="51">
        <f>SUM(I7:N7)</f>
        <v>1.8</v>
      </c>
      <c r="I7" s="55">
        <v>1</v>
      </c>
      <c r="J7" s="55"/>
      <c r="K7" s="55"/>
      <c r="L7" s="55">
        <v>0.8</v>
      </c>
      <c r="M7" s="55"/>
      <c r="N7" s="5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5:249" ht="4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3:249" ht="45" customHeight="1">
      <c r="M9" s="5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5:249" ht="4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5:249" ht="45" customHeight="1"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5:249" ht="45" customHeight="1"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4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5:249" ht="45" customHeight="1"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D6" sqref="D6"/>
    </sheetView>
  </sheetViews>
  <sheetFormatPr defaultColWidth="6.75390625" defaultRowHeight="45" customHeight="1"/>
  <cols>
    <col min="1" max="3" width="15.125" style="17" customWidth="1"/>
    <col min="4" max="4" width="23.625" style="17" customWidth="1"/>
    <col min="5" max="5" width="24.625" style="17" customWidth="1"/>
    <col min="6" max="7" width="20.625" style="17" customWidth="1"/>
    <col min="8" max="8" width="8.75390625" style="17" customWidth="1"/>
    <col min="9" max="16384" width="6.75390625" style="17" customWidth="1"/>
  </cols>
  <sheetData>
    <row r="1" spans="1:8" ht="45" customHeight="1">
      <c r="A1" s="18"/>
      <c r="B1" s="18"/>
      <c r="C1" s="19"/>
      <c r="D1" s="18"/>
      <c r="E1" s="18"/>
      <c r="F1" s="18"/>
      <c r="G1" s="20" t="s">
        <v>355</v>
      </c>
      <c r="H1" s="18"/>
    </row>
    <row r="2" spans="1:8" ht="45" customHeight="1">
      <c r="A2" s="21" t="s">
        <v>356</v>
      </c>
      <c r="B2" s="21"/>
      <c r="C2" s="21"/>
      <c r="D2" s="21"/>
      <c r="E2" s="21"/>
      <c r="F2" s="21"/>
      <c r="G2" s="21"/>
      <c r="H2" s="18"/>
    </row>
    <row r="3" spans="1:7" ht="45" customHeight="1">
      <c r="A3" s="17" t="s">
        <v>2</v>
      </c>
      <c r="G3" s="22" t="s">
        <v>78</v>
      </c>
    </row>
    <row r="4" spans="1:8" ht="45" customHeight="1">
      <c r="A4" s="23" t="s">
        <v>357</v>
      </c>
      <c r="B4" s="24"/>
      <c r="C4" s="25"/>
      <c r="D4" s="24" t="s">
        <v>358</v>
      </c>
      <c r="E4" s="23" t="s">
        <v>359</v>
      </c>
      <c r="F4" s="23" t="s">
        <v>360</v>
      </c>
      <c r="G4" s="24"/>
      <c r="H4" s="18"/>
    </row>
    <row r="5" spans="1:8" ht="45" customHeight="1">
      <c r="A5" s="26" t="s">
        <v>361</v>
      </c>
      <c r="B5" s="27" t="s">
        <v>255</v>
      </c>
      <c r="C5" s="28" t="s">
        <v>256</v>
      </c>
      <c r="D5" s="24"/>
      <c r="E5" s="23"/>
      <c r="F5" s="29" t="s">
        <v>362</v>
      </c>
      <c r="G5" s="30" t="s">
        <v>363</v>
      </c>
      <c r="H5" s="18"/>
    </row>
    <row r="6" spans="1:8" s="17" customFormat="1" ht="297.75" customHeight="1">
      <c r="A6" s="31">
        <f>SUM(B6:C6)</f>
        <v>1290.54</v>
      </c>
      <c r="B6" s="31">
        <v>860.54</v>
      </c>
      <c r="C6" s="31">
        <v>430</v>
      </c>
      <c r="D6" s="32" t="s">
        <v>364</v>
      </c>
      <c r="E6" s="33" t="s">
        <v>365</v>
      </c>
      <c r="F6" s="34" t="s">
        <v>366</v>
      </c>
      <c r="G6" s="35" t="s">
        <v>367</v>
      </c>
      <c r="H6" s="18"/>
    </row>
    <row r="7" spans="1:8" ht="45" customHeight="1">
      <c r="A7" s="18"/>
      <c r="B7" s="18"/>
      <c r="C7" s="19"/>
      <c r="D7" s="18"/>
      <c r="E7" s="18"/>
      <c r="F7" s="18"/>
      <c r="G7" s="18"/>
      <c r="H7" s="18"/>
    </row>
    <row r="8" spans="1:8" ht="45" customHeight="1">
      <c r="A8" s="18"/>
      <c r="B8" s="18"/>
      <c r="C8" s="19"/>
      <c r="D8" s="18"/>
      <c r="E8" s="18"/>
      <c r="F8" s="18"/>
      <c r="G8" s="18"/>
      <c r="H8" s="18"/>
    </row>
    <row r="9" spans="1:8" ht="45" customHeight="1">
      <c r="A9" s="18"/>
      <c r="B9" s="18"/>
      <c r="C9" s="19"/>
      <c r="D9" s="18"/>
      <c r="E9" s="18"/>
      <c r="F9" s="18"/>
      <c r="G9" s="18"/>
      <c r="H9" s="18"/>
    </row>
    <row r="10" spans="1:8" ht="45" customHeight="1">
      <c r="A10" s="18"/>
      <c r="B10" s="18"/>
      <c r="C10" s="19"/>
      <c r="D10" s="18"/>
      <c r="E10" s="18"/>
      <c r="F10" s="18"/>
      <c r="G10" s="18"/>
      <c r="H10" s="18"/>
    </row>
    <row r="11" spans="1:8" ht="45" customHeight="1">
      <c r="A11" s="18"/>
      <c r="B11" s="18"/>
      <c r="C11" s="19"/>
      <c r="D11" s="18"/>
      <c r="E11" s="18"/>
      <c r="F11" s="18"/>
      <c r="G11" s="18"/>
      <c r="H11" s="18"/>
    </row>
    <row r="12" spans="1:8" ht="45" customHeight="1">
      <c r="A12" s="18"/>
      <c r="B12" s="18"/>
      <c r="C12" s="19"/>
      <c r="D12" s="18"/>
      <c r="E12" s="18"/>
      <c r="F12" s="18"/>
      <c r="G12" s="18"/>
      <c r="H12" s="18"/>
    </row>
    <row r="13" spans="1:8" ht="45" customHeight="1">
      <c r="A13" s="18"/>
      <c r="B13" s="18"/>
      <c r="C13" s="19"/>
      <c r="D13" s="18"/>
      <c r="E13" s="18"/>
      <c r="F13" s="18"/>
      <c r="G13" s="18"/>
      <c r="H13" s="18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showGridLines="0" showZeros="0" workbookViewId="0" topLeftCell="A1">
      <selection activeCell="D8" sqref="D8"/>
    </sheetView>
  </sheetViews>
  <sheetFormatPr defaultColWidth="6.75390625" defaultRowHeight="45" customHeight="1"/>
  <cols>
    <col min="1" max="1" width="4.875" style="467" customWidth="1"/>
    <col min="2" max="3" width="3.25390625" style="467" customWidth="1"/>
    <col min="4" max="4" width="11.75390625" style="468" customWidth="1"/>
    <col min="5" max="5" width="12.50390625" style="469" customWidth="1"/>
    <col min="6" max="6" width="11.625" style="469" customWidth="1"/>
    <col min="7" max="8" width="10.50390625" style="469" customWidth="1"/>
    <col min="9" max="15" width="10.50390625" style="468" customWidth="1"/>
    <col min="16" max="16" width="13.125" style="470" customWidth="1"/>
    <col min="17" max="246" width="6.75390625" style="468" customWidth="1"/>
    <col min="247" max="16384" width="6.75390625" style="58" customWidth="1"/>
  </cols>
  <sheetData>
    <row r="1" spans="2:246" ht="45" customHeight="1">
      <c r="B1" s="471"/>
      <c r="C1" s="471"/>
      <c r="D1" s="472"/>
      <c r="E1" s="473"/>
      <c r="F1" s="473"/>
      <c r="G1" s="473"/>
      <c r="H1" s="473"/>
      <c r="I1" s="472"/>
      <c r="J1" s="472"/>
      <c r="K1" s="472"/>
      <c r="O1" s="479" t="s">
        <v>97</v>
      </c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</row>
    <row r="2" spans="1:246" ht="45" customHeight="1">
      <c r="A2" s="474" t="s">
        <v>98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8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</row>
    <row r="3" spans="1:246" ht="45" customHeight="1">
      <c r="A3" s="475" t="s">
        <v>2</v>
      </c>
      <c r="B3" s="475"/>
      <c r="C3" s="475"/>
      <c r="D3" s="475"/>
      <c r="E3" s="475"/>
      <c r="F3" s="473"/>
      <c r="G3" s="473"/>
      <c r="H3" s="473"/>
      <c r="I3" s="481"/>
      <c r="J3" s="481"/>
      <c r="K3" s="481"/>
      <c r="N3" s="482" t="s">
        <v>99</v>
      </c>
      <c r="O3" s="482"/>
      <c r="P3" s="483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</row>
    <row r="4" spans="1:246" ht="45" customHeight="1">
      <c r="A4" s="71" t="s">
        <v>100</v>
      </c>
      <c r="B4" s="71"/>
      <c r="C4" s="71"/>
      <c r="D4" s="72" t="s">
        <v>101</v>
      </c>
      <c r="E4" s="87" t="s">
        <v>102</v>
      </c>
      <c r="F4" s="476" t="s">
        <v>103</v>
      </c>
      <c r="G4" s="476"/>
      <c r="H4" s="476"/>
      <c r="I4" s="87" t="s">
        <v>104</v>
      </c>
      <c r="J4" s="87" t="s">
        <v>105</v>
      </c>
      <c r="K4" s="87" t="s">
        <v>106</v>
      </c>
      <c r="L4" s="87" t="s">
        <v>107</v>
      </c>
      <c r="M4" s="87" t="s">
        <v>108</v>
      </c>
      <c r="N4" s="484" t="s">
        <v>109</v>
      </c>
      <c r="O4" s="485" t="s">
        <v>110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</row>
    <row r="5" spans="1:246" ht="45" customHeight="1">
      <c r="A5" s="71" t="s">
        <v>111</v>
      </c>
      <c r="B5" s="71" t="s">
        <v>112</v>
      </c>
      <c r="C5" s="71" t="s">
        <v>113</v>
      </c>
      <c r="D5" s="72"/>
      <c r="E5" s="87"/>
      <c r="F5" s="87" t="s">
        <v>114</v>
      </c>
      <c r="G5" s="87" t="s">
        <v>115</v>
      </c>
      <c r="H5" s="87" t="s">
        <v>116</v>
      </c>
      <c r="I5" s="87"/>
      <c r="J5" s="87"/>
      <c r="K5" s="87"/>
      <c r="L5" s="87"/>
      <c r="M5" s="87"/>
      <c r="N5" s="486"/>
      <c r="O5" s="88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</row>
    <row r="6" spans="1:246" ht="45" customHeight="1">
      <c r="A6" s="70"/>
      <c r="B6" s="70"/>
      <c r="C6" s="71"/>
      <c r="D6" s="72" t="s">
        <v>117</v>
      </c>
      <c r="E6" s="229">
        <f>SUM(E7+E15)</f>
        <v>1290.54</v>
      </c>
      <c r="F6" s="229">
        <f>SUM(F7+F15)</f>
        <v>1290.54</v>
      </c>
      <c r="G6" s="229">
        <f>SUM(G7+G15)</f>
        <v>1240.54</v>
      </c>
      <c r="H6" s="229">
        <f>SUM(H7+H15)</f>
        <v>50</v>
      </c>
      <c r="I6" s="229"/>
      <c r="J6" s="229"/>
      <c r="K6" s="229"/>
      <c r="L6" s="229"/>
      <c r="M6" s="229"/>
      <c r="N6" s="486"/>
      <c r="O6" s="88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</row>
    <row r="7" spans="1:246" s="59" customFormat="1" ht="45" customHeight="1">
      <c r="A7" s="74">
        <v>212</v>
      </c>
      <c r="B7" s="74"/>
      <c r="C7" s="75"/>
      <c r="D7" s="76" t="s">
        <v>118</v>
      </c>
      <c r="E7" s="229">
        <f>SUM(E8+E10)</f>
        <v>1290.54</v>
      </c>
      <c r="F7" s="229">
        <f>SUM(F8+F10)</f>
        <v>1290.54</v>
      </c>
      <c r="G7" s="229">
        <f>SUM(G8+G10)</f>
        <v>1240.54</v>
      </c>
      <c r="H7" s="229">
        <f>SUM(H8+H10)</f>
        <v>50</v>
      </c>
      <c r="I7" s="227"/>
      <c r="J7" s="227"/>
      <c r="K7" s="227"/>
      <c r="L7" s="227"/>
      <c r="M7" s="227"/>
      <c r="N7" s="487"/>
      <c r="O7" s="488"/>
      <c r="P7" s="470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</row>
    <row r="8" spans="1:246" s="59" customFormat="1" ht="45" customHeight="1">
      <c r="A8" s="74">
        <v>212</v>
      </c>
      <c r="B8" s="74" t="s">
        <v>119</v>
      </c>
      <c r="C8" s="75"/>
      <c r="D8" s="76" t="s">
        <v>120</v>
      </c>
      <c r="E8" s="229">
        <f>SUM(F8+I8+J8+K8+L8+M8+N8+O8)</f>
        <v>1235.54</v>
      </c>
      <c r="F8" s="87">
        <f>SUM(G8+H8)</f>
        <v>1235.54</v>
      </c>
      <c r="G8" s="228">
        <v>1185.54</v>
      </c>
      <c r="H8" s="229">
        <v>50</v>
      </c>
      <c r="I8" s="227"/>
      <c r="J8" s="227"/>
      <c r="K8" s="227"/>
      <c r="L8" s="227"/>
      <c r="M8" s="227"/>
      <c r="N8" s="487"/>
      <c r="O8" s="488"/>
      <c r="P8" s="47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</row>
    <row r="9" spans="1:246" ht="45" customHeight="1">
      <c r="A9" s="70" t="s">
        <v>121</v>
      </c>
      <c r="B9" s="70" t="s">
        <v>119</v>
      </c>
      <c r="C9" s="71" t="s">
        <v>119</v>
      </c>
      <c r="D9" s="72" t="s">
        <v>122</v>
      </c>
      <c r="E9" s="229">
        <f>SUM(F9+I9+J9+K9+L9+M9+N9+O9)</f>
        <v>1235.54</v>
      </c>
      <c r="F9" s="87">
        <f>SUM(G9+H9)</f>
        <v>1235.54</v>
      </c>
      <c r="G9" s="228">
        <v>1185.54</v>
      </c>
      <c r="H9" s="229">
        <v>50</v>
      </c>
      <c r="I9" s="229"/>
      <c r="J9" s="229"/>
      <c r="K9" s="229"/>
      <c r="L9" s="229"/>
      <c r="M9" s="229"/>
      <c r="N9" s="486"/>
      <c r="O9" s="88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</row>
    <row r="10" spans="1:246" s="59" customFormat="1" ht="45" customHeight="1">
      <c r="A10" s="79" t="s">
        <v>121</v>
      </c>
      <c r="B10" s="79" t="s">
        <v>123</v>
      </c>
      <c r="C10" s="79"/>
      <c r="D10" s="80" t="s">
        <v>124</v>
      </c>
      <c r="E10" s="227">
        <f>SUM(F10+I10+J10+K10+L10+M10+N10+O10)</f>
        <v>55</v>
      </c>
      <c r="F10" s="96">
        <f>SUM(G10+H10)</f>
        <v>55</v>
      </c>
      <c r="G10" s="226">
        <v>55</v>
      </c>
      <c r="H10" s="226"/>
      <c r="I10" s="93"/>
      <c r="J10" s="93"/>
      <c r="K10" s="93"/>
      <c r="L10" s="93"/>
      <c r="M10" s="93"/>
      <c r="N10" s="93"/>
      <c r="O10" s="93"/>
      <c r="P10" s="470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</row>
    <row r="11" spans="1:246" s="59" customFormat="1" ht="45" customHeight="1">
      <c r="A11" s="79" t="s">
        <v>121</v>
      </c>
      <c r="B11" s="79" t="s">
        <v>123</v>
      </c>
      <c r="C11" s="79" t="s">
        <v>119</v>
      </c>
      <c r="D11" s="80" t="s">
        <v>124</v>
      </c>
      <c r="E11" s="227">
        <f>SUM(F11+I11+J11+K11+L11+M11+N11+O11)</f>
        <v>55</v>
      </c>
      <c r="F11" s="96">
        <v>55</v>
      </c>
      <c r="G11" s="226">
        <v>55</v>
      </c>
      <c r="H11" s="226"/>
      <c r="I11" s="93"/>
      <c r="J11" s="93"/>
      <c r="K11" s="93"/>
      <c r="L11" s="93"/>
      <c r="M11" s="93"/>
      <c r="N11" s="93"/>
      <c r="O11" s="93"/>
      <c r="P11" s="489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</row>
    <row r="12" spans="1:246" ht="45" customHeight="1">
      <c r="A12" s="72"/>
      <c r="B12" s="72"/>
      <c r="C12" s="72"/>
      <c r="D12" s="83"/>
      <c r="E12" s="227"/>
      <c r="F12" s="87"/>
      <c r="G12" s="120"/>
      <c r="H12" s="120"/>
      <c r="I12" s="92"/>
      <c r="J12" s="92"/>
      <c r="K12" s="92"/>
      <c r="L12" s="92"/>
      <c r="M12" s="92"/>
      <c r="N12" s="92"/>
      <c r="O12" s="92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</row>
    <row r="13" spans="1:246" s="59" customFormat="1" ht="45" customHeight="1">
      <c r="A13" s="79"/>
      <c r="B13" s="79"/>
      <c r="C13" s="79"/>
      <c r="D13" s="85"/>
      <c r="E13" s="227"/>
      <c r="F13" s="96"/>
      <c r="G13" s="226"/>
      <c r="H13" s="226"/>
      <c r="I13" s="93"/>
      <c r="J13" s="93"/>
      <c r="K13" s="93"/>
      <c r="L13" s="93"/>
      <c r="M13" s="93"/>
      <c r="N13" s="93"/>
      <c r="O13" s="93"/>
      <c r="P13" s="470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</row>
    <row r="14" spans="1:246" s="59" customFormat="1" ht="45" customHeight="1">
      <c r="A14" s="79"/>
      <c r="B14" s="79"/>
      <c r="C14" s="79"/>
      <c r="D14" s="85"/>
      <c r="E14" s="227"/>
      <c r="F14" s="96"/>
      <c r="G14" s="226"/>
      <c r="H14" s="226"/>
      <c r="I14" s="93"/>
      <c r="J14" s="93"/>
      <c r="K14" s="93"/>
      <c r="L14" s="93"/>
      <c r="M14" s="93"/>
      <c r="N14" s="93"/>
      <c r="O14" s="93"/>
      <c r="P14" s="489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</row>
    <row r="15" spans="1:246" s="59" customFormat="1" ht="45" customHeight="1">
      <c r="A15" s="79"/>
      <c r="B15" s="79"/>
      <c r="C15" s="79"/>
      <c r="D15" s="85"/>
      <c r="E15" s="227"/>
      <c r="F15" s="96"/>
      <c r="G15" s="477"/>
      <c r="H15" s="477"/>
      <c r="I15" s="89"/>
      <c r="J15" s="89"/>
      <c r="K15" s="89"/>
      <c r="L15" s="89"/>
      <c r="M15" s="89"/>
      <c r="N15" s="89"/>
      <c r="O15" s="89"/>
      <c r="P15" s="470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</row>
    <row r="16" spans="1:246" ht="45" customHeight="1">
      <c r="A16" s="72"/>
      <c r="B16" s="72"/>
      <c r="C16" s="72"/>
      <c r="D16" s="83"/>
      <c r="E16" s="227"/>
      <c r="F16" s="87"/>
      <c r="G16" s="478"/>
      <c r="H16" s="478"/>
      <c r="I16" s="490"/>
      <c r="J16" s="490"/>
      <c r="K16" s="490"/>
      <c r="L16" s="490"/>
      <c r="M16" s="490"/>
      <c r="N16" s="490"/>
      <c r="O16" s="49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</row>
    <row r="17" spans="1:246" ht="45" customHeight="1">
      <c r="A17" s="71"/>
      <c r="B17" s="71"/>
      <c r="C17" s="71"/>
      <c r="D17" s="72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8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</row>
    <row r="18" spans="17:246" ht="45" customHeight="1"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</row>
  </sheetData>
  <sheetProtection formatCells="0" formatColumns="0" formatRows="0"/>
  <mergeCells count="14">
    <mergeCell ref="A2:O2"/>
    <mergeCell ref="A3:E3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4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workbookViewId="0" topLeftCell="A1">
      <selection activeCell="J8" sqref="J8"/>
    </sheetView>
  </sheetViews>
  <sheetFormatPr defaultColWidth="6.75390625" defaultRowHeight="45" customHeight="1"/>
  <cols>
    <col min="1" max="1" width="10.625" style="1" customWidth="1"/>
    <col min="2" max="2" width="8.75390625" style="1" customWidth="1"/>
    <col min="3" max="8" width="10.625" style="1" customWidth="1"/>
    <col min="9" max="9" width="17.50390625" style="1" customWidth="1"/>
    <col min="10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3" t="s">
        <v>368</v>
      </c>
      <c r="M1" s="2"/>
      <c r="N1" s="12"/>
      <c r="O1" s="12"/>
      <c r="P1" s="12"/>
      <c r="Q1" s="12"/>
    </row>
    <row r="2" spans="1:17" ht="45" customHeight="1">
      <c r="A2" s="4" t="s">
        <v>369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2"/>
      <c r="O2" s="12"/>
      <c r="P2" s="12"/>
      <c r="Q2" s="12"/>
    </row>
    <row r="3" spans="1:17" ht="45" customHeight="1">
      <c r="A3" s="1" t="s">
        <v>2</v>
      </c>
      <c r="L3" s="14" t="s">
        <v>78</v>
      </c>
      <c r="N3" s="12"/>
      <c r="O3" s="12"/>
      <c r="P3" s="12"/>
      <c r="Q3" s="12"/>
    </row>
    <row r="4" spans="1:17" ht="45" customHeight="1">
      <c r="A4" s="5" t="s">
        <v>318</v>
      </c>
      <c r="B4" s="6" t="s">
        <v>370</v>
      </c>
      <c r="C4" s="6" t="s">
        <v>371</v>
      </c>
      <c r="D4" s="6"/>
      <c r="E4" s="6" t="s">
        <v>372</v>
      </c>
      <c r="F4" s="7" t="s">
        <v>373</v>
      </c>
      <c r="G4" s="6" t="s">
        <v>374</v>
      </c>
      <c r="H4" s="6" t="s">
        <v>375</v>
      </c>
      <c r="I4" s="6" t="s">
        <v>376</v>
      </c>
      <c r="J4" s="6" t="s">
        <v>377</v>
      </c>
      <c r="K4" s="6" t="s">
        <v>378</v>
      </c>
      <c r="L4" s="6" t="s">
        <v>379</v>
      </c>
      <c r="M4" s="2"/>
      <c r="N4" s="12"/>
      <c r="O4" s="12"/>
      <c r="P4" s="12"/>
      <c r="Q4" s="12"/>
    </row>
    <row r="5" spans="1:17" ht="45" customHeight="1">
      <c r="A5" s="5"/>
      <c r="B5" s="6"/>
      <c r="C5" s="6" t="s">
        <v>202</v>
      </c>
      <c r="D5" s="8" t="s">
        <v>380</v>
      </c>
      <c r="E5" s="6"/>
      <c r="F5" s="7"/>
      <c r="G5" s="6"/>
      <c r="H5" s="6"/>
      <c r="I5" s="6"/>
      <c r="J5" s="6"/>
      <c r="K5" s="6"/>
      <c r="L5" s="6"/>
      <c r="M5" s="2"/>
      <c r="N5" s="12"/>
      <c r="O5" s="12"/>
      <c r="P5" s="12"/>
      <c r="Q5" s="12"/>
    </row>
    <row r="6" spans="1:17" s="1" customFormat="1" ht="224.25" customHeight="1">
      <c r="A6" s="9" t="s">
        <v>381</v>
      </c>
      <c r="B6" s="9" t="s">
        <v>382</v>
      </c>
      <c r="C6" s="10">
        <v>430</v>
      </c>
      <c r="D6" s="10">
        <v>430</v>
      </c>
      <c r="E6" s="11" t="s">
        <v>383</v>
      </c>
      <c r="F6" s="9" t="s">
        <v>384</v>
      </c>
      <c r="G6" s="9" t="s">
        <v>385</v>
      </c>
      <c r="H6" s="9" t="s">
        <v>386</v>
      </c>
      <c r="I6" s="9" t="s">
        <v>387</v>
      </c>
      <c r="J6" s="9" t="s">
        <v>388</v>
      </c>
      <c r="K6" s="15" t="s">
        <v>389</v>
      </c>
      <c r="L6" s="16"/>
      <c r="M6" s="2"/>
      <c r="N6" s="12"/>
      <c r="O6" s="12"/>
      <c r="P6" s="12"/>
      <c r="Q6" s="12"/>
    </row>
    <row r="7" spans="14:17" ht="45" customHeight="1">
      <c r="N7" s="12"/>
      <c r="O7" s="12"/>
      <c r="P7" s="12"/>
      <c r="Q7" s="12"/>
    </row>
    <row r="8" spans="1:17" ht="45" customHeight="1">
      <c r="A8" s="12"/>
      <c r="B8" s="12"/>
      <c r="C8" s="12"/>
      <c r="D8" s="12"/>
      <c r="E8" s="12"/>
      <c r="F8" s="12"/>
      <c r="G8" s="12"/>
      <c r="H8" s="12"/>
      <c r="I8" s="12"/>
      <c r="K8" s="12"/>
      <c r="L8" s="12"/>
      <c r="M8" s="12"/>
      <c r="N8" s="12"/>
      <c r="O8" s="12"/>
      <c r="P8" s="12"/>
      <c r="Q8" s="12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3" right="0.42" top="0.7868055555555555" bottom="0.7868055555555555" header="0.39305555555555555" footer="0.39305555555555555"/>
  <pageSetup fitToHeight="1" fitToWidth="1" horizontalDpi="1200" verticalDpi="1200" orientation="landscape" paperSize="9" scale="97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5"/>
  <sheetViews>
    <sheetView showGridLines="0" showZeros="0" workbookViewId="0" topLeftCell="A2">
      <selection activeCell="D12" sqref="D12"/>
    </sheetView>
  </sheetViews>
  <sheetFormatPr defaultColWidth="6.75390625" defaultRowHeight="45" customHeight="1"/>
  <cols>
    <col min="1" max="1" width="5.625" style="426" customWidth="1"/>
    <col min="2" max="3" width="3.50390625" style="426" customWidth="1"/>
    <col min="4" max="4" width="8.50390625" style="427" customWidth="1"/>
    <col min="5" max="5" width="9.75390625" style="428" customWidth="1"/>
    <col min="6" max="6" width="8.50390625" style="428" customWidth="1"/>
    <col min="7" max="7" width="10.625" style="428" customWidth="1"/>
    <col min="8" max="8" width="8.50390625" style="428" customWidth="1"/>
    <col min="9" max="9" width="8.50390625" style="429" customWidth="1"/>
    <col min="10" max="11" width="8.625" style="428" customWidth="1"/>
    <col min="12" max="16" width="8.00390625" style="429" customWidth="1"/>
    <col min="17" max="17" width="8.00390625" style="430" customWidth="1"/>
    <col min="18" max="20" width="8.00390625" style="431" customWidth="1"/>
    <col min="21" max="16384" width="6.75390625" style="430" customWidth="1"/>
  </cols>
  <sheetData>
    <row r="1" spans="1:20" ht="45" customHeight="1">
      <c r="A1" s="432"/>
      <c r="B1" s="432"/>
      <c r="C1" s="432"/>
      <c r="D1" s="432"/>
      <c r="E1" s="433"/>
      <c r="F1" s="433"/>
      <c r="G1" s="433"/>
      <c r="H1" s="433"/>
      <c r="I1" s="448"/>
      <c r="J1" s="433"/>
      <c r="K1" s="433"/>
      <c r="L1" s="448"/>
      <c r="M1" s="448"/>
      <c r="N1" s="448"/>
      <c r="R1" s="458"/>
      <c r="S1" s="458"/>
      <c r="T1" s="432" t="s">
        <v>125</v>
      </c>
    </row>
    <row r="2" spans="1:20" ht="45" customHeight="1">
      <c r="A2" s="434" t="s">
        <v>126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</row>
    <row r="3" spans="1:20" s="425" customFormat="1" ht="45" customHeight="1">
      <c r="A3" s="435" t="s">
        <v>2</v>
      </c>
      <c r="B3" s="436"/>
      <c r="C3" s="436"/>
      <c r="D3" s="432"/>
      <c r="E3" s="433"/>
      <c r="F3" s="433"/>
      <c r="G3" s="433"/>
      <c r="H3" s="433"/>
      <c r="I3" s="448"/>
      <c r="J3" s="433"/>
      <c r="K3" s="433"/>
      <c r="L3" s="448"/>
      <c r="M3" s="448"/>
      <c r="N3" s="448"/>
      <c r="O3" s="429"/>
      <c r="P3" s="429"/>
      <c r="R3" s="459"/>
      <c r="S3" s="460" t="s">
        <v>99</v>
      </c>
      <c r="T3" s="460"/>
    </row>
    <row r="4" spans="1:20" s="425" customFormat="1" ht="45" customHeight="1">
      <c r="A4" s="437" t="s">
        <v>100</v>
      </c>
      <c r="B4" s="438"/>
      <c r="C4" s="438"/>
      <c r="D4" s="439" t="s">
        <v>101</v>
      </c>
      <c r="E4" s="440" t="s">
        <v>102</v>
      </c>
      <c r="F4" s="441" t="s">
        <v>127</v>
      </c>
      <c r="G4" s="442"/>
      <c r="H4" s="442"/>
      <c r="I4" s="449"/>
      <c r="J4" s="450" t="s">
        <v>128</v>
      </c>
      <c r="K4" s="450"/>
      <c r="L4" s="450"/>
      <c r="M4" s="450"/>
      <c r="N4" s="450"/>
      <c r="O4" s="450"/>
      <c r="P4" s="450"/>
      <c r="Q4" s="450"/>
      <c r="R4" s="461" t="s">
        <v>129</v>
      </c>
      <c r="S4" s="462" t="s">
        <v>130</v>
      </c>
      <c r="T4" s="462" t="s">
        <v>131</v>
      </c>
    </row>
    <row r="5" spans="1:20" s="425" customFormat="1" ht="45" customHeight="1">
      <c r="A5" s="443" t="s">
        <v>111</v>
      </c>
      <c r="B5" s="439" t="s">
        <v>112</v>
      </c>
      <c r="C5" s="439" t="s">
        <v>113</v>
      </c>
      <c r="D5" s="439"/>
      <c r="E5" s="444"/>
      <c r="F5" s="445" t="s">
        <v>117</v>
      </c>
      <c r="G5" s="445" t="s">
        <v>132</v>
      </c>
      <c r="H5" s="445" t="s">
        <v>133</v>
      </c>
      <c r="I5" s="451" t="s">
        <v>134</v>
      </c>
      <c r="J5" s="452" t="s">
        <v>117</v>
      </c>
      <c r="K5" s="452" t="s">
        <v>135</v>
      </c>
      <c r="L5" s="453" t="s">
        <v>136</v>
      </c>
      <c r="M5" s="454" t="s">
        <v>137</v>
      </c>
      <c r="N5" s="455" t="s">
        <v>138</v>
      </c>
      <c r="O5" s="455" t="s">
        <v>139</v>
      </c>
      <c r="P5" s="455" t="s">
        <v>140</v>
      </c>
      <c r="Q5" s="463" t="s">
        <v>141</v>
      </c>
      <c r="R5" s="464"/>
      <c r="S5" s="465"/>
      <c r="T5" s="465"/>
    </row>
    <row r="6" spans="1:20" ht="45" customHeight="1">
      <c r="A6" s="443"/>
      <c r="B6" s="439"/>
      <c r="C6" s="439"/>
      <c r="D6" s="439"/>
      <c r="E6" s="446"/>
      <c r="F6" s="445"/>
      <c r="G6" s="445"/>
      <c r="H6" s="445"/>
      <c r="I6" s="451"/>
      <c r="J6" s="447"/>
      <c r="K6" s="447"/>
      <c r="L6" s="456"/>
      <c r="M6" s="451"/>
      <c r="N6" s="454"/>
      <c r="O6" s="454"/>
      <c r="P6" s="454"/>
      <c r="Q6" s="466"/>
      <c r="R6" s="465"/>
      <c r="S6" s="465"/>
      <c r="T6" s="465"/>
    </row>
    <row r="7" spans="1:246" s="58" customFormat="1" ht="45" customHeight="1">
      <c r="A7" s="70"/>
      <c r="B7" s="70"/>
      <c r="C7" s="71"/>
      <c r="D7" s="72" t="s">
        <v>117</v>
      </c>
      <c r="E7" s="116">
        <f>SUM(F7+J7+R7+S7+T7)</f>
        <v>1290.54</v>
      </c>
      <c r="F7" s="116">
        <f>SUM(F8+F15)</f>
        <v>860.54</v>
      </c>
      <c r="G7" s="116">
        <f>SUM(G8+G15)</f>
        <v>799.28</v>
      </c>
      <c r="H7" s="116">
        <f>SUM(H8+H15)</f>
        <v>61.26</v>
      </c>
      <c r="I7" s="122"/>
      <c r="J7" s="117">
        <f aca="true" t="shared" si="0" ref="J7:T7">SUM(J8+J14)</f>
        <v>430</v>
      </c>
      <c r="K7" s="117">
        <f t="shared" si="0"/>
        <v>420</v>
      </c>
      <c r="L7" s="122">
        <f t="shared" si="0"/>
        <v>0</v>
      </c>
      <c r="M7" s="122">
        <f t="shared" si="0"/>
        <v>0</v>
      </c>
      <c r="N7" s="122">
        <f t="shared" si="0"/>
        <v>0</v>
      </c>
      <c r="O7" s="122">
        <f t="shared" si="0"/>
        <v>0</v>
      </c>
      <c r="P7" s="117">
        <f t="shared" si="0"/>
        <v>10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</row>
    <row r="8" spans="1:246" s="59" customFormat="1" ht="45" customHeight="1">
      <c r="A8" s="74">
        <v>212</v>
      </c>
      <c r="B8" s="74"/>
      <c r="C8" s="75"/>
      <c r="D8" s="76" t="s">
        <v>118</v>
      </c>
      <c r="E8" s="116">
        <f>SUM(E9+E11)</f>
        <v>1290.54</v>
      </c>
      <c r="F8" s="116">
        <f aca="true" t="shared" si="1" ref="F8:P8">SUM(F9+F11)</f>
        <v>860.54</v>
      </c>
      <c r="G8" s="116">
        <f t="shared" si="1"/>
        <v>799.28</v>
      </c>
      <c r="H8" s="116">
        <f t="shared" si="1"/>
        <v>61.26</v>
      </c>
      <c r="I8" s="116">
        <f t="shared" si="1"/>
        <v>0</v>
      </c>
      <c r="J8" s="116">
        <f t="shared" si="1"/>
        <v>430</v>
      </c>
      <c r="K8" s="116">
        <f t="shared" si="1"/>
        <v>420</v>
      </c>
      <c r="L8" s="116">
        <f t="shared" si="1"/>
        <v>0</v>
      </c>
      <c r="M8" s="116">
        <f t="shared" si="1"/>
        <v>0</v>
      </c>
      <c r="N8" s="116">
        <f t="shared" si="1"/>
        <v>0</v>
      </c>
      <c r="O8" s="116">
        <f t="shared" si="1"/>
        <v>0</v>
      </c>
      <c r="P8" s="116">
        <f t="shared" si="1"/>
        <v>10</v>
      </c>
      <c r="Q8" s="102"/>
      <c r="R8" s="102"/>
      <c r="S8" s="102"/>
      <c r="T8" s="102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</row>
    <row r="9" spans="1:246" s="59" customFormat="1" ht="45" customHeight="1">
      <c r="A9" s="74">
        <v>212</v>
      </c>
      <c r="B9" s="74" t="s">
        <v>119</v>
      </c>
      <c r="C9" s="75"/>
      <c r="D9" s="76" t="s">
        <v>120</v>
      </c>
      <c r="E9" s="116">
        <f>SUM(F9+J9+R9+S9+T9)</f>
        <v>1235.54</v>
      </c>
      <c r="F9" s="117">
        <f>SUM(G9+H9)</f>
        <v>860.54</v>
      </c>
      <c r="G9" s="118">
        <v>799.28</v>
      </c>
      <c r="H9" s="116">
        <v>61.26</v>
      </c>
      <c r="I9" s="122"/>
      <c r="J9" s="117">
        <v>375</v>
      </c>
      <c r="K9" s="117">
        <v>365</v>
      </c>
      <c r="L9" s="122"/>
      <c r="M9" s="122"/>
      <c r="N9" s="124"/>
      <c r="O9" s="124"/>
      <c r="P9" s="125">
        <v>10</v>
      </c>
      <c r="Q9" s="87">
        <f>SUM(Q10:Q13)</f>
        <v>0</v>
      </c>
      <c r="R9" s="102"/>
      <c r="S9" s="102"/>
      <c r="T9" s="102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</row>
    <row r="10" spans="1:246" s="58" customFormat="1" ht="45" customHeight="1">
      <c r="A10" s="70" t="s">
        <v>121</v>
      </c>
      <c r="B10" s="70" t="s">
        <v>119</v>
      </c>
      <c r="C10" s="71" t="s">
        <v>119</v>
      </c>
      <c r="D10" s="72" t="s">
        <v>122</v>
      </c>
      <c r="E10" s="116">
        <f>SUM(F10+J10+R10+S10+T10)</f>
        <v>1235.54</v>
      </c>
      <c r="F10" s="117">
        <f>SUM(G10+H10)</f>
        <v>860.54</v>
      </c>
      <c r="G10" s="118">
        <v>799.28</v>
      </c>
      <c r="H10" s="116">
        <v>61.26</v>
      </c>
      <c r="I10" s="122"/>
      <c r="J10" s="117">
        <v>375</v>
      </c>
      <c r="K10" s="117">
        <v>365</v>
      </c>
      <c r="L10" s="122"/>
      <c r="M10" s="122"/>
      <c r="N10" s="124"/>
      <c r="O10" s="124"/>
      <c r="P10" s="125">
        <v>10</v>
      </c>
      <c r="Q10" s="103"/>
      <c r="R10" s="103"/>
      <c r="S10" s="103"/>
      <c r="T10" s="103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</row>
    <row r="11" spans="1:246" s="59" customFormat="1" ht="45" customHeight="1">
      <c r="A11" s="79" t="s">
        <v>121</v>
      </c>
      <c r="B11" s="79" t="s">
        <v>123</v>
      </c>
      <c r="C11" s="79"/>
      <c r="D11" s="80" t="s">
        <v>124</v>
      </c>
      <c r="E11" s="121">
        <v>55</v>
      </c>
      <c r="F11" s="122">
        <f>SUM(G11+H11)</f>
        <v>0</v>
      </c>
      <c r="G11" s="123"/>
      <c r="H11" s="123"/>
      <c r="I11" s="123"/>
      <c r="J11" s="123">
        <f>SUM(J12)</f>
        <v>55</v>
      </c>
      <c r="K11" s="123">
        <f>SUM(K12)</f>
        <v>55</v>
      </c>
      <c r="L11" s="123"/>
      <c r="M11" s="123"/>
      <c r="N11" s="123"/>
      <c r="O11" s="123"/>
      <c r="P11" s="126"/>
      <c r="Q11" s="102"/>
      <c r="R11" s="102"/>
      <c r="S11" s="102"/>
      <c r="T11" s="102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</row>
    <row r="12" spans="1:246" s="59" customFormat="1" ht="45" customHeight="1">
      <c r="A12" s="79" t="s">
        <v>121</v>
      </c>
      <c r="B12" s="79" t="s">
        <v>123</v>
      </c>
      <c r="C12" s="79" t="s">
        <v>119</v>
      </c>
      <c r="D12" s="80" t="s">
        <v>124</v>
      </c>
      <c r="E12" s="121">
        <v>55</v>
      </c>
      <c r="F12" s="122"/>
      <c r="G12" s="123"/>
      <c r="H12" s="123"/>
      <c r="I12" s="123"/>
      <c r="J12" s="123">
        <v>55</v>
      </c>
      <c r="K12" s="123">
        <v>55</v>
      </c>
      <c r="L12" s="123"/>
      <c r="M12" s="123"/>
      <c r="N12" s="123"/>
      <c r="O12" s="123"/>
      <c r="P12" s="122"/>
      <c r="Q12" s="102"/>
      <c r="R12" s="102"/>
      <c r="S12" s="102"/>
      <c r="T12" s="102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</row>
    <row r="13" spans="1:246" s="58" customFormat="1" ht="45" customHeight="1">
      <c r="A13" s="72"/>
      <c r="B13" s="72"/>
      <c r="C13" s="72"/>
      <c r="D13" s="83"/>
      <c r="E13" s="116"/>
      <c r="F13" s="117"/>
      <c r="G13" s="447"/>
      <c r="H13" s="447"/>
      <c r="I13" s="123"/>
      <c r="J13" s="117"/>
      <c r="K13" s="447"/>
      <c r="L13" s="123"/>
      <c r="M13" s="123"/>
      <c r="N13" s="123"/>
      <c r="O13" s="123"/>
      <c r="P13" s="126"/>
      <c r="Q13" s="103"/>
      <c r="R13" s="103"/>
      <c r="S13" s="103"/>
      <c r="T13" s="103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</row>
    <row r="14" spans="1:246" s="59" customFormat="1" ht="45" customHeight="1">
      <c r="A14" s="79"/>
      <c r="B14" s="79"/>
      <c r="C14" s="79"/>
      <c r="D14" s="85"/>
      <c r="E14" s="116"/>
      <c r="F14" s="117"/>
      <c r="G14" s="125"/>
      <c r="H14" s="125"/>
      <c r="I14" s="126"/>
      <c r="J14" s="117"/>
      <c r="K14" s="117"/>
      <c r="L14" s="122"/>
      <c r="M14" s="122"/>
      <c r="N14" s="122"/>
      <c r="O14" s="122"/>
      <c r="P14" s="122"/>
      <c r="Q14" s="96"/>
      <c r="R14" s="96"/>
      <c r="S14" s="96"/>
      <c r="T14" s="96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</row>
    <row r="15" spans="1:246" s="59" customFormat="1" ht="45" customHeight="1">
      <c r="A15" s="72"/>
      <c r="B15" s="72"/>
      <c r="C15" s="72"/>
      <c r="D15" s="83"/>
      <c r="E15" s="116"/>
      <c r="F15" s="117"/>
      <c r="G15" s="125"/>
      <c r="H15" s="125"/>
      <c r="I15" s="126"/>
      <c r="J15" s="117"/>
      <c r="K15" s="117"/>
      <c r="L15" s="457"/>
      <c r="M15" s="457"/>
      <c r="N15" s="457"/>
      <c r="O15" s="457"/>
      <c r="P15" s="457"/>
      <c r="Q15" s="102"/>
      <c r="R15" s="102"/>
      <c r="S15" s="102"/>
      <c r="T15" s="102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</row>
  </sheetData>
  <sheetProtection formatCells="0" formatColumns="0" formatRows="0"/>
  <mergeCells count="24">
    <mergeCell ref="A2:T2"/>
    <mergeCell ref="S3:T3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2" right="0.45" top="0.7874015748031497" bottom="0.7874015748031497" header="0.3937007874015748" footer="0.3937007874015748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showGridLines="0" showZeros="0" workbookViewId="0" topLeftCell="A3">
      <selection activeCell="D9" sqref="D9"/>
    </sheetView>
  </sheetViews>
  <sheetFormatPr defaultColWidth="8.75390625" defaultRowHeight="45" customHeight="1"/>
  <cols>
    <col min="1" max="1" width="3.75390625" style="12" customWidth="1"/>
    <col min="2" max="3" width="4.25390625" style="12" customWidth="1"/>
    <col min="4" max="4" width="9.125" style="12" customWidth="1"/>
    <col min="5" max="9" width="10.625" style="417" customWidth="1"/>
    <col min="10" max="11" width="10.625" style="12" customWidth="1"/>
    <col min="12" max="20" width="7.25390625" style="12" customWidth="1"/>
    <col min="21" max="21" width="15.125" style="12" customWidth="1"/>
    <col min="22" max="32" width="9.00390625" style="12" bestFit="1" customWidth="1"/>
    <col min="33" max="16384" width="8.75390625" style="12" customWidth="1"/>
  </cols>
  <sheetData>
    <row r="1" spans="1:20" ht="45" customHeight="1">
      <c r="A1" s="60"/>
      <c r="B1" s="60"/>
      <c r="C1" s="60"/>
      <c r="D1" s="60"/>
      <c r="E1" s="418"/>
      <c r="F1" s="418"/>
      <c r="G1" s="418"/>
      <c r="H1" s="418"/>
      <c r="I1" s="418"/>
      <c r="J1" s="60"/>
      <c r="K1" s="60"/>
      <c r="L1" s="60"/>
      <c r="M1" s="60"/>
      <c r="N1" s="60"/>
      <c r="O1" s="60"/>
      <c r="P1" s="60"/>
      <c r="Q1" s="60"/>
      <c r="R1" s="60"/>
      <c r="S1" s="60"/>
      <c r="T1" s="401" t="s">
        <v>142</v>
      </c>
    </row>
    <row r="2" spans="1:20" ht="45" customHeight="1">
      <c r="A2" s="61" t="s">
        <v>143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419" t="s">
        <v>2</v>
      </c>
      <c r="B3" s="60"/>
      <c r="C3" s="60"/>
      <c r="D3" s="60"/>
      <c r="E3" s="418"/>
      <c r="F3" s="418"/>
      <c r="G3" s="418"/>
      <c r="H3" s="418"/>
      <c r="I3" s="418"/>
      <c r="J3" s="60"/>
      <c r="K3" s="60"/>
      <c r="L3" s="60"/>
      <c r="M3" s="60"/>
      <c r="N3" s="60"/>
      <c r="O3" s="60"/>
      <c r="P3" s="60"/>
      <c r="Q3" s="60"/>
      <c r="R3" s="60"/>
      <c r="S3" s="136" t="s">
        <v>78</v>
      </c>
      <c r="T3" s="136"/>
    </row>
    <row r="4" spans="1:20" ht="45" customHeight="1">
      <c r="A4" s="63" t="s">
        <v>144</v>
      </c>
      <c r="B4" s="64"/>
      <c r="C4" s="65"/>
      <c r="D4" s="66" t="s">
        <v>145</v>
      </c>
      <c r="E4" s="420" t="s">
        <v>146</v>
      </c>
      <c r="F4" s="421" t="s">
        <v>147</v>
      </c>
      <c r="G4" s="421" t="s">
        <v>148</v>
      </c>
      <c r="H4" s="421" t="s">
        <v>149</v>
      </c>
      <c r="I4" s="421" t="s">
        <v>150</v>
      </c>
      <c r="J4" s="67" t="s">
        <v>151</v>
      </c>
      <c r="K4" s="67" t="s">
        <v>152</v>
      </c>
      <c r="L4" s="67" t="s">
        <v>153</v>
      </c>
      <c r="M4" s="67" t="s">
        <v>154</v>
      </c>
      <c r="N4" s="67" t="s">
        <v>155</v>
      </c>
      <c r="O4" s="67" t="s">
        <v>156</v>
      </c>
      <c r="P4" s="67" t="s">
        <v>157</v>
      </c>
      <c r="Q4" s="67" t="s">
        <v>158</v>
      </c>
      <c r="R4" s="67" t="s">
        <v>159</v>
      </c>
      <c r="S4" s="67" t="s">
        <v>160</v>
      </c>
      <c r="T4" s="67" t="s">
        <v>161</v>
      </c>
    </row>
    <row r="5" spans="1:20" ht="45" customHeight="1">
      <c r="A5" s="66" t="s">
        <v>162</v>
      </c>
      <c r="B5" s="66" t="s">
        <v>163</v>
      </c>
      <c r="C5" s="66" t="s">
        <v>164</v>
      </c>
      <c r="D5" s="68"/>
      <c r="E5" s="422"/>
      <c r="F5" s="421"/>
      <c r="G5" s="421"/>
      <c r="H5" s="421"/>
      <c r="I5" s="421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45" customHeight="1">
      <c r="A6" s="69"/>
      <c r="B6" s="69"/>
      <c r="C6" s="69"/>
      <c r="D6" s="69"/>
      <c r="E6" s="423"/>
      <c r="F6" s="421"/>
      <c r="G6" s="421"/>
      <c r="H6" s="421"/>
      <c r="I6" s="421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46" s="58" customFormat="1" ht="45" customHeight="1">
      <c r="A7" s="70"/>
      <c r="B7" s="70"/>
      <c r="C7" s="71"/>
      <c r="D7" s="72" t="s">
        <v>117</v>
      </c>
      <c r="E7" s="73">
        <f>SUM(E8+E16)</f>
        <v>1290.54</v>
      </c>
      <c r="F7" s="73">
        <f aca="true" t="shared" si="0" ref="F7:T7">SUM(F8+F16)</f>
        <v>799.28</v>
      </c>
      <c r="G7" s="73">
        <f t="shared" si="0"/>
        <v>426.26</v>
      </c>
      <c r="H7" s="73">
        <f t="shared" si="0"/>
        <v>0</v>
      </c>
      <c r="I7" s="73">
        <f t="shared" si="0"/>
        <v>10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3">
        <f t="shared" si="0"/>
        <v>0</v>
      </c>
      <c r="R7" s="73">
        <f t="shared" si="0"/>
        <v>0</v>
      </c>
      <c r="S7" s="73">
        <f t="shared" si="0"/>
        <v>0</v>
      </c>
      <c r="T7" s="77">
        <f t="shared" si="0"/>
        <v>0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</row>
    <row r="8" spans="1:246" s="59" customFormat="1" ht="45" customHeight="1">
      <c r="A8" s="74">
        <v>212</v>
      </c>
      <c r="B8" s="74"/>
      <c r="C8" s="75"/>
      <c r="D8" s="76" t="s">
        <v>118</v>
      </c>
      <c r="E8" s="73">
        <f>SUM(E9+E11)</f>
        <v>1290.54</v>
      </c>
      <c r="F8" s="73">
        <f aca="true" t="shared" si="1" ref="F8:T8">SUM(F9+F14)</f>
        <v>799.28</v>
      </c>
      <c r="G8" s="73">
        <f aca="true" t="shared" si="2" ref="G8:L8">SUM(G9+G14)</f>
        <v>426.26</v>
      </c>
      <c r="H8" s="73">
        <f t="shared" si="2"/>
        <v>0</v>
      </c>
      <c r="I8" s="73">
        <f t="shared" si="2"/>
        <v>10</v>
      </c>
      <c r="J8" s="73">
        <f t="shared" si="2"/>
        <v>0</v>
      </c>
      <c r="K8" s="73">
        <f t="shared" si="2"/>
        <v>0</v>
      </c>
      <c r="L8" s="73">
        <f t="shared" si="2"/>
        <v>0</v>
      </c>
      <c r="M8" s="73">
        <f t="shared" si="1"/>
        <v>0</v>
      </c>
      <c r="N8" s="73">
        <f t="shared" si="1"/>
        <v>0</v>
      </c>
      <c r="O8" s="73">
        <f t="shared" si="1"/>
        <v>0</v>
      </c>
      <c r="P8" s="73">
        <f t="shared" si="1"/>
        <v>0</v>
      </c>
      <c r="Q8" s="73">
        <f t="shared" si="1"/>
        <v>0</v>
      </c>
      <c r="R8" s="73">
        <f t="shared" si="1"/>
        <v>0</v>
      </c>
      <c r="S8" s="73">
        <f t="shared" si="1"/>
        <v>0</v>
      </c>
      <c r="T8" s="77">
        <f t="shared" si="1"/>
        <v>0</v>
      </c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</row>
    <row r="9" spans="1:246" s="59" customFormat="1" ht="45" customHeight="1">
      <c r="A9" s="74">
        <v>212</v>
      </c>
      <c r="B9" s="74" t="s">
        <v>119</v>
      </c>
      <c r="C9" s="75"/>
      <c r="D9" s="76" t="s">
        <v>120</v>
      </c>
      <c r="E9" s="73">
        <f>SUM(F9:T9)</f>
        <v>1235.54</v>
      </c>
      <c r="F9" s="77">
        <v>799.28</v>
      </c>
      <c r="G9" s="78">
        <v>426.26</v>
      </c>
      <c r="H9" s="73"/>
      <c r="I9" s="77">
        <v>10</v>
      </c>
      <c r="J9" s="73">
        <f>SUM(J10:J13)</f>
        <v>0</v>
      </c>
      <c r="K9" s="77">
        <f aca="true" t="shared" si="3" ref="K9:Q9">SUM(K10:K13)</f>
        <v>0</v>
      </c>
      <c r="L9" s="87">
        <f t="shared" si="3"/>
        <v>0</v>
      </c>
      <c r="M9" s="87">
        <f t="shared" si="3"/>
        <v>0</v>
      </c>
      <c r="N9" s="87">
        <f t="shared" si="3"/>
        <v>0</v>
      </c>
      <c r="O9" s="87">
        <f t="shared" si="3"/>
        <v>0</v>
      </c>
      <c r="P9" s="87">
        <f t="shared" si="3"/>
        <v>0</v>
      </c>
      <c r="Q9" s="87">
        <f t="shared" si="3"/>
        <v>0</v>
      </c>
      <c r="R9" s="102"/>
      <c r="S9" s="102"/>
      <c r="T9" s="102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</row>
    <row r="10" spans="1:246" s="58" customFormat="1" ht="45" customHeight="1">
      <c r="A10" s="70" t="s">
        <v>121</v>
      </c>
      <c r="B10" s="70" t="s">
        <v>119</v>
      </c>
      <c r="C10" s="71" t="s">
        <v>119</v>
      </c>
      <c r="D10" s="72" t="s">
        <v>122</v>
      </c>
      <c r="E10" s="73">
        <f>SUM(F10:T10)</f>
        <v>1235.54</v>
      </c>
      <c r="F10" s="77">
        <v>799.28</v>
      </c>
      <c r="G10" s="78">
        <v>426.26</v>
      </c>
      <c r="H10" s="73"/>
      <c r="I10" s="77">
        <v>10</v>
      </c>
      <c r="J10" s="77"/>
      <c r="K10" s="77"/>
      <c r="L10" s="87"/>
      <c r="M10" s="87"/>
      <c r="N10" s="88"/>
      <c r="O10" s="88"/>
      <c r="P10" s="89"/>
      <c r="Q10" s="103"/>
      <c r="R10" s="103"/>
      <c r="S10" s="103"/>
      <c r="T10" s="103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</row>
    <row r="11" spans="1:246" s="59" customFormat="1" ht="45" customHeight="1">
      <c r="A11" s="79" t="s">
        <v>121</v>
      </c>
      <c r="B11" s="79" t="s">
        <v>123</v>
      </c>
      <c r="C11" s="79"/>
      <c r="D11" s="80" t="s">
        <v>124</v>
      </c>
      <c r="E11" s="73">
        <f>SUM(F11:J11)</f>
        <v>55</v>
      </c>
      <c r="F11" s="73">
        <f>SUM(F12)</f>
        <v>0</v>
      </c>
      <c r="G11" s="73">
        <f>SUM(G12)</f>
        <v>55</v>
      </c>
      <c r="H11" s="81"/>
      <c r="I11" s="90"/>
      <c r="J11" s="77"/>
      <c r="K11" s="90"/>
      <c r="L11" s="93"/>
      <c r="M11" s="93"/>
      <c r="N11" s="93"/>
      <c r="O11" s="93"/>
      <c r="P11" s="89"/>
      <c r="Q11" s="102"/>
      <c r="R11" s="102"/>
      <c r="S11" s="102"/>
      <c r="T11" s="102"/>
      <c r="U11" s="424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</row>
    <row r="12" spans="1:246" s="59" customFormat="1" ht="45" customHeight="1">
      <c r="A12" s="79" t="s">
        <v>121</v>
      </c>
      <c r="B12" s="79" t="s">
        <v>123</v>
      </c>
      <c r="C12" s="79" t="s">
        <v>119</v>
      </c>
      <c r="D12" s="80" t="s">
        <v>124</v>
      </c>
      <c r="E12" s="73">
        <f>SUM(F12:T12)</f>
        <v>55</v>
      </c>
      <c r="F12" s="82"/>
      <c r="G12" s="81">
        <v>55</v>
      </c>
      <c r="H12" s="81"/>
      <c r="I12" s="90"/>
      <c r="J12" s="77"/>
      <c r="K12" s="90"/>
      <c r="L12" s="93"/>
      <c r="M12" s="93"/>
      <c r="N12" s="93"/>
      <c r="O12" s="93"/>
      <c r="P12" s="94"/>
      <c r="Q12" s="102"/>
      <c r="R12" s="102"/>
      <c r="S12" s="102"/>
      <c r="T12" s="102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</row>
    <row r="13" spans="1:246" s="58" customFormat="1" ht="45" customHeight="1">
      <c r="A13" s="72"/>
      <c r="B13" s="72"/>
      <c r="C13" s="72"/>
      <c r="D13" s="83"/>
      <c r="E13" s="73"/>
      <c r="F13" s="77"/>
      <c r="G13" s="84"/>
      <c r="H13" s="84"/>
      <c r="I13" s="91"/>
      <c r="J13" s="77"/>
      <c r="K13" s="91"/>
      <c r="L13" s="92"/>
      <c r="M13" s="92"/>
      <c r="N13" s="92"/>
      <c r="O13" s="92"/>
      <c r="P13" s="89"/>
      <c r="Q13" s="103"/>
      <c r="R13" s="103"/>
      <c r="S13" s="103"/>
      <c r="T13" s="103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</row>
    <row r="14" spans="1:246" s="59" customFormat="1" ht="45" customHeight="1">
      <c r="A14" s="79"/>
      <c r="B14" s="79"/>
      <c r="C14" s="79"/>
      <c r="D14" s="85"/>
      <c r="E14" s="73"/>
      <c r="F14" s="73"/>
      <c r="G14" s="73"/>
      <c r="H14" s="81"/>
      <c r="I14" s="90"/>
      <c r="J14" s="77"/>
      <c r="K14" s="90"/>
      <c r="L14" s="93"/>
      <c r="M14" s="93"/>
      <c r="N14" s="93"/>
      <c r="O14" s="93"/>
      <c r="P14" s="89"/>
      <c r="Q14" s="102"/>
      <c r="R14" s="102"/>
      <c r="S14" s="102"/>
      <c r="T14" s="102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</row>
    <row r="15" spans="1:246" s="59" customFormat="1" ht="45" customHeight="1">
      <c r="A15" s="79"/>
      <c r="B15" s="79"/>
      <c r="C15" s="79"/>
      <c r="D15" s="85"/>
      <c r="E15" s="73"/>
      <c r="F15" s="82"/>
      <c r="G15" s="81"/>
      <c r="H15" s="81"/>
      <c r="I15" s="90"/>
      <c r="J15" s="77"/>
      <c r="K15" s="90"/>
      <c r="L15" s="93"/>
      <c r="M15" s="93"/>
      <c r="N15" s="93"/>
      <c r="O15" s="93"/>
      <c r="P15" s="94"/>
      <c r="Q15" s="102"/>
      <c r="R15" s="102"/>
      <c r="S15" s="102"/>
      <c r="T15" s="102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</row>
    <row r="16" spans="1:246" s="59" customFormat="1" ht="45" customHeight="1">
      <c r="A16" s="79"/>
      <c r="B16" s="79"/>
      <c r="C16" s="79"/>
      <c r="D16" s="85"/>
      <c r="E16" s="73"/>
      <c r="F16" s="73"/>
      <c r="G16" s="73"/>
      <c r="H16" s="86"/>
      <c r="I16" s="95"/>
      <c r="J16" s="82"/>
      <c r="K16" s="82"/>
      <c r="L16" s="96"/>
      <c r="M16" s="96"/>
      <c r="N16" s="96"/>
      <c r="O16" s="96"/>
      <c r="P16" s="96"/>
      <c r="Q16" s="96"/>
      <c r="R16" s="96"/>
      <c r="S16" s="96"/>
      <c r="T16" s="96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</row>
    <row r="17" spans="1:246" s="59" customFormat="1" ht="45" customHeight="1">
      <c r="A17" s="72"/>
      <c r="B17" s="72"/>
      <c r="C17" s="72"/>
      <c r="D17" s="83"/>
      <c r="E17" s="73"/>
      <c r="F17" s="82"/>
      <c r="G17" s="86"/>
      <c r="H17" s="86"/>
      <c r="I17" s="95"/>
      <c r="J17" s="77"/>
      <c r="K17" s="77"/>
      <c r="L17" s="97"/>
      <c r="M17" s="97"/>
      <c r="N17" s="97"/>
      <c r="O17" s="97"/>
      <c r="P17" s="97"/>
      <c r="Q17" s="102"/>
      <c r="R17" s="102"/>
      <c r="S17" s="102"/>
      <c r="T17" s="102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</row>
    <row r="18" spans="1:246" s="58" customFormat="1" ht="45" customHeight="1">
      <c r="A18" s="71" t="s">
        <v>165</v>
      </c>
      <c r="B18" s="71" t="s">
        <v>119</v>
      </c>
      <c r="C18" s="71" t="s">
        <v>166</v>
      </c>
      <c r="D18" s="72" t="s">
        <v>167</v>
      </c>
      <c r="E18" s="73">
        <f>SUM(F18:T18)</f>
        <v>0</v>
      </c>
      <c r="F18" s="77"/>
      <c r="G18" s="77"/>
      <c r="H18" s="77"/>
      <c r="I18" s="77"/>
      <c r="J18" s="77"/>
      <c r="K18" s="77"/>
      <c r="L18" s="87"/>
      <c r="M18" s="87"/>
      <c r="N18" s="88"/>
      <c r="O18" s="88"/>
      <c r="P18" s="89"/>
      <c r="Q18" s="103"/>
      <c r="R18" s="103"/>
      <c r="S18" s="103"/>
      <c r="T18" s="103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1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3">
      <selection activeCell="D9" sqref="D9"/>
    </sheetView>
  </sheetViews>
  <sheetFormatPr defaultColWidth="6.75390625" defaultRowHeight="45" customHeight="1"/>
  <cols>
    <col min="1" max="3" width="3.625" style="322" customWidth="1"/>
    <col min="4" max="4" width="7.625" style="322" customWidth="1"/>
    <col min="5" max="5" width="7.125" style="322" customWidth="1"/>
    <col min="6" max="6" width="5.875" style="322" customWidth="1"/>
    <col min="7" max="7" width="8.125" style="322" customWidth="1"/>
    <col min="8" max="8" width="5.625" style="322" customWidth="1"/>
    <col min="9" max="9" width="6.75390625" style="322" customWidth="1"/>
    <col min="10" max="11" width="5.625" style="322" customWidth="1"/>
    <col min="12" max="12" width="5.625" style="402" customWidth="1"/>
    <col min="13" max="13" width="5.625" style="322" customWidth="1"/>
    <col min="14" max="14" width="6.75390625" style="322" customWidth="1"/>
    <col min="15" max="26" width="5.625" style="322" customWidth="1"/>
    <col min="27" max="16384" width="6.75390625" style="322" customWidth="1"/>
  </cols>
  <sheetData>
    <row r="1" spans="1:255" s="100" customFormat="1" ht="45" customHeight="1">
      <c r="A1" s="322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2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322"/>
      <c r="X1" s="322"/>
      <c r="Y1" s="322"/>
      <c r="Z1" s="413" t="s">
        <v>168</v>
      </c>
      <c r="AA1" s="414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  <c r="FK1" s="322"/>
      <c r="FL1" s="322"/>
      <c r="FM1" s="322"/>
      <c r="FN1" s="322"/>
      <c r="FO1" s="322"/>
      <c r="FP1" s="322"/>
      <c r="FQ1" s="322"/>
      <c r="FR1" s="322"/>
      <c r="FS1" s="322"/>
      <c r="FT1" s="322"/>
      <c r="FU1" s="322"/>
      <c r="FV1" s="322"/>
      <c r="FW1" s="322"/>
      <c r="FX1" s="322"/>
      <c r="FY1" s="322"/>
      <c r="FZ1" s="322"/>
      <c r="GA1" s="322"/>
      <c r="GB1" s="322"/>
      <c r="GC1" s="322"/>
      <c r="GD1" s="322"/>
      <c r="GE1" s="322"/>
      <c r="GF1" s="322"/>
      <c r="GG1" s="322"/>
      <c r="GH1" s="322"/>
      <c r="GI1" s="322"/>
      <c r="GJ1" s="322"/>
      <c r="GK1" s="322"/>
      <c r="GL1" s="322"/>
      <c r="GM1" s="322"/>
      <c r="GN1" s="322"/>
      <c r="GO1" s="322"/>
      <c r="GP1" s="322"/>
      <c r="GQ1" s="322"/>
      <c r="GR1" s="322"/>
      <c r="GS1" s="322"/>
      <c r="GT1" s="322"/>
      <c r="GU1" s="322"/>
      <c r="GV1" s="322"/>
      <c r="GW1" s="322"/>
      <c r="GX1" s="322"/>
      <c r="GY1" s="322"/>
      <c r="GZ1" s="322"/>
      <c r="HA1" s="322"/>
      <c r="HB1" s="322"/>
      <c r="HC1" s="322"/>
      <c r="HD1" s="322"/>
      <c r="HE1" s="322"/>
      <c r="HF1" s="322"/>
      <c r="HG1" s="322"/>
      <c r="HH1" s="322"/>
      <c r="HI1" s="322"/>
      <c r="HJ1" s="322"/>
      <c r="HK1" s="322"/>
      <c r="HL1" s="322"/>
      <c r="HM1" s="322"/>
      <c r="HN1" s="322"/>
      <c r="HO1" s="322"/>
      <c r="HP1" s="322"/>
      <c r="HQ1" s="322"/>
      <c r="HR1" s="322"/>
      <c r="HS1" s="322"/>
      <c r="HT1" s="322"/>
      <c r="HU1" s="322"/>
      <c r="HV1" s="322"/>
      <c r="HW1" s="322"/>
      <c r="HX1" s="322"/>
      <c r="HY1" s="322"/>
      <c r="HZ1" s="322"/>
      <c r="IA1" s="322"/>
      <c r="IB1" s="322"/>
      <c r="IC1" s="322"/>
      <c r="ID1" s="322"/>
      <c r="IE1" s="322"/>
      <c r="IF1" s="322"/>
      <c r="IG1" s="322"/>
      <c r="IH1" s="322"/>
      <c r="II1" s="322"/>
      <c r="IJ1" s="322"/>
      <c r="IK1" s="322"/>
      <c r="IL1" s="322"/>
      <c r="IM1" s="322"/>
      <c r="IN1" s="322"/>
      <c r="IO1" s="322"/>
      <c r="IP1" s="322"/>
      <c r="IQ1" s="322"/>
      <c r="IR1" s="322"/>
      <c r="IS1" s="322"/>
      <c r="IT1" s="322"/>
      <c r="IU1" s="322"/>
    </row>
    <row r="2" spans="1:255" s="100" customFormat="1" ht="45" customHeight="1">
      <c r="A2" s="404" t="s">
        <v>169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  <c r="DT2" s="322"/>
      <c r="DU2" s="322"/>
      <c r="DV2" s="322"/>
      <c r="DW2" s="322"/>
      <c r="DX2" s="322"/>
      <c r="DY2" s="322"/>
      <c r="DZ2" s="322"/>
      <c r="EA2" s="322"/>
      <c r="EB2" s="322"/>
      <c r="EC2" s="322"/>
      <c r="ED2" s="322"/>
      <c r="EE2" s="322"/>
      <c r="EF2" s="322"/>
      <c r="EG2" s="322"/>
      <c r="EH2" s="322"/>
      <c r="EI2" s="322"/>
      <c r="EJ2" s="322"/>
      <c r="EK2" s="322"/>
      <c r="EL2" s="322"/>
      <c r="EM2" s="322"/>
      <c r="EN2" s="322"/>
      <c r="EO2" s="322"/>
      <c r="EP2" s="322"/>
      <c r="EQ2" s="322"/>
      <c r="ER2" s="322"/>
      <c r="ES2" s="322"/>
      <c r="ET2" s="322"/>
      <c r="EU2" s="322"/>
      <c r="EV2" s="322"/>
      <c r="EW2" s="322"/>
      <c r="EX2" s="322"/>
      <c r="EY2" s="322"/>
      <c r="EZ2" s="322"/>
      <c r="FA2" s="322"/>
      <c r="FB2" s="322"/>
      <c r="FC2" s="322"/>
      <c r="FD2" s="322"/>
      <c r="FE2" s="322"/>
      <c r="FF2" s="322"/>
      <c r="FG2" s="322"/>
      <c r="FH2" s="322"/>
      <c r="FI2" s="322"/>
      <c r="FJ2" s="322"/>
      <c r="FK2" s="322"/>
      <c r="FL2" s="322"/>
      <c r="FM2" s="322"/>
      <c r="FN2" s="322"/>
      <c r="FO2" s="322"/>
      <c r="FP2" s="322"/>
      <c r="FQ2" s="322"/>
      <c r="FR2" s="322"/>
      <c r="FS2" s="322"/>
      <c r="FT2" s="322"/>
      <c r="FU2" s="322"/>
      <c r="FV2" s="322"/>
      <c r="FW2" s="322"/>
      <c r="FX2" s="322"/>
      <c r="FY2" s="322"/>
      <c r="FZ2" s="322"/>
      <c r="GA2" s="322"/>
      <c r="GB2" s="322"/>
      <c r="GC2" s="322"/>
      <c r="GD2" s="322"/>
      <c r="GE2" s="322"/>
      <c r="GF2" s="322"/>
      <c r="GG2" s="322"/>
      <c r="GH2" s="322"/>
      <c r="GI2" s="322"/>
      <c r="GJ2" s="322"/>
      <c r="GK2" s="322"/>
      <c r="GL2" s="322"/>
      <c r="GM2" s="322"/>
      <c r="GN2" s="322"/>
      <c r="GO2" s="322"/>
      <c r="GP2" s="322"/>
      <c r="GQ2" s="322"/>
      <c r="GR2" s="322"/>
      <c r="GS2" s="322"/>
      <c r="GT2" s="322"/>
      <c r="GU2" s="322"/>
      <c r="GV2" s="322"/>
      <c r="GW2" s="322"/>
      <c r="GX2" s="322"/>
      <c r="GY2" s="322"/>
      <c r="GZ2" s="322"/>
      <c r="HA2" s="322"/>
      <c r="HB2" s="322"/>
      <c r="HC2" s="322"/>
      <c r="HD2" s="322"/>
      <c r="HE2" s="322"/>
      <c r="HF2" s="322"/>
      <c r="HG2" s="322"/>
      <c r="HH2" s="322"/>
      <c r="HI2" s="322"/>
      <c r="HJ2" s="322"/>
      <c r="HK2" s="322"/>
      <c r="HL2" s="322"/>
      <c r="HM2" s="322"/>
      <c r="HN2" s="322"/>
      <c r="HO2" s="322"/>
      <c r="HP2" s="322"/>
      <c r="HQ2" s="322"/>
      <c r="HR2" s="322"/>
      <c r="HS2" s="322"/>
      <c r="HT2" s="322"/>
      <c r="HU2" s="322"/>
      <c r="HV2" s="322"/>
      <c r="HW2" s="322"/>
      <c r="HX2" s="322"/>
      <c r="HY2" s="322"/>
      <c r="HZ2" s="322"/>
      <c r="IA2" s="322"/>
      <c r="IB2" s="322"/>
      <c r="IC2" s="322"/>
      <c r="ID2" s="322"/>
      <c r="IE2" s="322"/>
      <c r="IF2" s="322"/>
      <c r="IG2" s="322"/>
      <c r="IH2" s="322"/>
      <c r="II2" s="322"/>
      <c r="IJ2" s="322"/>
      <c r="IK2" s="322"/>
      <c r="IL2" s="322"/>
      <c r="IM2" s="322"/>
      <c r="IN2" s="322"/>
      <c r="IO2" s="322"/>
      <c r="IP2" s="322"/>
      <c r="IQ2" s="322"/>
      <c r="IR2" s="322"/>
      <c r="IS2" s="322"/>
      <c r="IT2" s="322"/>
      <c r="IU2" s="322"/>
    </row>
    <row r="3" spans="1:255" s="100" customFormat="1" ht="45" customHeight="1">
      <c r="A3" s="405" t="s">
        <v>2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2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322"/>
      <c r="X3" s="322"/>
      <c r="Y3" s="415" t="s">
        <v>99</v>
      </c>
      <c r="Z3" s="415"/>
      <c r="AA3" s="416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  <c r="FK3" s="322"/>
      <c r="FL3" s="322"/>
      <c r="FM3" s="322"/>
      <c r="FN3" s="322"/>
      <c r="FO3" s="322"/>
      <c r="FP3" s="322"/>
      <c r="FQ3" s="322"/>
      <c r="FR3" s="322"/>
      <c r="FS3" s="322"/>
      <c r="FT3" s="322"/>
      <c r="FU3" s="322"/>
      <c r="FV3" s="322"/>
      <c r="FW3" s="322"/>
      <c r="FX3" s="322"/>
      <c r="FY3" s="322"/>
      <c r="FZ3" s="322"/>
      <c r="GA3" s="322"/>
      <c r="GB3" s="322"/>
      <c r="GC3" s="322"/>
      <c r="GD3" s="322"/>
      <c r="GE3" s="322"/>
      <c r="GF3" s="322"/>
      <c r="GG3" s="322"/>
      <c r="GH3" s="322"/>
      <c r="GI3" s="322"/>
      <c r="GJ3" s="322"/>
      <c r="GK3" s="322"/>
      <c r="GL3" s="322"/>
      <c r="GM3" s="322"/>
      <c r="GN3" s="322"/>
      <c r="GO3" s="322"/>
      <c r="GP3" s="322"/>
      <c r="GQ3" s="322"/>
      <c r="GR3" s="322"/>
      <c r="GS3" s="322"/>
      <c r="GT3" s="322"/>
      <c r="GU3" s="322"/>
      <c r="GV3" s="322"/>
      <c r="GW3" s="322"/>
      <c r="GX3" s="322"/>
      <c r="GY3" s="322"/>
      <c r="GZ3" s="322"/>
      <c r="HA3" s="322"/>
      <c r="HB3" s="322"/>
      <c r="HC3" s="322"/>
      <c r="HD3" s="322"/>
      <c r="HE3" s="322"/>
      <c r="HF3" s="322"/>
      <c r="HG3" s="322"/>
      <c r="HH3" s="322"/>
      <c r="HI3" s="322"/>
      <c r="HJ3" s="322"/>
      <c r="HK3" s="322"/>
      <c r="HL3" s="322"/>
      <c r="HM3" s="322"/>
      <c r="HN3" s="322"/>
      <c r="HO3" s="322"/>
      <c r="HP3" s="322"/>
      <c r="HQ3" s="322"/>
      <c r="HR3" s="322"/>
      <c r="HS3" s="322"/>
      <c r="HT3" s="322"/>
      <c r="HU3" s="322"/>
      <c r="HV3" s="322"/>
      <c r="HW3" s="322"/>
      <c r="HX3" s="322"/>
      <c r="HY3" s="322"/>
      <c r="HZ3" s="322"/>
      <c r="IA3" s="322"/>
      <c r="IB3" s="322"/>
      <c r="IC3" s="322"/>
      <c r="ID3" s="322"/>
      <c r="IE3" s="322"/>
      <c r="IF3" s="322"/>
      <c r="IG3" s="322"/>
      <c r="IH3" s="322"/>
      <c r="II3" s="322"/>
      <c r="IJ3" s="322"/>
      <c r="IK3" s="322"/>
      <c r="IL3" s="322"/>
      <c r="IM3" s="322"/>
      <c r="IN3" s="322"/>
      <c r="IO3" s="322"/>
      <c r="IP3" s="322"/>
      <c r="IQ3" s="322"/>
      <c r="IR3" s="322"/>
      <c r="IS3" s="322"/>
      <c r="IT3" s="322"/>
      <c r="IU3" s="322"/>
    </row>
    <row r="4" spans="1:255" s="100" customFormat="1" ht="45" customHeight="1">
      <c r="A4" s="406" t="s">
        <v>100</v>
      </c>
      <c r="B4" s="406"/>
      <c r="C4" s="406"/>
      <c r="D4" s="407" t="s">
        <v>101</v>
      </c>
      <c r="E4" s="407" t="s">
        <v>102</v>
      </c>
      <c r="F4" s="408" t="s">
        <v>170</v>
      </c>
      <c r="G4" s="408"/>
      <c r="H4" s="408"/>
      <c r="I4" s="408"/>
      <c r="J4" s="408"/>
      <c r="K4" s="408"/>
      <c r="L4" s="408"/>
      <c r="M4" s="408"/>
      <c r="N4" s="408" t="s">
        <v>171</v>
      </c>
      <c r="O4" s="408"/>
      <c r="P4" s="408"/>
      <c r="Q4" s="408"/>
      <c r="R4" s="408"/>
      <c r="S4" s="408"/>
      <c r="T4" s="408"/>
      <c r="U4" s="408"/>
      <c r="V4" s="410" t="s">
        <v>172</v>
      </c>
      <c r="W4" s="407" t="s">
        <v>173</v>
      </c>
      <c r="X4" s="407"/>
      <c r="Y4" s="407"/>
      <c r="Z4" s="407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2"/>
      <c r="EH4" s="322"/>
      <c r="EI4" s="322"/>
      <c r="EJ4" s="322"/>
      <c r="EK4" s="322"/>
      <c r="EL4" s="322"/>
      <c r="EM4" s="322"/>
      <c r="EN4" s="322"/>
      <c r="EO4" s="322"/>
      <c r="EP4" s="322"/>
      <c r="EQ4" s="322"/>
      <c r="ER4" s="322"/>
      <c r="ES4" s="322"/>
      <c r="ET4" s="322"/>
      <c r="EU4" s="322"/>
      <c r="EV4" s="322"/>
      <c r="EW4" s="322"/>
      <c r="EX4" s="322"/>
      <c r="EY4" s="322"/>
      <c r="EZ4" s="322"/>
      <c r="FA4" s="322"/>
      <c r="FB4" s="322"/>
      <c r="FC4" s="322"/>
      <c r="FD4" s="322"/>
      <c r="FE4" s="322"/>
      <c r="FF4" s="322"/>
      <c r="FG4" s="322"/>
      <c r="FH4" s="322"/>
      <c r="FI4" s="322"/>
      <c r="FJ4" s="322"/>
      <c r="FK4" s="322"/>
      <c r="FL4" s="322"/>
      <c r="FM4" s="322"/>
      <c r="FN4" s="322"/>
      <c r="FO4" s="322"/>
      <c r="FP4" s="322"/>
      <c r="FQ4" s="322"/>
      <c r="FR4" s="322"/>
      <c r="FS4" s="322"/>
      <c r="FT4" s="322"/>
      <c r="FU4" s="322"/>
      <c r="FV4" s="322"/>
      <c r="FW4" s="322"/>
      <c r="FX4" s="322"/>
      <c r="FY4" s="322"/>
      <c r="FZ4" s="322"/>
      <c r="GA4" s="322"/>
      <c r="GB4" s="322"/>
      <c r="GC4" s="322"/>
      <c r="GD4" s="322"/>
      <c r="GE4" s="322"/>
      <c r="GF4" s="322"/>
      <c r="GG4" s="322"/>
      <c r="GH4" s="322"/>
      <c r="GI4" s="322"/>
      <c r="GJ4" s="322"/>
      <c r="GK4" s="322"/>
      <c r="GL4" s="322"/>
      <c r="GM4" s="322"/>
      <c r="GN4" s="322"/>
      <c r="GO4" s="322"/>
      <c r="GP4" s="322"/>
      <c r="GQ4" s="322"/>
      <c r="GR4" s="322"/>
      <c r="GS4" s="322"/>
      <c r="GT4" s="322"/>
      <c r="GU4" s="322"/>
      <c r="GV4" s="322"/>
      <c r="GW4" s="322"/>
      <c r="GX4" s="322"/>
      <c r="GY4" s="322"/>
      <c r="GZ4" s="322"/>
      <c r="HA4" s="322"/>
      <c r="HB4" s="322"/>
      <c r="HC4" s="322"/>
      <c r="HD4" s="322"/>
      <c r="HE4" s="322"/>
      <c r="HF4" s="322"/>
      <c r="HG4" s="322"/>
      <c r="HH4" s="322"/>
      <c r="HI4" s="322"/>
      <c r="HJ4" s="322"/>
      <c r="HK4" s="322"/>
      <c r="HL4" s="322"/>
      <c r="HM4" s="322"/>
      <c r="HN4" s="322"/>
      <c r="HO4" s="322"/>
      <c r="HP4" s="322"/>
      <c r="HQ4" s="322"/>
      <c r="HR4" s="322"/>
      <c r="HS4" s="322"/>
      <c r="HT4" s="322"/>
      <c r="HU4" s="322"/>
      <c r="HV4" s="322"/>
      <c r="HW4" s="322"/>
      <c r="HX4" s="322"/>
      <c r="HY4" s="322"/>
      <c r="HZ4" s="322"/>
      <c r="IA4" s="322"/>
      <c r="IB4" s="322"/>
      <c r="IC4" s="322"/>
      <c r="ID4" s="322"/>
      <c r="IE4" s="322"/>
      <c r="IF4" s="322"/>
      <c r="IG4" s="322"/>
      <c r="IH4" s="322"/>
      <c r="II4" s="322"/>
      <c r="IJ4" s="322"/>
      <c r="IK4" s="322"/>
      <c r="IL4" s="322"/>
      <c r="IM4" s="322"/>
      <c r="IN4" s="322"/>
      <c r="IO4" s="322"/>
      <c r="IP4" s="322"/>
      <c r="IQ4" s="322"/>
      <c r="IR4" s="322"/>
      <c r="IS4" s="322"/>
      <c r="IT4" s="322"/>
      <c r="IU4" s="322"/>
    </row>
    <row r="5" spans="1:255" s="100" customFormat="1" ht="45" customHeight="1">
      <c r="A5" s="407" t="s">
        <v>111</v>
      </c>
      <c r="B5" s="407" t="s">
        <v>112</v>
      </c>
      <c r="C5" s="407" t="s">
        <v>113</v>
      </c>
      <c r="D5" s="407"/>
      <c r="E5" s="407"/>
      <c r="F5" s="407" t="s">
        <v>117</v>
      </c>
      <c r="G5" s="407" t="s">
        <v>174</v>
      </c>
      <c r="H5" s="407" t="s">
        <v>175</v>
      </c>
      <c r="I5" s="407" t="s">
        <v>176</v>
      </c>
      <c r="J5" s="407" t="s">
        <v>177</v>
      </c>
      <c r="K5" s="409" t="s">
        <v>178</v>
      </c>
      <c r="L5" s="407" t="s">
        <v>179</v>
      </c>
      <c r="M5" s="407" t="s">
        <v>180</v>
      </c>
      <c r="N5" s="407" t="s">
        <v>117</v>
      </c>
      <c r="O5" s="407" t="s">
        <v>181</v>
      </c>
      <c r="P5" s="407" t="s">
        <v>182</v>
      </c>
      <c r="Q5" s="407" t="s">
        <v>183</v>
      </c>
      <c r="R5" s="409" t="s">
        <v>184</v>
      </c>
      <c r="S5" s="407" t="s">
        <v>185</v>
      </c>
      <c r="T5" s="407" t="s">
        <v>186</v>
      </c>
      <c r="U5" s="407" t="s">
        <v>187</v>
      </c>
      <c r="V5" s="411"/>
      <c r="W5" s="407" t="s">
        <v>117</v>
      </c>
      <c r="X5" s="407" t="s">
        <v>188</v>
      </c>
      <c r="Y5" s="407" t="s">
        <v>189</v>
      </c>
      <c r="Z5" s="407" t="s">
        <v>173</v>
      </c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2"/>
      <c r="DE5" s="322"/>
      <c r="DF5" s="322"/>
      <c r="DG5" s="322"/>
      <c r="DH5" s="322"/>
      <c r="DI5" s="322"/>
      <c r="DJ5" s="322"/>
      <c r="DK5" s="322"/>
      <c r="DL5" s="322"/>
      <c r="DM5" s="322"/>
      <c r="DN5" s="322"/>
      <c r="DO5" s="322"/>
      <c r="DP5" s="322"/>
      <c r="DQ5" s="322"/>
      <c r="DR5" s="322"/>
      <c r="DS5" s="322"/>
      <c r="DT5" s="322"/>
      <c r="DU5" s="322"/>
      <c r="DV5" s="322"/>
      <c r="DW5" s="322"/>
      <c r="DX5" s="322"/>
      <c r="DY5" s="322"/>
      <c r="DZ5" s="322"/>
      <c r="EA5" s="322"/>
      <c r="EB5" s="322"/>
      <c r="EC5" s="322"/>
      <c r="ED5" s="322"/>
      <c r="EE5" s="322"/>
      <c r="EF5" s="322"/>
      <c r="EG5" s="322"/>
      <c r="EH5" s="322"/>
      <c r="EI5" s="322"/>
      <c r="EJ5" s="322"/>
      <c r="EK5" s="322"/>
      <c r="EL5" s="322"/>
      <c r="EM5" s="322"/>
      <c r="EN5" s="322"/>
      <c r="EO5" s="322"/>
      <c r="EP5" s="322"/>
      <c r="EQ5" s="322"/>
      <c r="ER5" s="322"/>
      <c r="ES5" s="322"/>
      <c r="ET5" s="322"/>
      <c r="EU5" s="322"/>
      <c r="EV5" s="322"/>
      <c r="EW5" s="322"/>
      <c r="EX5" s="322"/>
      <c r="EY5" s="322"/>
      <c r="EZ5" s="322"/>
      <c r="FA5" s="322"/>
      <c r="FB5" s="322"/>
      <c r="FC5" s="322"/>
      <c r="FD5" s="322"/>
      <c r="FE5" s="322"/>
      <c r="FF5" s="322"/>
      <c r="FG5" s="322"/>
      <c r="FH5" s="322"/>
      <c r="FI5" s="322"/>
      <c r="FJ5" s="322"/>
      <c r="FK5" s="322"/>
      <c r="FL5" s="322"/>
      <c r="FM5" s="322"/>
      <c r="FN5" s="322"/>
      <c r="FO5" s="322"/>
      <c r="FP5" s="322"/>
      <c r="FQ5" s="322"/>
      <c r="FR5" s="322"/>
      <c r="FS5" s="322"/>
      <c r="FT5" s="322"/>
      <c r="FU5" s="322"/>
      <c r="FV5" s="322"/>
      <c r="FW5" s="322"/>
      <c r="FX5" s="322"/>
      <c r="FY5" s="322"/>
      <c r="FZ5" s="322"/>
      <c r="GA5" s="322"/>
      <c r="GB5" s="322"/>
      <c r="GC5" s="322"/>
      <c r="GD5" s="322"/>
      <c r="GE5" s="322"/>
      <c r="GF5" s="322"/>
      <c r="GG5" s="322"/>
      <c r="GH5" s="322"/>
      <c r="GI5" s="322"/>
      <c r="GJ5" s="322"/>
      <c r="GK5" s="322"/>
      <c r="GL5" s="322"/>
      <c r="GM5" s="322"/>
      <c r="GN5" s="322"/>
      <c r="GO5" s="322"/>
      <c r="GP5" s="322"/>
      <c r="GQ5" s="322"/>
      <c r="GR5" s="322"/>
      <c r="GS5" s="322"/>
      <c r="GT5" s="322"/>
      <c r="GU5" s="322"/>
      <c r="GV5" s="322"/>
      <c r="GW5" s="322"/>
      <c r="GX5" s="322"/>
      <c r="GY5" s="322"/>
      <c r="GZ5" s="322"/>
      <c r="HA5" s="322"/>
      <c r="HB5" s="322"/>
      <c r="HC5" s="322"/>
      <c r="HD5" s="322"/>
      <c r="HE5" s="322"/>
      <c r="HF5" s="322"/>
      <c r="HG5" s="322"/>
      <c r="HH5" s="322"/>
      <c r="HI5" s="322"/>
      <c r="HJ5" s="322"/>
      <c r="HK5" s="322"/>
      <c r="HL5" s="322"/>
      <c r="HM5" s="322"/>
      <c r="HN5" s="322"/>
      <c r="HO5" s="322"/>
      <c r="HP5" s="322"/>
      <c r="HQ5" s="322"/>
      <c r="HR5" s="322"/>
      <c r="HS5" s="322"/>
      <c r="HT5" s="322"/>
      <c r="HU5" s="322"/>
      <c r="HV5" s="322"/>
      <c r="HW5" s="322"/>
      <c r="HX5" s="322"/>
      <c r="HY5" s="322"/>
      <c r="HZ5" s="322"/>
      <c r="IA5" s="322"/>
      <c r="IB5" s="322"/>
      <c r="IC5" s="322"/>
      <c r="ID5" s="322"/>
      <c r="IE5" s="322"/>
      <c r="IF5" s="322"/>
      <c r="IG5" s="322"/>
      <c r="IH5" s="322"/>
      <c r="II5" s="322"/>
      <c r="IJ5" s="322"/>
      <c r="IK5" s="322"/>
      <c r="IL5" s="322"/>
      <c r="IM5" s="322"/>
      <c r="IN5" s="322"/>
      <c r="IO5" s="322"/>
      <c r="IP5" s="322"/>
      <c r="IQ5" s="322"/>
      <c r="IR5" s="322"/>
      <c r="IS5" s="322"/>
      <c r="IT5" s="322"/>
      <c r="IU5" s="322"/>
    </row>
    <row r="6" spans="1:255" s="100" customFormat="1" ht="4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9"/>
      <c r="L6" s="407"/>
      <c r="M6" s="407"/>
      <c r="N6" s="407"/>
      <c r="O6" s="407"/>
      <c r="P6" s="407"/>
      <c r="Q6" s="407"/>
      <c r="R6" s="409"/>
      <c r="S6" s="407"/>
      <c r="T6" s="407"/>
      <c r="U6" s="407"/>
      <c r="V6" s="412"/>
      <c r="W6" s="407"/>
      <c r="X6" s="407"/>
      <c r="Y6" s="407"/>
      <c r="Z6" s="407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322"/>
      <c r="FL6" s="322"/>
      <c r="FM6" s="322"/>
      <c r="FN6" s="322"/>
      <c r="FO6" s="322"/>
      <c r="FP6" s="322"/>
      <c r="FQ6" s="322"/>
      <c r="FR6" s="322"/>
      <c r="FS6" s="322"/>
      <c r="FT6" s="322"/>
      <c r="FU6" s="322"/>
      <c r="FV6" s="322"/>
      <c r="FW6" s="322"/>
      <c r="FX6" s="322"/>
      <c r="FY6" s="322"/>
      <c r="FZ6" s="322"/>
      <c r="GA6" s="322"/>
      <c r="GB6" s="322"/>
      <c r="GC6" s="322"/>
      <c r="GD6" s="322"/>
      <c r="GE6" s="322"/>
      <c r="GF6" s="322"/>
      <c r="GG6" s="322"/>
      <c r="GH6" s="322"/>
      <c r="GI6" s="322"/>
      <c r="GJ6" s="322"/>
      <c r="GK6" s="322"/>
      <c r="GL6" s="322"/>
      <c r="GM6" s="322"/>
      <c r="GN6" s="322"/>
      <c r="GO6" s="322"/>
      <c r="GP6" s="322"/>
      <c r="GQ6" s="322"/>
      <c r="GR6" s="322"/>
      <c r="GS6" s="322"/>
      <c r="GT6" s="322"/>
      <c r="GU6" s="322"/>
      <c r="GV6" s="322"/>
      <c r="GW6" s="322"/>
      <c r="GX6" s="322"/>
      <c r="GY6" s="322"/>
      <c r="GZ6" s="322"/>
      <c r="HA6" s="322"/>
      <c r="HB6" s="322"/>
      <c r="HC6" s="322"/>
      <c r="HD6" s="322"/>
      <c r="HE6" s="322"/>
      <c r="HF6" s="322"/>
      <c r="HG6" s="322"/>
      <c r="HH6" s="322"/>
      <c r="HI6" s="322"/>
      <c r="HJ6" s="322"/>
      <c r="HK6" s="322"/>
      <c r="HL6" s="322"/>
      <c r="HM6" s="322"/>
      <c r="HN6" s="322"/>
      <c r="HO6" s="322"/>
      <c r="HP6" s="322"/>
      <c r="HQ6" s="322"/>
      <c r="HR6" s="322"/>
      <c r="HS6" s="322"/>
      <c r="HT6" s="322"/>
      <c r="HU6" s="322"/>
      <c r="HV6" s="322"/>
      <c r="HW6" s="322"/>
      <c r="HX6" s="322"/>
      <c r="HY6" s="322"/>
      <c r="HZ6" s="322"/>
      <c r="IA6" s="322"/>
      <c r="IB6" s="322"/>
      <c r="IC6" s="322"/>
      <c r="ID6" s="322"/>
      <c r="IE6" s="322"/>
      <c r="IF6" s="322"/>
      <c r="IG6" s="322"/>
      <c r="IH6" s="322"/>
      <c r="II6" s="322"/>
      <c r="IJ6" s="322"/>
      <c r="IK6" s="322"/>
      <c r="IL6" s="322"/>
      <c r="IM6" s="322"/>
      <c r="IN6" s="322"/>
      <c r="IO6" s="322"/>
      <c r="IP6" s="322"/>
      <c r="IQ6" s="322"/>
      <c r="IR6" s="322"/>
      <c r="IS6" s="322"/>
      <c r="IT6" s="322"/>
      <c r="IU6" s="322"/>
    </row>
    <row r="7" spans="1:255" s="100" customFormat="1" ht="45" customHeight="1">
      <c r="A7" s="70"/>
      <c r="B7" s="71"/>
      <c r="C7" s="71"/>
      <c r="D7" s="72" t="s">
        <v>80</v>
      </c>
      <c r="E7" s="304">
        <f>SUM(E8)</f>
        <v>799.28</v>
      </c>
      <c r="F7" s="304">
        <f aca="true" t="shared" si="0" ref="F7:Z8">SUM(F8)</f>
        <v>614.47</v>
      </c>
      <c r="G7" s="304">
        <f t="shared" si="0"/>
        <v>348.92</v>
      </c>
      <c r="H7" s="304">
        <f t="shared" si="0"/>
        <v>0</v>
      </c>
      <c r="I7" s="304">
        <f t="shared" si="0"/>
        <v>170.75</v>
      </c>
      <c r="J7" s="304">
        <f t="shared" si="0"/>
        <v>0</v>
      </c>
      <c r="K7" s="304">
        <f t="shared" si="0"/>
        <v>0</v>
      </c>
      <c r="L7" s="304">
        <f t="shared" si="0"/>
        <v>94.8</v>
      </c>
      <c r="M7" s="304">
        <f t="shared" si="0"/>
        <v>0</v>
      </c>
      <c r="N7" s="304">
        <f t="shared" si="0"/>
        <v>125.67</v>
      </c>
      <c r="O7" s="304">
        <f t="shared" si="0"/>
        <v>82.8</v>
      </c>
      <c r="P7" s="304">
        <f t="shared" si="0"/>
        <v>33.6</v>
      </c>
      <c r="Q7" s="304">
        <f t="shared" si="0"/>
        <v>6.2</v>
      </c>
      <c r="R7" s="304">
        <f t="shared" si="0"/>
        <v>0</v>
      </c>
      <c r="S7" s="304">
        <f t="shared" si="0"/>
        <v>3.07</v>
      </c>
      <c r="T7" s="304">
        <f t="shared" si="0"/>
        <v>0</v>
      </c>
      <c r="U7" s="304">
        <f t="shared" si="0"/>
        <v>0</v>
      </c>
      <c r="V7" s="304">
        <f t="shared" si="0"/>
        <v>59.14</v>
      </c>
      <c r="W7" s="304">
        <f t="shared" si="0"/>
        <v>0</v>
      </c>
      <c r="X7" s="304">
        <f t="shared" si="0"/>
        <v>0</v>
      </c>
      <c r="Y7" s="304">
        <f t="shared" si="0"/>
        <v>0</v>
      </c>
      <c r="Z7" s="304">
        <f t="shared" si="0"/>
        <v>0</v>
      </c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1"/>
      <c r="EE7" s="321"/>
      <c r="EF7" s="321"/>
      <c r="EG7" s="321"/>
      <c r="EH7" s="321"/>
      <c r="EI7" s="321"/>
      <c r="EJ7" s="321"/>
      <c r="EK7" s="321"/>
      <c r="EL7" s="321"/>
      <c r="EM7" s="321"/>
      <c r="EN7" s="321"/>
      <c r="EO7" s="321"/>
      <c r="EP7" s="321"/>
      <c r="EQ7" s="321"/>
      <c r="ER7" s="321"/>
      <c r="ES7" s="321"/>
      <c r="ET7" s="321"/>
      <c r="EU7" s="321"/>
      <c r="EV7" s="321"/>
      <c r="EW7" s="321"/>
      <c r="EX7" s="321"/>
      <c r="EY7" s="321"/>
      <c r="EZ7" s="321"/>
      <c r="FA7" s="321"/>
      <c r="FB7" s="321"/>
      <c r="FC7" s="321"/>
      <c r="FD7" s="321"/>
      <c r="FE7" s="321"/>
      <c r="FF7" s="321"/>
      <c r="FG7" s="321"/>
      <c r="FH7" s="321"/>
      <c r="FI7" s="321"/>
      <c r="FJ7" s="321"/>
      <c r="FK7" s="321"/>
      <c r="FL7" s="321"/>
      <c r="FM7" s="321"/>
      <c r="FN7" s="321"/>
      <c r="FO7" s="321"/>
      <c r="FP7" s="321"/>
      <c r="FQ7" s="321"/>
      <c r="FR7" s="321"/>
      <c r="FS7" s="321"/>
      <c r="FT7" s="321"/>
      <c r="FU7" s="321"/>
      <c r="FV7" s="321"/>
      <c r="FW7" s="321"/>
      <c r="FX7" s="321"/>
      <c r="FY7" s="321"/>
      <c r="FZ7" s="321"/>
      <c r="GA7" s="321"/>
      <c r="GB7" s="321"/>
      <c r="GC7" s="321"/>
      <c r="GD7" s="321"/>
      <c r="GE7" s="321"/>
      <c r="GF7" s="321"/>
      <c r="GG7" s="321"/>
      <c r="GH7" s="321"/>
      <c r="GI7" s="321"/>
      <c r="GJ7" s="321"/>
      <c r="GK7" s="321"/>
      <c r="GL7" s="321"/>
      <c r="GM7" s="321"/>
      <c r="GN7" s="321"/>
      <c r="GO7" s="321"/>
      <c r="GP7" s="321"/>
      <c r="GQ7" s="321"/>
      <c r="GR7" s="321"/>
      <c r="GS7" s="321"/>
      <c r="GT7" s="321"/>
      <c r="GU7" s="321"/>
      <c r="GV7" s="321"/>
      <c r="GW7" s="321"/>
      <c r="GX7" s="321"/>
      <c r="GY7" s="321"/>
      <c r="GZ7" s="321"/>
      <c r="HA7" s="321"/>
      <c r="HB7" s="321"/>
      <c r="HC7" s="321"/>
      <c r="HD7" s="321"/>
      <c r="HE7" s="321"/>
      <c r="HF7" s="321"/>
      <c r="HG7" s="321"/>
      <c r="HH7" s="321"/>
      <c r="HI7" s="321"/>
      <c r="HJ7" s="321"/>
      <c r="HK7" s="321"/>
      <c r="HL7" s="321"/>
      <c r="HM7" s="321"/>
      <c r="HN7" s="321"/>
      <c r="HO7" s="321"/>
      <c r="HP7" s="321"/>
      <c r="HQ7" s="321"/>
      <c r="HR7" s="321"/>
      <c r="HS7" s="321"/>
      <c r="HT7" s="321"/>
      <c r="HU7" s="321"/>
      <c r="HV7" s="321"/>
      <c r="HW7" s="321"/>
      <c r="HX7" s="321"/>
      <c r="HY7" s="321"/>
      <c r="HZ7" s="321"/>
      <c r="IA7" s="321"/>
      <c r="IB7" s="321"/>
      <c r="IC7" s="321"/>
      <c r="ID7" s="321"/>
      <c r="IE7" s="321"/>
      <c r="IF7" s="321"/>
      <c r="IG7" s="321"/>
      <c r="IH7" s="321"/>
      <c r="II7" s="321"/>
      <c r="IJ7" s="321"/>
      <c r="IK7" s="321"/>
      <c r="IL7" s="321"/>
      <c r="IM7" s="321"/>
      <c r="IN7" s="321"/>
      <c r="IO7" s="321"/>
      <c r="IP7" s="321"/>
      <c r="IQ7" s="321"/>
      <c r="IR7" s="321"/>
      <c r="IS7" s="321"/>
      <c r="IT7" s="321"/>
      <c r="IU7" s="321"/>
    </row>
    <row r="8" spans="1:255" s="100" customFormat="1" ht="45" customHeight="1">
      <c r="A8" s="74">
        <v>212</v>
      </c>
      <c r="B8" s="75"/>
      <c r="C8" s="75"/>
      <c r="D8" s="76" t="s">
        <v>118</v>
      </c>
      <c r="E8" s="304">
        <f>SUM(E9)</f>
        <v>799.28</v>
      </c>
      <c r="F8" s="304">
        <f t="shared" si="0"/>
        <v>614.47</v>
      </c>
      <c r="G8" s="304">
        <f t="shared" si="0"/>
        <v>348.92</v>
      </c>
      <c r="H8" s="304">
        <f t="shared" si="0"/>
        <v>0</v>
      </c>
      <c r="I8" s="304">
        <f t="shared" si="0"/>
        <v>170.75</v>
      </c>
      <c r="J8" s="304">
        <f t="shared" si="0"/>
        <v>0</v>
      </c>
      <c r="K8" s="304">
        <f t="shared" si="0"/>
        <v>0</v>
      </c>
      <c r="L8" s="304">
        <f t="shared" si="0"/>
        <v>94.8</v>
      </c>
      <c r="M8" s="304">
        <f t="shared" si="0"/>
        <v>0</v>
      </c>
      <c r="N8" s="304">
        <f t="shared" si="0"/>
        <v>125.67</v>
      </c>
      <c r="O8" s="304">
        <f t="shared" si="0"/>
        <v>82.8</v>
      </c>
      <c r="P8" s="304">
        <f t="shared" si="0"/>
        <v>33.6</v>
      </c>
      <c r="Q8" s="304">
        <f t="shared" si="0"/>
        <v>6.2</v>
      </c>
      <c r="R8" s="304">
        <f t="shared" si="0"/>
        <v>0</v>
      </c>
      <c r="S8" s="304">
        <f t="shared" si="0"/>
        <v>3.07</v>
      </c>
      <c r="T8" s="304">
        <f t="shared" si="0"/>
        <v>0</v>
      </c>
      <c r="U8" s="304">
        <f t="shared" si="0"/>
        <v>0</v>
      </c>
      <c r="V8" s="304">
        <f t="shared" si="0"/>
        <v>59.14</v>
      </c>
      <c r="W8" s="304">
        <f t="shared" si="0"/>
        <v>0</v>
      </c>
      <c r="X8" s="304">
        <f t="shared" si="0"/>
        <v>0</v>
      </c>
      <c r="Y8" s="304">
        <f t="shared" si="0"/>
        <v>0</v>
      </c>
      <c r="Z8" s="304">
        <f t="shared" si="0"/>
        <v>0</v>
      </c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322"/>
      <c r="ER8" s="322"/>
      <c r="ES8" s="322"/>
      <c r="ET8" s="322"/>
      <c r="EU8" s="322"/>
      <c r="EV8" s="322"/>
      <c r="EW8" s="322"/>
      <c r="EX8" s="322"/>
      <c r="EY8" s="322"/>
      <c r="EZ8" s="322"/>
      <c r="FA8" s="322"/>
      <c r="FB8" s="322"/>
      <c r="FC8" s="322"/>
      <c r="FD8" s="322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  <c r="HK8" s="322"/>
      <c r="HL8" s="322"/>
      <c r="HM8" s="322"/>
      <c r="HN8" s="322"/>
      <c r="HO8" s="322"/>
      <c r="HP8" s="322"/>
      <c r="HQ8" s="322"/>
      <c r="HR8" s="322"/>
      <c r="HS8" s="322"/>
      <c r="HT8" s="322"/>
      <c r="HU8" s="322"/>
      <c r="HV8" s="322"/>
      <c r="HW8" s="322"/>
      <c r="HX8" s="322"/>
      <c r="HY8" s="322"/>
      <c r="HZ8" s="322"/>
      <c r="IA8" s="322"/>
      <c r="IB8" s="322"/>
      <c r="IC8" s="322"/>
      <c r="ID8" s="322"/>
      <c r="IE8" s="322"/>
      <c r="IF8" s="322"/>
      <c r="IG8" s="322"/>
      <c r="IH8" s="322"/>
      <c r="II8" s="322"/>
      <c r="IJ8" s="322"/>
      <c r="IK8" s="322"/>
      <c r="IL8" s="322"/>
      <c r="IM8" s="322"/>
      <c r="IN8" s="322"/>
      <c r="IO8" s="322"/>
      <c r="IP8" s="322"/>
      <c r="IQ8" s="322"/>
      <c r="IR8" s="322"/>
      <c r="IS8" s="322"/>
      <c r="IT8" s="322"/>
      <c r="IU8" s="322"/>
    </row>
    <row r="9" spans="1:255" s="100" customFormat="1" ht="45" customHeight="1">
      <c r="A9" s="74">
        <v>212</v>
      </c>
      <c r="B9" s="75" t="s">
        <v>119</v>
      </c>
      <c r="C9" s="75"/>
      <c r="D9" s="76" t="s">
        <v>120</v>
      </c>
      <c r="E9" s="305">
        <f>SUM(F9+N9+V9+W9)</f>
        <v>799.28</v>
      </c>
      <c r="F9" s="305">
        <f>SUM(G9:M9)</f>
        <v>614.47</v>
      </c>
      <c r="G9" s="304">
        <v>348.92</v>
      </c>
      <c r="H9" s="304"/>
      <c r="I9" s="304">
        <v>170.75</v>
      </c>
      <c r="J9" s="304"/>
      <c r="K9" s="304"/>
      <c r="L9" s="312">
        <v>94.8</v>
      </c>
      <c r="M9" s="304"/>
      <c r="N9" s="304">
        <f>SUM(O9:U9)</f>
        <v>125.67</v>
      </c>
      <c r="O9" s="304">
        <v>82.8</v>
      </c>
      <c r="P9" s="304">
        <v>33.6</v>
      </c>
      <c r="Q9" s="304">
        <v>6.2</v>
      </c>
      <c r="R9" s="304"/>
      <c r="S9" s="304">
        <v>3.07</v>
      </c>
      <c r="T9" s="304"/>
      <c r="U9" s="304"/>
      <c r="V9" s="304">
        <v>59.14</v>
      </c>
      <c r="W9" s="304">
        <f>SUM(W10:W10)</f>
        <v>0</v>
      </c>
      <c r="X9" s="304">
        <f>SUM(X10:X10)</f>
        <v>0</v>
      </c>
      <c r="Y9" s="304">
        <f>SUM(Y10:Y10)</f>
        <v>0</v>
      </c>
      <c r="Z9" s="304">
        <f>SUM(Z10:Z10)</f>
        <v>0</v>
      </c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322"/>
      <c r="GE9" s="322"/>
      <c r="GF9" s="322"/>
      <c r="GG9" s="322"/>
      <c r="GH9" s="322"/>
      <c r="GI9" s="322"/>
      <c r="GJ9" s="322"/>
      <c r="GK9" s="322"/>
      <c r="GL9" s="322"/>
      <c r="GM9" s="322"/>
      <c r="GN9" s="322"/>
      <c r="GO9" s="322"/>
      <c r="GP9" s="322"/>
      <c r="GQ9" s="322"/>
      <c r="GR9" s="322"/>
      <c r="GS9" s="322"/>
      <c r="GT9" s="322"/>
      <c r="GU9" s="322"/>
      <c r="GV9" s="322"/>
      <c r="GW9" s="322"/>
      <c r="GX9" s="322"/>
      <c r="GY9" s="322"/>
      <c r="GZ9" s="322"/>
      <c r="HA9" s="322"/>
      <c r="HB9" s="322"/>
      <c r="HC9" s="322"/>
      <c r="HD9" s="322"/>
      <c r="HE9" s="322"/>
      <c r="HF9" s="322"/>
      <c r="HG9" s="322"/>
      <c r="HH9" s="322"/>
      <c r="HI9" s="322"/>
      <c r="HJ9" s="322"/>
      <c r="HK9" s="322"/>
      <c r="HL9" s="322"/>
      <c r="HM9" s="322"/>
      <c r="HN9" s="322"/>
      <c r="HO9" s="322"/>
      <c r="HP9" s="322"/>
      <c r="HQ9" s="322"/>
      <c r="HR9" s="322"/>
      <c r="HS9" s="322"/>
      <c r="HT9" s="322"/>
      <c r="HU9" s="322"/>
      <c r="HV9" s="322"/>
      <c r="HW9" s="322"/>
      <c r="HX9" s="322"/>
      <c r="HY9" s="322"/>
      <c r="HZ9" s="322"/>
      <c r="IA9" s="322"/>
      <c r="IB9" s="322"/>
      <c r="IC9" s="322"/>
      <c r="ID9" s="322"/>
      <c r="IE9" s="322"/>
      <c r="IF9" s="322"/>
      <c r="IG9" s="322"/>
      <c r="IH9" s="322"/>
      <c r="II9" s="322"/>
      <c r="IJ9" s="322"/>
      <c r="IK9" s="322"/>
      <c r="IL9" s="322"/>
      <c r="IM9" s="322"/>
      <c r="IN9" s="322"/>
      <c r="IO9" s="322"/>
      <c r="IP9" s="322"/>
      <c r="IQ9" s="322"/>
      <c r="IR9" s="322"/>
      <c r="IS9" s="322"/>
      <c r="IT9" s="322"/>
      <c r="IU9" s="322"/>
    </row>
    <row r="10" spans="1:255" s="294" customFormat="1" ht="45" customHeight="1">
      <c r="A10" s="70" t="s">
        <v>121</v>
      </c>
      <c r="B10" s="71" t="s">
        <v>119</v>
      </c>
      <c r="C10" s="71" t="s">
        <v>119</v>
      </c>
      <c r="D10" s="76" t="s">
        <v>190</v>
      </c>
      <c r="E10" s="305">
        <f>SUM(F10+N10+V10+W10)</f>
        <v>799.28</v>
      </c>
      <c r="F10" s="305">
        <f>SUM(G10:M10)</f>
        <v>614.47</v>
      </c>
      <c r="G10" s="304">
        <v>348.92</v>
      </c>
      <c r="H10" s="304"/>
      <c r="I10" s="304">
        <v>170.75</v>
      </c>
      <c r="J10" s="304"/>
      <c r="K10" s="304"/>
      <c r="L10" s="312">
        <v>94.8</v>
      </c>
      <c r="M10" s="304"/>
      <c r="N10" s="304">
        <f>SUM(O10:U10)</f>
        <v>125.66999999999999</v>
      </c>
      <c r="O10" s="304">
        <v>86.53</v>
      </c>
      <c r="P10" s="304">
        <v>33.6</v>
      </c>
      <c r="Q10" s="304">
        <v>2.47</v>
      </c>
      <c r="R10" s="304"/>
      <c r="S10" s="304">
        <v>3.07</v>
      </c>
      <c r="T10" s="304"/>
      <c r="U10" s="304"/>
      <c r="V10" s="304">
        <v>59.14</v>
      </c>
      <c r="W10" s="304">
        <f>SUM(X10:Z10)</f>
        <v>0</v>
      </c>
      <c r="X10" s="304"/>
      <c r="Y10" s="304"/>
      <c r="Z10" s="304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  <c r="EQ10" s="322"/>
      <c r="ER10" s="322"/>
      <c r="ES10" s="322"/>
      <c r="ET10" s="322"/>
      <c r="EU10" s="322"/>
      <c r="EV10" s="322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322"/>
      <c r="FS10" s="322"/>
      <c r="FT10" s="322"/>
      <c r="FU10" s="322"/>
      <c r="FV10" s="322"/>
      <c r="FW10" s="322"/>
      <c r="FX10" s="322"/>
      <c r="FY10" s="322"/>
      <c r="FZ10" s="322"/>
      <c r="GA10" s="322"/>
      <c r="GB10" s="322"/>
      <c r="GC10" s="322"/>
      <c r="GD10" s="322"/>
      <c r="GE10" s="322"/>
      <c r="GF10" s="322"/>
      <c r="GG10" s="322"/>
      <c r="GH10" s="322"/>
      <c r="GI10" s="322"/>
      <c r="GJ10" s="322"/>
      <c r="GK10" s="322"/>
      <c r="GL10" s="322"/>
      <c r="GM10" s="322"/>
      <c r="GN10" s="322"/>
      <c r="GO10" s="322"/>
      <c r="GP10" s="322"/>
      <c r="GQ10" s="322"/>
      <c r="GR10" s="322"/>
      <c r="GS10" s="322"/>
      <c r="GT10" s="322"/>
      <c r="GU10" s="322"/>
      <c r="GV10" s="322"/>
      <c r="GW10" s="322"/>
      <c r="GX10" s="322"/>
      <c r="GY10" s="322"/>
      <c r="GZ10" s="322"/>
      <c r="HA10" s="322"/>
      <c r="HB10" s="322"/>
      <c r="HC10" s="322"/>
      <c r="HD10" s="322"/>
      <c r="HE10" s="322"/>
      <c r="HF10" s="322"/>
      <c r="HG10" s="322"/>
      <c r="HH10" s="322"/>
      <c r="HI10" s="322"/>
      <c r="HJ10" s="322"/>
      <c r="HK10" s="322"/>
      <c r="HL10" s="322"/>
      <c r="HM10" s="322"/>
      <c r="HN10" s="322"/>
      <c r="HO10" s="322"/>
      <c r="HP10" s="322"/>
      <c r="HQ10" s="322"/>
      <c r="HR10" s="322"/>
      <c r="HS10" s="322"/>
      <c r="HT10" s="322"/>
      <c r="HU10" s="322"/>
      <c r="HV10" s="322"/>
      <c r="HW10" s="322"/>
      <c r="HX10" s="322"/>
      <c r="HY10" s="322"/>
      <c r="HZ10" s="322"/>
      <c r="IA10" s="322"/>
      <c r="IB10" s="322"/>
      <c r="IC10" s="322"/>
      <c r="ID10" s="322"/>
      <c r="IE10" s="322"/>
      <c r="IF10" s="322"/>
      <c r="IG10" s="322"/>
      <c r="IH10" s="322"/>
      <c r="II10" s="322"/>
      <c r="IJ10" s="322"/>
      <c r="IK10" s="322"/>
      <c r="IL10" s="322"/>
      <c r="IM10" s="322"/>
      <c r="IN10" s="322"/>
      <c r="IO10" s="322"/>
      <c r="IP10" s="322"/>
      <c r="IQ10" s="322"/>
      <c r="IR10" s="322"/>
      <c r="IS10" s="322"/>
      <c r="IT10" s="322"/>
      <c r="IU10" s="322"/>
    </row>
  </sheetData>
  <sheetProtection formatCells="0" formatColumns="0" formatRows="0"/>
  <mergeCells count="33">
    <mergeCell ref="A2:Z2"/>
    <mergeCell ref="A3:F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3">
      <selection activeCell="D9" sqref="D9"/>
    </sheetView>
  </sheetViews>
  <sheetFormatPr defaultColWidth="8.75390625" defaultRowHeight="45" customHeight="1"/>
  <cols>
    <col min="1" max="3" width="5.25390625" style="12" customWidth="1"/>
    <col min="4" max="4" width="8.625" style="12" customWidth="1"/>
    <col min="5" max="5" width="8.75390625" style="12" customWidth="1"/>
    <col min="6" max="32" width="9.00390625" style="12" bestFit="1" customWidth="1"/>
    <col min="33" max="16384" width="8.75390625" style="12" customWidth="1"/>
  </cols>
  <sheetData>
    <row r="1" ht="45" customHeight="1">
      <c r="M1" s="401" t="s">
        <v>191</v>
      </c>
    </row>
    <row r="2" spans="1:13" ht="45" customHeight="1">
      <c r="A2" s="292" t="s">
        <v>192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45" customHeight="1">
      <c r="A3" s="12" t="s">
        <v>2</v>
      </c>
      <c r="L3" s="271" t="s">
        <v>78</v>
      </c>
      <c r="M3" s="271"/>
    </row>
    <row r="4" spans="1:13" ht="45" customHeight="1">
      <c r="A4" s="293" t="s">
        <v>144</v>
      </c>
      <c r="B4" s="293"/>
      <c r="C4" s="293"/>
      <c r="D4" s="400" t="s">
        <v>145</v>
      </c>
      <c r="E4" s="67" t="s">
        <v>80</v>
      </c>
      <c r="F4" s="67" t="s">
        <v>147</v>
      </c>
      <c r="G4" s="67"/>
      <c r="H4" s="67"/>
      <c r="I4" s="67"/>
      <c r="J4" s="67"/>
      <c r="K4" s="67" t="s">
        <v>151</v>
      </c>
      <c r="L4" s="67"/>
      <c r="M4" s="67"/>
    </row>
    <row r="5" spans="1:13" ht="45" customHeight="1">
      <c r="A5" s="67" t="s">
        <v>162</v>
      </c>
      <c r="B5" s="133" t="s">
        <v>163</v>
      </c>
      <c r="C5" s="67" t="s">
        <v>164</v>
      </c>
      <c r="D5" s="400"/>
      <c r="E5" s="67"/>
      <c r="F5" s="67" t="s">
        <v>193</v>
      </c>
      <c r="G5" s="67" t="s">
        <v>194</v>
      </c>
      <c r="H5" s="67" t="s">
        <v>195</v>
      </c>
      <c r="I5" s="67" t="s">
        <v>196</v>
      </c>
      <c r="J5" s="67" t="s">
        <v>197</v>
      </c>
      <c r="K5" s="67" t="s">
        <v>193</v>
      </c>
      <c r="L5" s="67" t="s">
        <v>198</v>
      </c>
      <c r="M5" s="67" t="s">
        <v>199</v>
      </c>
    </row>
    <row r="6" spans="1:13" ht="45" customHeight="1">
      <c r="A6" s="67"/>
      <c r="B6" s="133"/>
      <c r="C6" s="67"/>
      <c r="D6" s="400"/>
      <c r="E6" s="67"/>
      <c r="F6" s="67"/>
      <c r="G6" s="67"/>
      <c r="H6" s="67"/>
      <c r="I6" s="67"/>
      <c r="J6" s="67"/>
      <c r="K6" s="67"/>
      <c r="L6" s="67"/>
      <c r="M6" s="67"/>
    </row>
    <row r="7" spans="1:13" s="12" customFormat="1" ht="45" customHeight="1">
      <c r="A7" s="63"/>
      <c r="B7" s="133"/>
      <c r="C7" s="67"/>
      <c r="D7" s="400" t="s">
        <v>80</v>
      </c>
      <c r="E7" s="247">
        <f>SUM(E8)</f>
        <v>799.28</v>
      </c>
      <c r="F7" s="247">
        <f aca="true" t="shared" si="0" ref="F7:L8">SUM(F8)</f>
        <v>799.28</v>
      </c>
      <c r="G7" s="247">
        <f t="shared" si="0"/>
        <v>614.47</v>
      </c>
      <c r="H7" s="247">
        <f t="shared" si="0"/>
        <v>125.67</v>
      </c>
      <c r="I7" s="247">
        <f t="shared" si="0"/>
        <v>59.14</v>
      </c>
      <c r="J7" s="67"/>
      <c r="K7" s="67"/>
      <c r="L7" s="67"/>
      <c r="M7" s="67"/>
    </row>
    <row r="8" spans="1:13" ht="45" customHeight="1">
      <c r="A8" s="74">
        <v>212</v>
      </c>
      <c r="B8" s="75"/>
      <c r="C8" s="75"/>
      <c r="D8" s="76" t="s">
        <v>118</v>
      </c>
      <c r="E8" s="247">
        <f>SUM(E9)</f>
        <v>799.28</v>
      </c>
      <c r="F8" s="247">
        <f t="shared" si="0"/>
        <v>799.28</v>
      </c>
      <c r="G8" s="247">
        <f t="shared" si="0"/>
        <v>614.47</v>
      </c>
      <c r="H8" s="247">
        <f t="shared" si="0"/>
        <v>125.67</v>
      </c>
      <c r="I8" s="247">
        <f t="shared" si="0"/>
        <v>59.14</v>
      </c>
      <c r="J8" s="247">
        <f t="shared" si="0"/>
        <v>0</v>
      </c>
      <c r="K8" s="247">
        <f t="shared" si="0"/>
        <v>0</v>
      </c>
      <c r="L8" s="247">
        <f t="shared" si="0"/>
        <v>0</v>
      </c>
      <c r="M8" s="247"/>
    </row>
    <row r="9" spans="1:13" ht="45" customHeight="1">
      <c r="A9" s="74">
        <v>212</v>
      </c>
      <c r="B9" s="75" t="s">
        <v>119</v>
      </c>
      <c r="C9" s="75"/>
      <c r="D9" s="76" t="s">
        <v>120</v>
      </c>
      <c r="E9" s="247">
        <f>SUM(E10:E12)</f>
        <v>799.28</v>
      </c>
      <c r="F9" s="247">
        <f aca="true" t="shared" si="1" ref="F9:M9">SUM(F10:F12)</f>
        <v>799.28</v>
      </c>
      <c r="G9" s="247">
        <f t="shared" si="1"/>
        <v>614.47</v>
      </c>
      <c r="H9" s="247">
        <f t="shared" si="1"/>
        <v>125.67</v>
      </c>
      <c r="I9" s="247">
        <f t="shared" si="1"/>
        <v>59.14</v>
      </c>
      <c r="J9" s="247">
        <f t="shared" si="1"/>
        <v>0</v>
      </c>
      <c r="K9" s="247">
        <f t="shared" si="1"/>
        <v>0</v>
      </c>
      <c r="L9" s="247">
        <f t="shared" si="1"/>
        <v>0</v>
      </c>
      <c r="M9" s="247">
        <f t="shared" si="1"/>
        <v>0</v>
      </c>
    </row>
    <row r="10" spans="1:13" ht="45" customHeight="1">
      <c r="A10" s="70" t="s">
        <v>121</v>
      </c>
      <c r="B10" s="71" t="s">
        <v>119</v>
      </c>
      <c r="C10" s="71" t="s">
        <v>119</v>
      </c>
      <c r="D10" s="72" t="s">
        <v>190</v>
      </c>
      <c r="E10" s="247">
        <f>SUM(F10+K10)</f>
        <v>799.28</v>
      </c>
      <c r="F10" s="247">
        <f>SUM(G10:J10)</f>
        <v>799.28</v>
      </c>
      <c r="G10" s="247">
        <v>614.47</v>
      </c>
      <c r="H10" s="247">
        <v>125.67</v>
      </c>
      <c r="I10" s="247">
        <v>59.14</v>
      </c>
      <c r="J10" s="247"/>
      <c r="K10" s="247">
        <f>SUM(L10:M10)</f>
        <v>0</v>
      </c>
      <c r="L10" s="247"/>
      <c r="M10" s="247"/>
    </row>
    <row r="11" spans="1:13" ht="45" customHeight="1">
      <c r="A11" s="71"/>
      <c r="B11" s="71"/>
      <c r="C11" s="71"/>
      <c r="D11" s="72"/>
      <c r="E11" s="247"/>
      <c r="F11" s="247"/>
      <c r="G11" s="247"/>
      <c r="H11" s="247"/>
      <c r="I11" s="247"/>
      <c r="J11" s="247"/>
      <c r="K11" s="247"/>
      <c r="L11" s="247"/>
      <c r="M11" s="247"/>
    </row>
    <row r="12" spans="1:13" ht="45" customHeight="1">
      <c r="A12" s="72"/>
      <c r="B12" s="72"/>
      <c r="C12" s="72"/>
      <c r="D12" s="83"/>
      <c r="E12" s="247"/>
      <c r="F12" s="247"/>
      <c r="G12" s="247"/>
      <c r="H12" s="247"/>
      <c r="I12" s="247"/>
      <c r="J12" s="247"/>
      <c r="K12" s="247"/>
      <c r="L12" s="247"/>
      <c r="M12" s="247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A7">
      <selection activeCell="D9" sqref="D9"/>
    </sheetView>
  </sheetViews>
  <sheetFormatPr defaultColWidth="6.75390625" defaultRowHeight="45" customHeight="1"/>
  <cols>
    <col min="1" max="3" width="3.625" style="267" customWidth="1"/>
    <col min="4" max="4" width="8.375" style="267" customWidth="1"/>
    <col min="5" max="5" width="8.125" style="267" customWidth="1"/>
    <col min="6" max="19" width="6.50390625" style="267" customWidth="1"/>
    <col min="20" max="20" width="5.875" style="267" customWidth="1"/>
    <col min="21" max="21" width="6.50390625" style="267" customWidth="1"/>
    <col min="22" max="25" width="6.75390625" style="267" customWidth="1"/>
    <col min="26" max="26" width="6.50390625" style="267" customWidth="1"/>
    <col min="27" max="16384" width="6.75390625" style="267" customWidth="1"/>
  </cols>
  <sheetData>
    <row r="1" spans="2:26" ht="45" customHeight="1"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S1" s="391"/>
      <c r="T1" s="391"/>
      <c r="V1" s="391"/>
      <c r="W1" s="391"/>
      <c r="X1" s="391"/>
      <c r="Y1" s="397" t="s">
        <v>200</v>
      </c>
      <c r="Z1" s="397"/>
    </row>
    <row r="2" spans="1:26" ht="45" customHeight="1">
      <c r="A2" s="387" t="s">
        <v>201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</row>
    <row r="3" spans="1:26" ht="45" customHeight="1">
      <c r="A3" s="388" t="s">
        <v>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V3" s="392"/>
      <c r="W3" s="392"/>
      <c r="X3" s="392"/>
      <c r="Y3" s="398" t="s">
        <v>3</v>
      </c>
      <c r="Z3" s="398"/>
    </row>
    <row r="4" spans="1:26" ht="45" customHeight="1">
      <c r="A4" s="389" t="s">
        <v>144</v>
      </c>
      <c r="B4" s="389"/>
      <c r="C4" s="389"/>
      <c r="D4" s="281" t="s">
        <v>145</v>
      </c>
      <c r="E4" s="281" t="s">
        <v>202</v>
      </c>
      <c r="F4" s="281" t="s">
        <v>203</v>
      </c>
      <c r="G4" s="281" t="s">
        <v>204</v>
      </c>
      <c r="H4" s="281" t="s">
        <v>205</v>
      </c>
      <c r="I4" s="281" t="s">
        <v>206</v>
      </c>
      <c r="J4" s="281" t="s">
        <v>207</v>
      </c>
      <c r="K4" s="281" t="s">
        <v>208</v>
      </c>
      <c r="L4" s="281" t="s">
        <v>209</v>
      </c>
      <c r="M4" s="281" t="s">
        <v>210</v>
      </c>
      <c r="N4" s="281" t="s">
        <v>211</v>
      </c>
      <c r="O4" s="281" t="s">
        <v>212</v>
      </c>
      <c r="P4" s="281" t="s">
        <v>213</v>
      </c>
      <c r="Q4" s="281" t="s">
        <v>214</v>
      </c>
      <c r="R4" s="281" t="s">
        <v>215</v>
      </c>
      <c r="S4" s="281" t="s">
        <v>216</v>
      </c>
      <c r="T4" s="393" t="s">
        <v>217</v>
      </c>
      <c r="U4" s="281" t="s">
        <v>218</v>
      </c>
      <c r="V4" s="281" t="s">
        <v>219</v>
      </c>
      <c r="W4" s="281" t="s">
        <v>220</v>
      </c>
      <c r="X4" s="281" t="s">
        <v>221</v>
      </c>
      <c r="Y4" s="281" t="s">
        <v>222</v>
      </c>
      <c r="Z4" s="399" t="s">
        <v>223</v>
      </c>
    </row>
    <row r="5" spans="1:26" ht="45" customHeight="1">
      <c r="A5" s="281" t="s">
        <v>162</v>
      </c>
      <c r="B5" s="281" t="s">
        <v>163</v>
      </c>
      <c r="C5" s="281" t="s">
        <v>164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394"/>
      <c r="U5" s="281"/>
      <c r="V5" s="281"/>
      <c r="W5" s="281"/>
      <c r="X5" s="281"/>
      <c r="Y5" s="281"/>
      <c r="Z5" s="399"/>
    </row>
    <row r="6" spans="1:26" ht="4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395"/>
      <c r="U6" s="281"/>
      <c r="V6" s="281"/>
      <c r="W6" s="281"/>
      <c r="X6" s="281"/>
      <c r="Y6" s="281"/>
      <c r="Z6" s="399"/>
    </row>
    <row r="7" spans="1:26" ht="45" customHeight="1">
      <c r="A7" s="390"/>
      <c r="B7" s="390"/>
      <c r="C7" s="281"/>
      <c r="D7" s="281" t="s">
        <v>80</v>
      </c>
      <c r="E7" s="269">
        <f>SUM(E8)</f>
        <v>61.25999999999999</v>
      </c>
      <c r="F7" s="269">
        <f aca="true" t="shared" si="0" ref="F7:Z8">SUM(F8)</f>
        <v>4.58</v>
      </c>
      <c r="G7" s="269">
        <f t="shared" si="0"/>
        <v>1.1</v>
      </c>
      <c r="H7" s="269">
        <f t="shared" si="0"/>
        <v>0.8</v>
      </c>
      <c r="I7" s="269">
        <f t="shared" si="0"/>
        <v>3.1</v>
      </c>
      <c r="J7" s="269">
        <f t="shared" si="0"/>
        <v>4.9</v>
      </c>
      <c r="K7" s="269">
        <f t="shared" si="0"/>
        <v>0</v>
      </c>
      <c r="L7" s="269">
        <f t="shared" si="0"/>
        <v>6.5</v>
      </c>
      <c r="M7" s="269">
        <f t="shared" si="0"/>
        <v>0</v>
      </c>
      <c r="N7" s="269">
        <f t="shared" si="0"/>
        <v>2</v>
      </c>
      <c r="O7" s="269">
        <f t="shared" si="0"/>
        <v>0</v>
      </c>
      <c r="P7" s="269">
        <f t="shared" si="0"/>
        <v>1.8</v>
      </c>
      <c r="Q7" s="269">
        <f t="shared" si="0"/>
        <v>1</v>
      </c>
      <c r="R7" s="269">
        <f t="shared" si="0"/>
        <v>9.8</v>
      </c>
      <c r="S7" s="269">
        <f t="shared" si="0"/>
        <v>0</v>
      </c>
      <c r="T7" s="269">
        <f t="shared" si="0"/>
        <v>5.68</v>
      </c>
      <c r="U7" s="269">
        <f t="shared" si="0"/>
        <v>0.8</v>
      </c>
      <c r="V7" s="269">
        <f t="shared" si="0"/>
        <v>15.9</v>
      </c>
      <c r="W7" s="269">
        <f t="shared" si="0"/>
        <v>2</v>
      </c>
      <c r="X7" s="269">
        <f t="shared" si="0"/>
        <v>0.5</v>
      </c>
      <c r="Y7" s="269">
        <f t="shared" si="0"/>
        <v>0.5</v>
      </c>
      <c r="Z7" s="269">
        <f t="shared" si="0"/>
        <v>0.3</v>
      </c>
    </row>
    <row r="8" spans="1:26" ht="45" customHeight="1">
      <c r="A8" s="74">
        <v>212</v>
      </c>
      <c r="B8" s="74"/>
      <c r="C8" s="75"/>
      <c r="D8" s="76" t="s">
        <v>118</v>
      </c>
      <c r="E8" s="269">
        <f>SUM(E9)</f>
        <v>61.25999999999999</v>
      </c>
      <c r="F8" s="269">
        <f t="shared" si="0"/>
        <v>4.58</v>
      </c>
      <c r="G8" s="269">
        <f t="shared" si="0"/>
        <v>1.1</v>
      </c>
      <c r="H8" s="269">
        <f t="shared" si="0"/>
        <v>0.8</v>
      </c>
      <c r="I8" s="269">
        <f t="shared" si="0"/>
        <v>3.1</v>
      </c>
      <c r="J8" s="269">
        <f t="shared" si="0"/>
        <v>4.9</v>
      </c>
      <c r="K8" s="269">
        <f t="shared" si="0"/>
        <v>0</v>
      </c>
      <c r="L8" s="269">
        <f t="shared" si="0"/>
        <v>6.5</v>
      </c>
      <c r="M8" s="269">
        <f t="shared" si="0"/>
        <v>0</v>
      </c>
      <c r="N8" s="269">
        <f t="shared" si="0"/>
        <v>2</v>
      </c>
      <c r="O8" s="269">
        <f t="shared" si="0"/>
        <v>0</v>
      </c>
      <c r="P8" s="269">
        <f t="shared" si="0"/>
        <v>1.8</v>
      </c>
      <c r="Q8" s="269">
        <f t="shared" si="0"/>
        <v>1</v>
      </c>
      <c r="R8" s="269">
        <f t="shared" si="0"/>
        <v>9.8</v>
      </c>
      <c r="S8" s="269">
        <f t="shared" si="0"/>
        <v>0</v>
      </c>
      <c r="T8" s="269">
        <f t="shared" si="0"/>
        <v>5.68</v>
      </c>
      <c r="U8" s="269">
        <f t="shared" si="0"/>
        <v>0.8</v>
      </c>
      <c r="V8" s="269">
        <f t="shared" si="0"/>
        <v>15.9</v>
      </c>
      <c r="W8" s="269">
        <f t="shared" si="0"/>
        <v>2</v>
      </c>
      <c r="X8" s="269">
        <f t="shared" si="0"/>
        <v>0.5</v>
      </c>
      <c r="Y8" s="269">
        <f t="shared" si="0"/>
        <v>0.5</v>
      </c>
      <c r="Z8" s="269">
        <f t="shared" si="0"/>
        <v>0.3</v>
      </c>
    </row>
    <row r="9" spans="1:26" ht="45" customHeight="1">
      <c r="A9" s="74">
        <v>212</v>
      </c>
      <c r="B9" s="74" t="s">
        <v>119</v>
      </c>
      <c r="C9" s="75"/>
      <c r="D9" s="76" t="s">
        <v>120</v>
      </c>
      <c r="E9" s="269">
        <f>SUM(E10:E11)</f>
        <v>61.25999999999999</v>
      </c>
      <c r="F9" s="269">
        <f aca="true" t="shared" si="1" ref="F9:Z9">SUM(F10:F11)</f>
        <v>4.58</v>
      </c>
      <c r="G9" s="269">
        <f t="shared" si="1"/>
        <v>1.1</v>
      </c>
      <c r="H9" s="269">
        <f t="shared" si="1"/>
        <v>0.8</v>
      </c>
      <c r="I9" s="269">
        <f t="shared" si="1"/>
        <v>3.1</v>
      </c>
      <c r="J9" s="269">
        <f t="shared" si="1"/>
        <v>4.9</v>
      </c>
      <c r="K9" s="269">
        <f t="shared" si="1"/>
        <v>0</v>
      </c>
      <c r="L9" s="269">
        <f t="shared" si="1"/>
        <v>6.5</v>
      </c>
      <c r="M9" s="269">
        <f t="shared" si="1"/>
        <v>0</v>
      </c>
      <c r="N9" s="269">
        <f t="shared" si="1"/>
        <v>2</v>
      </c>
      <c r="O9" s="269">
        <f t="shared" si="1"/>
        <v>0</v>
      </c>
      <c r="P9" s="269">
        <f t="shared" si="1"/>
        <v>1.8</v>
      </c>
      <c r="Q9" s="269">
        <f t="shared" si="1"/>
        <v>1</v>
      </c>
      <c r="R9" s="269">
        <f t="shared" si="1"/>
        <v>9.8</v>
      </c>
      <c r="S9" s="269">
        <f t="shared" si="1"/>
        <v>0</v>
      </c>
      <c r="T9" s="269">
        <f t="shared" si="1"/>
        <v>5.68</v>
      </c>
      <c r="U9" s="269">
        <f t="shared" si="1"/>
        <v>0.8</v>
      </c>
      <c r="V9" s="269">
        <f t="shared" si="1"/>
        <v>15.9</v>
      </c>
      <c r="W9" s="269">
        <f t="shared" si="1"/>
        <v>2</v>
      </c>
      <c r="X9" s="269">
        <f t="shared" si="1"/>
        <v>0.5</v>
      </c>
      <c r="Y9" s="269">
        <f t="shared" si="1"/>
        <v>0.5</v>
      </c>
      <c r="Z9" s="269">
        <f t="shared" si="1"/>
        <v>0.3</v>
      </c>
    </row>
    <row r="10" spans="1:26" ht="45" customHeight="1">
      <c r="A10" s="70" t="s">
        <v>121</v>
      </c>
      <c r="B10" s="70" t="s">
        <v>119</v>
      </c>
      <c r="C10" s="71" t="s">
        <v>119</v>
      </c>
      <c r="D10" s="72" t="s">
        <v>122</v>
      </c>
      <c r="E10" s="269">
        <f>SUM(F10:Z10)</f>
        <v>61.25999999999999</v>
      </c>
      <c r="F10" s="269">
        <v>4.58</v>
      </c>
      <c r="G10" s="269">
        <v>1.1</v>
      </c>
      <c r="H10" s="269">
        <v>0.8</v>
      </c>
      <c r="I10" s="269">
        <v>3.1</v>
      </c>
      <c r="J10" s="269">
        <v>4.9</v>
      </c>
      <c r="K10" s="269"/>
      <c r="L10" s="269">
        <v>6.5</v>
      </c>
      <c r="M10" s="269"/>
      <c r="N10" s="269">
        <v>2</v>
      </c>
      <c r="O10" s="269"/>
      <c r="P10" s="269">
        <v>1.8</v>
      </c>
      <c r="Q10" s="269">
        <v>1</v>
      </c>
      <c r="R10" s="269">
        <v>9.8</v>
      </c>
      <c r="S10" s="269"/>
      <c r="T10" s="269">
        <v>5.68</v>
      </c>
      <c r="U10" s="289">
        <v>0.8</v>
      </c>
      <c r="V10" s="289">
        <v>15.9</v>
      </c>
      <c r="W10" s="289">
        <v>2</v>
      </c>
      <c r="X10" s="289">
        <v>0.5</v>
      </c>
      <c r="Y10" s="289">
        <v>0.5</v>
      </c>
      <c r="Z10" s="289">
        <v>0.3</v>
      </c>
    </row>
    <row r="11" spans="1:26" ht="45" customHeight="1">
      <c r="A11" s="71"/>
      <c r="B11" s="71"/>
      <c r="C11" s="71"/>
      <c r="D11" s="72"/>
      <c r="E11" s="269">
        <f>SUM(F11:Z11)</f>
        <v>0</v>
      </c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396"/>
      <c r="V11" s="289"/>
      <c r="W11" s="289"/>
      <c r="X11" s="396"/>
      <c r="Y11" s="396"/>
      <c r="Z11" s="289"/>
    </row>
  </sheetData>
  <sheetProtection formatCells="0" formatColumns="0" formatRows="0"/>
  <mergeCells count="31">
    <mergeCell ref="Y1:Z1"/>
    <mergeCell ref="A2:Z2"/>
    <mergeCell ref="A3:G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3">
      <selection activeCell="D8" sqref="D8"/>
    </sheetView>
  </sheetViews>
  <sheetFormatPr defaultColWidth="8.75390625" defaultRowHeight="45" customHeight="1"/>
  <cols>
    <col min="1" max="3" width="5.75390625" style="12" customWidth="1"/>
    <col min="4" max="4" width="8.00390625" style="12" customWidth="1"/>
    <col min="5" max="5" width="6.50390625" style="12" customWidth="1"/>
    <col min="6" max="19" width="7.625" style="12" customWidth="1"/>
    <col min="20" max="32" width="9.00390625" style="12" bestFit="1" customWidth="1"/>
    <col min="33" max="16384" width="8.75390625" style="12" customWidth="1"/>
  </cols>
  <sheetData>
    <row r="1" ht="45" customHeight="1">
      <c r="S1" s="12" t="s">
        <v>224</v>
      </c>
    </row>
    <row r="2" spans="1:19" ht="45" customHeight="1">
      <c r="A2" s="61" t="s">
        <v>225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45" customHeight="1">
      <c r="A3" s="12" t="s">
        <v>2</v>
      </c>
      <c r="R3" s="385" t="s">
        <v>78</v>
      </c>
      <c r="S3" s="385"/>
    </row>
    <row r="4" spans="1:19" ht="45" customHeight="1">
      <c r="A4" s="67" t="s">
        <v>144</v>
      </c>
      <c r="B4" s="67"/>
      <c r="C4" s="67"/>
      <c r="D4" s="67" t="s">
        <v>145</v>
      </c>
      <c r="E4" s="66" t="s">
        <v>202</v>
      </c>
      <c r="F4" s="67" t="s">
        <v>148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151</v>
      </c>
      <c r="R4" s="67"/>
      <c r="S4" s="67"/>
    </row>
    <row r="5" spans="1:19" ht="45" customHeight="1">
      <c r="A5" s="67"/>
      <c r="B5" s="67"/>
      <c r="C5" s="67"/>
      <c r="D5" s="67"/>
      <c r="E5" s="68"/>
      <c r="F5" s="67" t="s">
        <v>89</v>
      </c>
      <c r="G5" s="67" t="s">
        <v>226</v>
      </c>
      <c r="H5" s="67" t="s">
        <v>212</v>
      </c>
      <c r="I5" s="67" t="s">
        <v>213</v>
      </c>
      <c r="J5" s="67" t="s">
        <v>227</v>
      </c>
      <c r="K5" s="67" t="s">
        <v>217</v>
      </c>
      <c r="L5" s="67" t="s">
        <v>214</v>
      </c>
      <c r="M5" s="67" t="s">
        <v>228</v>
      </c>
      <c r="N5" s="67" t="s">
        <v>218</v>
      </c>
      <c r="O5" s="67" t="s">
        <v>229</v>
      </c>
      <c r="P5" s="67" t="s">
        <v>230</v>
      </c>
      <c r="Q5" s="67" t="s">
        <v>89</v>
      </c>
      <c r="R5" s="67" t="s">
        <v>231</v>
      </c>
      <c r="S5" s="67" t="s">
        <v>199</v>
      </c>
    </row>
    <row r="6" spans="1:19" ht="45" customHeight="1">
      <c r="A6" s="67" t="s">
        <v>162</v>
      </c>
      <c r="B6" s="67" t="s">
        <v>163</v>
      </c>
      <c r="C6" s="67" t="s">
        <v>164</v>
      </c>
      <c r="D6" s="67"/>
      <c r="E6" s="6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s="267" customFormat="1" ht="45" customHeight="1">
      <c r="A7" s="74">
        <v>212</v>
      </c>
      <c r="B7" s="74"/>
      <c r="C7" s="75"/>
      <c r="D7" s="76" t="s">
        <v>118</v>
      </c>
      <c r="E7" s="269">
        <f>SUM(E8)</f>
        <v>61.25999999999999</v>
      </c>
      <c r="F7" s="269">
        <f aca="true" t="shared" si="0" ref="F7:P7">SUM(F8)</f>
        <v>61.25999999999999</v>
      </c>
      <c r="G7" s="269">
        <f t="shared" si="0"/>
        <v>55.36</v>
      </c>
      <c r="H7" s="269">
        <f t="shared" si="0"/>
        <v>0</v>
      </c>
      <c r="I7" s="269">
        <f t="shared" si="0"/>
        <v>1.8</v>
      </c>
      <c r="J7" s="269">
        <f t="shared" si="0"/>
        <v>0</v>
      </c>
      <c r="K7" s="269">
        <f t="shared" si="0"/>
        <v>0</v>
      </c>
      <c r="L7" s="269">
        <f t="shared" si="0"/>
        <v>1</v>
      </c>
      <c r="M7" s="269">
        <f t="shared" si="0"/>
        <v>0</v>
      </c>
      <c r="N7" s="269">
        <f t="shared" si="0"/>
        <v>0.8</v>
      </c>
      <c r="O7" s="269">
        <f t="shared" si="0"/>
        <v>2</v>
      </c>
      <c r="P7" s="269">
        <f t="shared" si="0"/>
        <v>0.3</v>
      </c>
      <c r="Q7" s="269"/>
      <c r="R7" s="269"/>
      <c r="S7" s="269">
        <f>SUM(S8)</f>
        <v>0</v>
      </c>
    </row>
    <row r="8" spans="1:19" s="267" customFormat="1" ht="45" customHeight="1">
      <c r="A8" s="74">
        <v>212</v>
      </c>
      <c r="B8" s="74" t="s">
        <v>119</v>
      </c>
      <c r="C8" s="75"/>
      <c r="D8" s="76" t="s">
        <v>120</v>
      </c>
      <c r="E8" s="269">
        <f>SUM(E9:E10)</f>
        <v>61.25999999999999</v>
      </c>
      <c r="F8" s="269">
        <f aca="true" t="shared" si="1" ref="F8:P8">SUM(F9:F10)</f>
        <v>61.25999999999999</v>
      </c>
      <c r="G8" s="269">
        <f t="shared" si="1"/>
        <v>55.36</v>
      </c>
      <c r="H8" s="269">
        <f t="shared" si="1"/>
        <v>0</v>
      </c>
      <c r="I8" s="269">
        <f t="shared" si="1"/>
        <v>1.8</v>
      </c>
      <c r="J8" s="269">
        <f t="shared" si="1"/>
        <v>0</v>
      </c>
      <c r="K8" s="269">
        <f t="shared" si="1"/>
        <v>0</v>
      </c>
      <c r="L8" s="269">
        <f t="shared" si="1"/>
        <v>1</v>
      </c>
      <c r="M8" s="269">
        <f t="shared" si="1"/>
        <v>0</v>
      </c>
      <c r="N8" s="269">
        <f t="shared" si="1"/>
        <v>0.8</v>
      </c>
      <c r="O8" s="269">
        <f t="shared" si="1"/>
        <v>2</v>
      </c>
      <c r="P8" s="269">
        <f t="shared" si="1"/>
        <v>0.3</v>
      </c>
      <c r="Q8" s="269"/>
      <c r="R8" s="269"/>
      <c r="S8" s="269">
        <f>SUM(S9:S10)</f>
        <v>0</v>
      </c>
    </row>
    <row r="9" spans="1:20" s="267" customFormat="1" ht="45" customHeight="1">
      <c r="A9" s="70" t="s">
        <v>121</v>
      </c>
      <c r="B9" s="70" t="s">
        <v>119</v>
      </c>
      <c r="C9" s="71" t="s">
        <v>119</v>
      </c>
      <c r="D9" s="72" t="s">
        <v>122</v>
      </c>
      <c r="E9" s="269">
        <f>SUM(F9+Q9)</f>
        <v>61.25999999999999</v>
      </c>
      <c r="F9" s="269">
        <f>SUM(G9:P9)</f>
        <v>61.25999999999999</v>
      </c>
      <c r="G9" s="269">
        <v>55.36</v>
      </c>
      <c r="H9" s="269"/>
      <c r="I9" s="269">
        <v>1.8</v>
      </c>
      <c r="J9" s="269"/>
      <c r="K9" s="269"/>
      <c r="L9" s="269">
        <v>1</v>
      </c>
      <c r="M9" s="269"/>
      <c r="N9" s="269">
        <v>0.8</v>
      </c>
      <c r="O9" s="269">
        <v>2</v>
      </c>
      <c r="P9" s="269">
        <v>0.3</v>
      </c>
      <c r="Q9" s="269"/>
      <c r="R9" s="269"/>
      <c r="S9" s="269"/>
      <c r="T9" s="272">
        <f>SUM(G9:P9)</f>
        <v>61.25999999999999</v>
      </c>
    </row>
    <row r="10" spans="1:19" s="267" customFormat="1" ht="45" customHeight="1">
      <c r="A10" s="71"/>
      <c r="B10" s="71"/>
      <c r="C10" s="71"/>
      <c r="D10" s="72"/>
      <c r="E10" s="269">
        <f>SUM(F10+Q10)</f>
        <v>0</v>
      </c>
      <c r="F10" s="269">
        <f>SUM(G10:P10)</f>
        <v>0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</row>
    <row r="11" ht="45" customHeight="1">
      <c r="O11" s="384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2021-06-02T00:12:03Z</cp:lastPrinted>
  <dcterms:created xsi:type="dcterms:W3CDTF">1996-12-17T01:32:42Z</dcterms:created>
  <dcterms:modified xsi:type="dcterms:W3CDTF">2022-08-26T05:06:16Z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2052-11.1.0.12353</vt:lpwstr>
  </property>
  <property fmtid="{D5CDD505-2E9C-101B-9397-08002B2CF9AE}" pid="5" name="I">
    <vt:lpwstr>34355F86ABDD4417AC34756B4C93C38A</vt:lpwstr>
  </property>
</Properties>
</file>