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610" tabRatio="897" activeTab="0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个人和家庭（部门预算）'!$A$1:$K$8</definedName>
    <definedName name="_xlnm.Print_Area" localSheetId="10">'11 个人家庭(政府预算)'!$A$1:$J$8</definedName>
    <definedName name="_xlnm.Print_Area" localSheetId="11">'12 财政拨款收支总表'!$A$1:$F$26</definedName>
    <definedName name="_xlnm.Print_Area" localSheetId="12">'13 一般预算支出'!$A$1:$R$10</definedName>
    <definedName name="_xlnm.Print_Area" localSheetId="13">'14 一般预算基本支出表'!$A$1:$H$6</definedName>
    <definedName name="_xlnm.Print_Area" localSheetId="14">'15 一般-工资福利（部门预算）'!$A$1:$Z$11</definedName>
    <definedName name="_xlnm.Print_Area" localSheetId="15">'16一般-工资福利(政府预算)'!$A$1:$M$11</definedName>
    <definedName name="_xlnm.Print_Area" localSheetId="16">'17一般-商品和服务（部门预算）'!$A$1:$Z$9</definedName>
    <definedName name="_xlnm.Print_Area" localSheetId="17">'18 一般-商品服务(政府预算)'!$A$1:$S$9</definedName>
    <definedName name="_xlnm.Print_Area" localSheetId="18">'19 一般-个人和家庭（部门预算）'!$A$1:$K$8</definedName>
    <definedName name="_xlnm.Print_Area" localSheetId="1">'2 收入总表'!$A$1:$K$6</definedName>
    <definedName name="_xlnm.Print_Area" localSheetId="19">'20 一般-个人家庭(政府预算)'!$A$1:$J$8</definedName>
    <definedName name="_xlnm.Print_Area" localSheetId="20">'21 项目明细表'!$A$1:$P$11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经费拔款（部门预算）'!$A$1:$U$10</definedName>
    <definedName name="_xlnm.Print_Area" localSheetId="26">'27 经费拨款(政府预算)'!$A$1:$T$10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'!$A$1:$O$11</definedName>
    <definedName name="_xlnm.Print_Area" localSheetId="29">'30 项目绩效'!$A$1:$L$6</definedName>
    <definedName name="_xlnm.Print_Area" localSheetId="3">'4 支出分类（部门预算）'!$A$1:$T$12</definedName>
    <definedName name="_xlnm.Print_Area" localSheetId="4">'5 支出分类(政府预算)'!$1:$7</definedName>
    <definedName name="_xlnm.Print_Area" localSheetId="5">'6 工资福利（部门预算）'!$A$1:$Z$11</definedName>
    <definedName name="_xlnm.Print_Area" localSheetId="6">'7 工资福利(政府预算)'!$A$1:$M$11</definedName>
    <definedName name="_xlnm.Print_Area" localSheetId="7">'8 商品服务（按部门预算）'!$A$2:$Z$10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一般-商品服务(政府预算)'!$1:$5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<sst xmlns="http://schemas.openxmlformats.org/spreadsheetml/2006/main" count="883" uniqueCount="367">
  <si>
    <t>表-01</t>
  </si>
  <si>
    <t>部门收支总表</t>
  </si>
  <si>
    <t>单位名称：岳阳县住房和城乡建设局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</si>
  <si>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</si>
  <si>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</si>
  <si>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</si>
  <si>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</si>
  <si>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</si>
  <si>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</si>
  <si>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</si>
  <si>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</si>
  <si>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</si>
  <si>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</si>
  <si>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</si>
  <si>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</si>
  <si>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</si>
  <si>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</si>
  <si>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</si>
  <si>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</si>
  <si>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</si>
  <si>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</si>
  <si>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</si>
  <si>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</si>
  <si>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</si>
  <si>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</si>
  <si>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</si>
  <si>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</si>
  <si>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</si>
  <si>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 xml:space="preserve"> 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</si>
  <si>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</si>
  <si>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</si>
  <si>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</si>
  <si>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</si>
  <si>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</si>
  <si>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</si>
  <si>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</si>
  <si>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</si>
  <si>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</si>
  <si>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</si>
  <si>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</si>
  <si>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</si>
  <si>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</si>
  <si>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</si>
  <si>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</si>
  <si>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</si>
  <si>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</si>
  <si>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</si>
  <si>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</si>
  <si>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</si>
  <si>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</si>
  <si>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</si>
  <si>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</si>
  <si>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</si>
  <si>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</si>
  <si>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</si>
  <si>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</si>
  <si>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</si>
  <si>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</si>
  <si>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</si>
  <si>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</si>
  <si>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</si>
  <si>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</si>
  <si>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</si>
  <si>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</si>
  <si>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</si>
  <si>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</si>
  <si>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</si>
  <si>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</si>
  <si>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</si>
  <si>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</si>
  <si>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</si>
  <si>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</si>
  <si>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</si>
  <si>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</si>
  <si>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</si>
  <si>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</si>
  <si>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</si>
  <si>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</si>
  <si>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</si>
  <si>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</si>
  <si>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</si>
  <si>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</si>
  <si>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</si>
  <si>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</si>
  <si>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</si>
  <si>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</si>
  <si>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</si>
  <si>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</si>
  <si>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</si>
  <si>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</si>
  <si>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</si>
  <si>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</si>
  <si>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-03</t>
    </r>
  </si>
  <si>
    <r>
      <rPr>
        <b/>
        <sz val="18"/>
        <rFont val="宋体"/>
        <family val="0"/>
      </rPr>
      <t>部门支出总表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</si>
  <si>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</si>
  <si>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功能科目</t>
    </r>
  </si>
  <si>
    <r>
      <rPr>
        <sz val="10"/>
        <rFont val="宋体"/>
        <family val="0"/>
      </rPr>
      <t>功能科目名称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</si>
  <si>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</si>
  <si>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一般预算拨款（补助）</t>
    </r>
  </si>
  <si>
    <r>
      <rPr>
        <sz val="10"/>
        <rFont val="宋体"/>
        <family val="0"/>
      </rPr>
      <t>纳入专户管理的非税收入拨款</t>
    </r>
  </si>
  <si>
    <r>
      <rPr>
        <sz val="10"/>
        <rFont val="宋体"/>
        <family val="0"/>
      </rPr>
      <t>政府性基金拨款</t>
    </r>
  </si>
  <si>
    <r>
      <rPr>
        <sz val="10"/>
        <rFont val="宋体"/>
        <family val="0"/>
      </rPr>
      <t>事业单位经营收入</t>
    </r>
  </si>
  <si>
    <r>
      <rPr>
        <sz val="10"/>
        <rFont val="宋体"/>
        <family val="0"/>
      </rPr>
      <t>上级补助收入</t>
    </r>
  </si>
  <si>
    <r>
      <rPr>
        <sz val="10"/>
        <rFont val="宋体"/>
        <family val="0"/>
      </rPr>
      <t>附属单位上缴收入</t>
    </r>
  </si>
  <si>
    <r>
      <rPr>
        <sz val="10"/>
        <rFont val="宋体"/>
        <family val="0"/>
      </rPr>
      <t>其他收入</t>
    </r>
  </si>
  <si>
    <r>
      <rPr>
        <sz val="10"/>
        <rFont val="宋体"/>
        <family val="0"/>
      </rPr>
      <t>上年结转</t>
    </r>
  </si>
  <si>
    <r>
      <rPr>
        <sz val="10"/>
        <rFont val="宋体"/>
        <family val="0"/>
      </rPr>
      <t>类</t>
    </r>
  </si>
  <si>
    <r>
      <rPr>
        <sz val="10"/>
        <rFont val="宋体"/>
        <family val="0"/>
      </rPr>
      <t>款</t>
    </r>
  </si>
  <si>
    <r>
      <rPr>
        <sz val="10"/>
        <rFont val="宋体"/>
        <family val="0"/>
      </rPr>
      <t>项</t>
    </r>
  </si>
  <si>
    <r>
      <rPr>
        <sz val="10"/>
        <rFont val="宋体"/>
        <family val="0"/>
      </rPr>
      <t>小计</t>
    </r>
  </si>
  <si>
    <r>
      <rPr>
        <sz val="10"/>
        <rFont val="宋体"/>
        <family val="0"/>
      </rPr>
      <t>经费拨款</t>
    </r>
  </si>
  <si>
    <r>
      <rPr>
        <sz val="10"/>
        <rFont val="宋体"/>
        <family val="0"/>
      </rPr>
      <t>纳入预算管理的非税收入拨款</t>
    </r>
  </si>
  <si>
    <r>
      <rPr>
        <sz val="10"/>
        <rFont val="宋体"/>
        <family val="0"/>
      </rPr>
      <t>合计</t>
    </r>
  </si>
  <si>
    <r>
      <rPr>
        <b/>
        <sz val="10"/>
        <rFont val="宋体"/>
        <family val="0"/>
      </rPr>
      <t>城乡社区支出</t>
    </r>
  </si>
  <si>
    <t>01</t>
  </si>
  <si>
    <r>
      <rPr>
        <b/>
        <sz val="10"/>
        <rFont val="宋体"/>
        <family val="0"/>
      </rPr>
      <t>城乡社区管理事务</t>
    </r>
  </si>
  <si>
    <t>212</t>
  </si>
  <si>
    <t>06</t>
  </si>
  <si>
    <r>
      <rPr>
        <sz val="10"/>
        <rFont val="宋体"/>
        <family val="0"/>
      </rPr>
      <t>工程建设管理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</si>
  <si>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-04</t>
    </r>
  </si>
  <si>
    <r>
      <rPr>
        <b/>
        <sz val="18"/>
        <rFont val="宋体"/>
        <family val="0"/>
      </rPr>
      <t>部门支出总表（按部门预算经济分类）</t>
    </r>
  </si>
  <si>
    <r>
      <rPr>
        <sz val="10"/>
        <rFont val="宋体"/>
        <family val="0"/>
      </rPr>
      <t>基本支出</t>
    </r>
  </si>
  <si>
    <r>
      <rPr>
        <sz val="10"/>
        <rFont val="宋体"/>
        <family val="0"/>
      </rPr>
      <t>项目支出</t>
    </r>
  </si>
  <si>
    <r>
      <rPr>
        <sz val="9"/>
        <rFont val="宋体"/>
        <family val="0"/>
      </rPr>
      <t>事业单位经营支出</t>
    </r>
  </si>
  <si>
    <r>
      <rPr>
        <sz val="9"/>
        <rFont val="宋体"/>
        <family val="0"/>
      </rPr>
      <t>对附属单位补助支出</t>
    </r>
  </si>
  <si>
    <r>
      <rPr>
        <sz val="9"/>
        <rFont val="宋体"/>
        <family val="0"/>
      </rPr>
      <t>上缴上级支出</t>
    </r>
  </si>
  <si>
    <r>
      <rPr>
        <sz val="10"/>
        <rFont val="宋体"/>
        <family val="0"/>
      </rPr>
      <t>工资福利支出</t>
    </r>
  </si>
  <si>
    <r>
      <rPr>
        <sz val="10"/>
        <rFont val="宋体"/>
        <family val="0"/>
      </rPr>
      <t>一般商品和服务支出</t>
    </r>
  </si>
  <si>
    <r>
      <rPr>
        <sz val="10"/>
        <rFont val="宋体"/>
        <family val="0"/>
      </rPr>
      <t>对个人和家庭的补助</t>
    </r>
  </si>
  <si>
    <r>
      <rPr>
        <sz val="10"/>
        <rFont val="宋体"/>
        <family val="0"/>
      </rPr>
      <t>专项商品和服务支出</t>
    </r>
  </si>
  <si>
    <r>
      <rPr>
        <sz val="10"/>
        <rFont val="宋体"/>
        <family val="0"/>
      </rPr>
      <t>对企业补助</t>
    </r>
  </si>
  <si>
    <r>
      <rPr>
        <sz val="10"/>
        <rFont val="宋体"/>
        <family val="0"/>
      </rPr>
      <t>债务利息及费用支出</t>
    </r>
  </si>
  <si>
    <r>
      <rPr>
        <sz val="10"/>
        <rFont val="宋体"/>
        <family val="0"/>
      </rPr>
      <t>对社会保障基金补助</t>
    </r>
  </si>
  <si>
    <r>
      <rPr>
        <sz val="10"/>
        <rFont val="宋体"/>
        <family val="0"/>
      </rPr>
      <t>资本性支出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基本建设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</si>
  <si>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资本性支出</t>
    </r>
  </si>
  <si>
    <r>
      <rPr>
        <sz val="10"/>
        <rFont val="宋体"/>
        <family val="0"/>
      </rPr>
      <t>其他支出</t>
    </r>
  </si>
  <si>
    <t>表-05</t>
  </si>
  <si>
    <t>部门支出总表(按政府预算经济分类)</t>
  </si>
  <si>
    <t>功能科目</t>
  </si>
  <si>
    <t>功能科目名称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</si>
  <si>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</si>
  <si>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</si>
  <si>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</si>
  <si>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</si>
  <si>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</si>
  <si>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</si>
  <si>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</si>
  <si>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</si>
  <si>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</si>
  <si>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</si>
  <si>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</si>
  <si>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</si>
  <si>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</si>
  <si>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</si>
  <si>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</si>
  <si>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</si>
  <si>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类</t>
  </si>
  <si>
    <t>款</t>
  </si>
  <si>
    <t>项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</si>
  <si>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-06</t>
    </r>
  </si>
  <si>
    <r>
      <rPr>
        <b/>
        <sz val="18"/>
        <rFont val="宋体"/>
        <family val="0"/>
      </rPr>
      <t>工资福利支出预算表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</si>
  <si>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工资性支出</t>
    </r>
  </si>
  <si>
    <r>
      <rPr>
        <sz val="10"/>
        <rFont val="宋体"/>
        <family val="0"/>
      </rPr>
      <t>社会保障缴费</t>
    </r>
  </si>
  <si>
    <r>
      <rPr>
        <sz val="9"/>
        <rFont val="宋体"/>
        <family val="0"/>
      </rPr>
      <t>住房公积金</t>
    </r>
  </si>
  <si>
    <r>
      <rPr>
        <sz val="10"/>
        <rFont val="宋体"/>
        <family val="0"/>
      </rPr>
      <t>其他工资福利支出</t>
    </r>
  </si>
  <si>
    <r>
      <rPr>
        <sz val="10"/>
        <rFont val="宋体"/>
        <family val="0"/>
      </rPr>
      <t>基本工资</t>
    </r>
  </si>
  <si>
    <r>
      <rPr>
        <sz val="10"/>
        <rFont val="宋体"/>
        <family val="0"/>
      </rPr>
      <t>基本工资提标</t>
    </r>
  </si>
  <si>
    <r>
      <rPr>
        <sz val="10"/>
        <rFont val="宋体"/>
        <family val="0"/>
      </rPr>
      <t>规范性公务员津补贴</t>
    </r>
  </si>
  <si>
    <r>
      <rPr>
        <sz val="10"/>
        <rFont val="宋体"/>
        <family val="0"/>
      </rPr>
      <t>特殊岗位津贴</t>
    </r>
  </si>
  <si>
    <r>
      <rPr>
        <sz val="9"/>
        <rFont val="宋体"/>
        <family val="0"/>
      </rPr>
      <t>津贴补贴提标</t>
    </r>
  </si>
  <si>
    <r>
      <rPr>
        <sz val="10"/>
        <rFont val="宋体"/>
        <family val="0"/>
      </rPr>
      <t>绩效工资</t>
    </r>
  </si>
  <si>
    <r>
      <rPr>
        <sz val="10"/>
        <rFont val="宋体"/>
        <family val="0"/>
      </rPr>
      <t>绩效工资提标</t>
    </r>
  </si>
  <si>
    <r>
      <rPr>
        <sz val="10"/>
        <rFont val="宋体"/>
        <family val="0"/>
      </rPr>
      <t>机关事业单位基本养老保险缴费</t>
    </r>
  </si>
  <si>
    <r>
      <rPr>
        <sz val="10"/>
        <rFont val="宋体"/>
        <family val="0"/>
      </rPr>
      <t>职工基本医疗保险缴费</t>
    </r>
  </si>
  <si>
    <r>
      <rPr>
        <sz val="10"/>
        <rFont val="宋体"/>
        <family val="0"/>
      </rPr>
      <t>公务员医疗补助缴费</t>
    </r>
  </si>
  <si>
    <r>
      <rPr>
        <sz val="9"/>
        <rFont val="宋体"/>
        <family val="0"/>
      </rPr>
      <t>生育保险</t>
    </r>
  </si>
  <si>
    <r>
      <rPr>
        <sz val="10"/>
        <rFont val="宋体"/>
        <family val="0"/>
      </rPr>
      <t>工伤保险</t>
    </r>
  </si>
  <si>
    <r>
      <rPr>
        <sz val="10"/>
        <rFont val="宋体"/>
        <family val="0"/>
      </rPr>
      <t>残疾人保障金</t>
    </r>
  </si>
  <si>
    <r>
      <rPr>
        <sz val="10"/>
        <rFont val="宋体"/>
        <family val="0"/>
      </rPr>
      <t>医疗费</t>
    </r>
  </si>
  <si>
    <r>
      <rPr>
        <sz val="10"/>
        <rFont val="宋体"/>
        <family val="0"/>
      </rPr>
      <t>定额补助</t>
    </r>
  </si>
  <si>
    <r>
      <rPr>
        <sz val="10"/>
        <rFont val="宋体"/>
        <family val="0"/>
      </rPr>
      <t>工勤人员经费</t>
    </r>
  </si>
  <si>
    <t>工程建设管理</t>
  </si>
  <si>
    <t>表-07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</si>
  <si>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</si>
  <si>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</si>
  <si>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</si>
  <si>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</si>
  <si>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</si>
  <si>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</si>
  <si>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工资福利支出</t>
  </si>
  <si>
    <t>其他对事业单位补助</t>
  </si>
  <si>
    <t>城乡社区支出</t>
  </si>
  <si>
    <t>城乡社区管理事务</t>
  </si>
  <si>
    <t>行政运行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</si>
  <si>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</si>
  <si>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</si>
  <si>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</si>
  <si>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</si>
  <si>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</si>
  <si>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</si>
  <si>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</si>
  <si>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</si>
  <si>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</si>
  <si>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</si>
  <si>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</si>
  <si>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</si>
  <si>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</si>
  <si>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</si>
  <si>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</si>
  <si>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</si>
  <si>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</si>
  <si>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委托业务费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</si>
  <si>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</si>
  <si>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</si>
  <si>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</si>
  <si>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</si>
  <si>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</si>
  <si>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</si>
  <si>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</si>
  <si>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</si>
  <si>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</si>
  <si>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</si>
  <si>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</si>
  <si>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</si>
  <si>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</si>
  <si>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</si>
  <si>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</si>
  <si>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</si>
  <si>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</si>
  <si>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</si>
  <si>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</si>
  <si>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</si>
  <si>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</si>
  <si>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说明：本单位2021年无对个人和家庭补支出作预算安排，故本表无数据。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</si>
  <si>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</si>
  <si>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</si>
  <si>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</si>
  <si>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</si>
  <si>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</si>
  <si>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</si>
  <si>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</si>
  <si>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</si>
  <si>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</si>
  <si>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</si>
  <si>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</si>
  <si>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</si>
  <si>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</si>
  <si>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</si>
  <si>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</si>
  <si>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基本支出</t>
  </si>
  <si>
    <t>项目支出</t>
  </si>
  <si>
    <t>上缴上级支出</t>
  </si>
  <si>
    <t>一般商品和服务支出</t>
  </si>
  <si>
    <t>专项商品和服务支出</t>
  </si>
  <si>
    <t>资本性支出(基本建设)</t>
  </si>
  <si>
    <t>资本性支出</t>
  </si>
  <si>
    <t>表-14</t>
  </si>
  <si>
    <t>一般公共预算拨款基本支出预算表</t>
  </si>
  <si>
    <t>表-15</t>
  </si>
  <si>
    <t>一般公共预算拨款——工资福利支出预算表(按部门预算经济分类)</t>
  </si>
  <si>
    <t>工资性支出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</si>
  <si>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</si>
  <si>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</si>
  <si>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</si>
  <si>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</si>
  <si>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</si>
  <si>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</si>
  <si>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</si>
  <si>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</si>
  <si>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</si>
  <si>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</si>
  <si>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</si>
  <si>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</si>
  <si>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</si>
  <si>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</si>
  <si>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</si>
  <si>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</si>
  <si>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工程建设管理：建管站</t>
  </si>
  <si>
    <t>表-16</t>
  </si>
  <si>
    <t>一般公共预算拨款——工资福利支出预算表(按政府预算经济分类)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</si>
  <si>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-17</t>
    </r>
  </si>
  <si>
    <r>
      <rPr>
        <b/>
        <sz val="18"/>
        <rFont val="宋体"/>
        <family val="0"/>
      </rPr>
      <t>一般公共预算拨款</t>
    </r>
    <r>
      <rPr>
        <b/>
        <sz val="18"/>
        <rFont val="Times New Roman"/>
        <family val="1"/>
      </rPr>
      <t>——</t>
    </r>
    <r>
      <rPr>
        <b/>
        <sz val="18"/>
        <rFont val="宋体"/>
        <family val="0"/>
      </rPr>
      <t>一般商品和服务支出预算表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</si>
  <si>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总计</t>
    </r>
  </si>
  <si>
    <r>
      <rPr>
        <sz val="10"/>
        <rFont val="宋体"/>
        <family val="0"/>
      </rPr>
      <t>办公费</t>
    </r>
  </si>
  <si>
    <r>
      <rPr>
        <sz val="10"/>
        <rFont val="宋体"/>
        <family val="0"/>
      </rPr>
      <t>印刷费</t>
    </r>
  </si>
  <si>
    <r>
      <rPr>
        <sz val="10"/>
        <rFont val="宋体"/>
        <family val="0"/>
      </rPr>
      <t>水费</t>
    </r>
  </si>
  <si>
    <r>
      <rPr>
        <sz val="10"/>
        <rFont val="宋体"/>
        <family val="0"/>
      </rPr>
      <t>电费</t>
    </r>
  </si>
  <si>
    <r>
      <rPr>
        <sz val="10"/>
        <rFont val="宋体"/>
        <family val="0"/>
      </rPr>
      <t>邮电费</t>
    </r>
  </si>
  <si>
    <r>
      <rPr>
        <sz val="10"/>
        <rFont val="宋体"/>
        <family val="0"/>
      </rPr>
      <t>物业管理费</t>
    </r>
  </si>
  <si>
    <r>
      <rPr>
        <sz val="10"/>
        <rFont val="宋体"/>
        <family val="0"/>
      </rPr>
      <t>差旅费</t>
    </r>
  </si>
  <si>
    <r>
      <rPr>
        <sz val="10"/>
        <rFont val="宋体"/>
        <family val="0"/>
      </rPr>
      <t>因公出国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费用</t>
    </r>
  </si>
  <si>
    <r>
      <rPr>
        <sz val="10"/>
        <rFont val="宋体"/>
        <family val="0"/>
      </rPr>
      <t>维修（护）费</t>
    </r>
  </si>
  <si>
    <r>
      <rPr>
        <sz val="10"/>
        <rFont val="宋体"/>
        <family val="0"/>
      </rPr>
      <t>会议费</t>
    </r>
  </si>
  <si>
    <r>
      <rPr>
        <sz val="10"/>
        <rFont val="宋体"/>
        <family val="0"/>
      </rPr>
      <t>培训费</t>
    </r>
  </si>
  <si>
    <r>
      <rPr>
        <sz val="10"/>
        <rFont val="宋体"/>
        <family val="0"/>
      </rPr>
      <t>公务接待费</t>
    </r>
  </si>
  <si>
    <r>
      <rPr>
        <sz val="10"/>
        <rFont val="宋体"/>
        <family val="0"/>
      </rPr>
      <t>工会经费</t>
    </r>
  </si>
  <si>
    <r>
      <rPr>
        <sz val="10"/>
        <rFont val="宋体"/>
        <family val="0"/>
      </rPr>
      <t>福利费</t>
    </r>
  </si>
  <si>
    <r>
      <rPr>
        <sz val="10"/>
        <rFont val="宋体"/>
        <family val="0"/>
      </rPr>
      <t>委托业务费</t>
    </r>
  </si>
  <si>
    <r>
      <rPr>
        <sz val="10"/>
        <rFont val="宋体"/>
        <family val="0"/>
      </rPr>
      <t>公务用车运行维护费</t>
    </r>
  </si>
  <si>
    <r>
      <rPr>
        <sz val="10"/>
        <rFont val="宋体"/>
        <family val="0"/>
      </rPr>
      <t>公务交通补贴</t>
    </r>
  </si>
  <si>
    <r>
      <rPr>
        <sz val="10"/>
        <rFont val="宋体"/>
        <family val="0"/>
      </rPr>
      <t>其他交通费用</t>
    </r>
  </si>
  <si>
    <r>
      <rPr>
        <sz val="10"/>
        <rFont val="宋体"/>
        <family val="0"/>
      </rPr>
      <t>离退休公用支出</t>
    </r>
  </si>
  <si>
    <r>
      <rPr>
        <sz val="10"/>
        <rFont val="宋体"/>
        <family val="0"/>
      </rPr>
      <t>离退休党建经费</t>
    </r>
  </si>
  <si>
    <r>
      <rPr>
        <sz val="9"/>
        <rFont val="宋体"/>
        <family val="0"/>
      </rPr>
      <t>其他</t>
    </r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</si>
  <si>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</si>
  <si>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</si>
  <si>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</si>
  <si>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</si>
  <si>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无</t>
  </si>
  <si>
    <t>说明：本单位2021年没有对“对个人和家属的补助”支出预算安排，故本表无数据。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</si>
  <si>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</si>
  <si>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</si>
  <si>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</si>
  <si>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</si>
  <si>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</si>
  <si>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说明：本单位2021年度无项目预算，故本表无数据。</t>
  </si>
  <si>
    <t>表-22</t>
  </si>
  <si>
    <t>政府性基金拨款支出预算表（按部门预算经济分类）</t>
  </si>
  <si>
    <t>事业单位经营支出</t>
  </si>
  <si>
    <t>对附属单位补助支出</t>
  </si>
  <si>
    <t>说明：本单位2021年没有对“政府性基金拨款”支出预算安排，故本表无数据。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</si>
  <si>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</si>
  <si>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</si>
  <si>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</si>
  <si>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</si>
  <si>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</si>
  <si>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</si>
  <si>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</si>
  <si>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</si>
  <si>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</si>
  <si>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</si>
  <si>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</si>
  <si>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</si>
  <si>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</si>
  <si>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</si>
  <si>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</si>
  <si>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</si>
  <si>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</si>
  <si>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</si>
  <si>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</si>
  <si>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</si>
  <si>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</si>
  <si>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</si>
  <si>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</si>
  <si>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</si>
  <si>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</si>
  <si>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</si>
  <si>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</si>
  <si>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</si>
  <si>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</si>
  <si>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</si>
  <si>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</si>
  <si>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负责全县建筑市场施工企业管理，建筑工程报建，建筑施工安全监督，施工企业劳保基金行业管理。</t>
  </si>
  <si>
    <t>1、安全监管：始终坚守建设工程质量安全底线，全面推进建筑施工安全生产“三化”管理，持续深入开展各类建筑安全专项整治活动，从严从重查处各类违法违规行为。确保全年受监工程死亡及重伤事故为“0”；创建省级标准化工地1个以上，市级标准化工地5个以上。2、文明施工：加大临街建筑项目文明施工监管力度，督促施工现场安全防护到位，足额收取文明施工措施费，确保施工现场围挡设置规范、材料堆放有序、施工现场美化，确保完成文明创建工各项作任务。
3、建筑市场管理：强力推进建筑管理综合治理行动，持续深入开展建筑工程“打非治违” 专项整治活动，坚持规范建筑市场秩序、打击建筑施工转包行为和违法分包行为，充分履行建筑市场监管职责，及时督促办理各类工程建设项目报建手续，及时申报各类大小违法建设项目，确保工程项目报建率100%，违法建设项目查处率达到95%以上。
4、工程造价管理：加强我县工程造价的动态管理，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</si>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</sst>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  <numFmt numFmtId="183" formatCode="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8"/>
      <color indexed="8"/>
      <name val="仿宋_GB2312"/>
      <family val="3"/>
    </font>
    <font>
      <b/>
      <sz val="1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宋体"/>
      <family val="0"/>
    </font>
    <font>
      <sz val="10"/>
      <color indexed="10"/>
      <name val="宋体"/>
      <family val="0"/>
    </font>
    <font>
      <sz val="11"/>
      <name val="等线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黑体"/>
      <family val="0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Times New Roman"/>
      <family val="1"/>
    </font>
    <font>
      <b/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8"/>
      <color rgb="FF000000"/>
      <name val="仿宋_GB2312"/>
      <family val="3"/>
    </font>
    <font>
      <sz val="10"/>
      <color rgb="FFFF0000"/>
      <name val="宋体"/>
      <family val="0"/>
    </font>
    <font>
      <sz val="11"/>
      <name val="Calibri"/>
      <family val="0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2" borderId="2" applyNumberFormat="0" applyFont="0" applyAlignment="0" applyProtection="0"/>
    <xf numFmtId="0" fontId="2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2" fillId="0" borderId="3" applyNumberFormat="0" applyFill="0" applyAlignment="0" applyProtection="0"/>
    <xf numFmtId="0" fontId="23" fillId="6" borderId="0" applyNumberFormat="0" applyBorder="0" applyAlignment="0" applyProtection="0"/>
    <xf numFmtId="0" fontId="1" fillId="0" borderId="0">
      <alignment vertical="center"/>
      <protection/>
    </xf>
    <xf numFmtId="0" fontId="34" fillId="0" borderId="4" applyNumberFormat="0" applyFill="0" applyAlignment="0" applyProtection="0"/>
    <xf numFmtId="0" fontId="23" fillId="6" borderId="0" applyNumberFormat="0" applyBorder="0" applyAlignment="0" applyProtection="0"/>
    <xf numFmtId="0" fontId="30" fillId="8" borderId="5" applyNumberFormat="0" applyAlignment="0" applyProtection="0"/>
    <xf numFmtId="0" fontId="28" fillId="8" borderId="1" applyNumberFormat="0" applyAlignment="0" applyProtection="0"/>
    <xf numFmtId="0" fontId="1" fillId="0" borderId="0">
      <alignment vertical="center"/>
      <protection/>
    </xf>
    <xf numFmtId="0" fontId="41" fillId="9" borderId="6" applyNumberFormat="0" applyAlignment="0" applyProtection="0"/>
    <xf numFmtId="0" fontId="24" fillId="2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7" applyNumberFormat="0" applyFill="0" applyAlignment="0" applyProtection="0"/>
    <xf numFmtId="0" fontId="38" fillId="0" borderId="8" applyNumberFormat="0" applyFill="0" applyAlignment="0" applyProtection="0"/>
    <xf numFmtId="0" fontId="40" fillId="4" borderId="0" applyNumberFormat="0" applyBorder="0" applyAlignment="0" applyProtection="0"/>
    <xf numFmtId="0" fontId="31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0" borderId="0">
      <alignment vertical="center"/>
      <protection/>
    </xf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3" fillId="16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471">
    <xf numFmtId="0" fontId="0" fillId="0" borderId="0" xfId="0" applyAlignment="1">
      <alignment/>
    </xf>
    <xf numFmtId="0" fontId="1" fillId="18" borderId="0" xfId="79" applyFill="1">
      <alignment/>
      <protection/>
    </xf>
    <xf numFmtId="0" fontId="2" fillId="18" borderId="0" xfId="79" applyFont="1" applyFill="1" applyAlignment="1">
      <alignment horizontal="center" vertical="center"/>
      <protection/>
    </xf>
    <xf numFmtId="0" fontId="2" fillId="18" borderId="0" xfId="79" applyNumberFormat="1" applyFont="1" applyFill="1" applyAlignment="1">
      <alignment horizontal="center" vertical="center"/>
      <protection/>
    </xf>
    <xf numFmtId="0" fontId="3" fillId="18" borderId="0" xfId="79" applyNumberFormat="1" applyFont="1" applyFill="1" applyAlignment="1" applyProtection="1">
      <alignment horizontal="center" vertical="center"/>
      <protection/>
    </xf>
    <xf numFmtId="0" fontId="4" fillId="18" borderId="9" xfId="79" applyNumberFormat="1" applyFont="1" applyFill="1" applyBorder="1" applyAlignment="1" applyProtection="1">
      <alignment horizontal="center" vertical="center" wrapText="1"/>
      <protection/>
    </xf>
    <xf numFmtId="0" fontId="4" fillId="18" borderId="10" xfId="79" applyNumberFormat="1" applyFont="1" applyFill="1" applyBorder="1" applyAlignment="1" applyProtection="1">
      <alignment horizontal="center" vertical="center" wrapText="1"/>
      <protection/>
    </xf>
    <xf numFmtId="0" fontId="4" fillId="18" borderId="11" xfId="79" applyNumberFormat="1" applyFont="1" applyFill="1" applyBorder="1" applyAlignment="1" applyProtection="1">
      <alignment horizontal="center" vertical="center" wrapText="1"/>
      <protection/>
    </xf>
    <xf numFmtId="0" fontId="4" fillId="18" borderId="10" xfId="79" applyNumberFormat="1" applyFont="1" applyFill="1" applyBorder="1" applyAlignment="1" applyProtection="1">
      <alignment vertical="center" wrapText="1"/>
      <protection/>
    </xf>
    <xf numFmtId="49" fontId="2" fillId="0" borderId="10" xfId="79" applyNumberFormat="1" applyFont="1" applyFill="1" applyBorder="1" applyAlignment="1" applyProtection="1">
      <alignment horizontal="left" vertical="center" wrapText="1"/>
      <protection/>
    </xf>
    <xf numFmtId="176" fontId="2" fillId="18" borderId="10" xfId="79" applyNumberFormat="1" applyFont="1" applyFill="1" applyBorder="1" applyAlignment="1" applyProtection="1">
      <alignment horizontal="right" vertical="center" wrapText="1"/>
      <protection/>
    </xf>
    <xf numFmtId="0" fontId="0" fillId="8" borderId="10" xfId="0" applyNumberFormat="1" applyFont="1" applyFill="1" applyBorder="1" applyAlignment="1" applyProtection="1">
      <alignment horizontal="left" vertical="center" wrapText="1"/>
      <protection/>
    </xf>
    <xf numFmtId="0" fontId="2" fillId="18" borderId="12" xfId="76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0" fontId="2" fillId="18" borderId="0" xfId="79" applyFont="1" applyFill="1" applyAlignment="1">
      <alignment horizontal="right" vertical="center"/>
      <protection/>
    </xf>
    <xf numFmtId="0" fontId="1" fillId="18" borderId="0" xfId="79" applyFill="1" applyAlignment="1">
      <alignment horizontal="right"/>
      <protection/>
    </xf>
    <xf numFmtId="0" fontId="2" fillId="0" borderId="10" xfId="79" applyFont="1" applyBorder="1" applyAlignment="1">
      <alignment horizontal="center" vertical="center" wrapText="1"/>
      <protection/>
    </xf>
    <xf numFmtId="49" fontId="2" fillId="18" borderId="10" xfId="79" applyNumberFormat="1" applyFont="1" applyFill="1" applyBorder="1" applyAlignment="1" applyProtection="1">
      <alignment horizontal="left" vertical="center" wrapText="1"/>
      <protection/>
    </xf>
    <xf numFmtId="0" fontId="1" fillId="18" borderId="0" xfId="19" applyFill="1">
      <alignment/>
      <protection/>
    </xf>
    <xf numFmtId="0" fontId="2" fillId="18" borderId="0" xfId="19" applyFont="1" applyFill="1" applyAlignment="1">
      <alignment horizontal="center" vertical="center"/>
      <protection/>
    </xf>
    <xf numFmtId="0" fontId="2" fillId="18" borderId="0" xfId="19" applyNumberFormat="1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right" vertical="center"/>
      <protection/>
    </xf>
    <xf numFmtId="0" fontId="3" fillId="18" borderId="0" xfId="19" applyFont="1" applyFill="1" applyAlignment="1">
      <alignment horizontal="center" vertical="center"/>
      <protection/>
    </xf>
    <xf numFmtId="0" fontId="2" fillId="18" borderId="0" xfId="19" applyFont="1" applyFill="1" applyAlignment="1">
      <alignment horizontal="right"/>
      <protection/>
    </xf>
    <xf numFmtId="0" fontId="4" fillId="18" borderId="10" xfId="19" applyNumberFormat="1" applyFont="1" applyFill="1" applyBorder="1" applyAlignment="1" applyProtection="1">
      <alignment horizontal="center" vertical="center"/>
      <protection/>
    </xf>
    <xf numFmtId="0" fontId="4" fillId="18" borderId="9" xfId="19" applyNumberFormat="1" applyFont="1" applyFill="1" applyBorder="1" applyAlignment="1" applyProtection="1">
      <alignment horizontal="center" vertical="center"/>
      <protection/>
    </xf>
    <xf numFmtId="0" fontId="4" fillId="18" borderId="11" xfId="19" applyNumberFormat="1" applyFont="1" applyFill="1" applyBorder="1" applyAlignment="1" applyProtection="1">
      <alignment horizontal="center" vertical="center"/>
      <protection/>
    </xf>
    <xf numFmtId="0" fontId="4" fillId="18" borderId="13" xfId="19" applyNumberFormat="1" applyFont="1" applyFill="1" applyBorder="1" applyAlignment="1" applyProtection="1">
      <alignment horizontal="center" vertical="center" wrapText="1"/>
      <protection/>
    </xf>
    <xf numFmtId="0" fontId="4" fillId="18" borderId="13" xfId="19" applyNumberFormat="1" applyFont="1" applyFill="1" applyBorder="1" applyAlignment="1" applyProtection="1">
      <alignment horizontal="center" vertical="center"/>
      <protection/>
    </xf>
    <xf numFmtId="0" fontId="4" fillId="18" borderId="14" xfId="19" applyNumberFormat="1" applyFont="1" applyFill="1" applyBorder="1" applyAlignment="1" applyProtection="1">
      <alignment horizontal="center" vertical="center"/>
      <protection/>
    </xf>
    <xf numFmtId="0" fontId="4" fillId="18" borderId="0" xfId="19" applyNumberFormat="1" applyFont="1" applyFill="1" applyAlignment="1" applyProtection="1">
      <alignment horizontal="center" vertical="center" wrapText="1"/>
      <protection/>
    </xf>
    <xf numFmtId="0" fontId="4" fillId="18" borderId="15" xfId="19" applyNumberFormat="1" applyFont="1" applyFill="1" applyBorder="1" applyAlignment="1" applyProtection="1">
      <alignment horizontal="center" vertical="center"/>
      <protection/>
    </xf>
    <xf numFmtId="176" fontId="2" fillId="18" borderId="9" xfId="19" applyNumberFormat="1" applyFont="1" applyFill="1" applyBorder="1" applyAlignment="1" applyProtection="1">
      <alignment horizontal="right" vertical="center" wrapText="1"/>
      <protection/>
    </xf>
    <xf numFmtId="49" fontId="2" fillId="18" borderId="9" xfId="19" applyNumberFormat="1" applyFont="1" applyFill="1" applyBorder="1" applyAlignment="1" applyProtection="1">
      <alignment horizontal="left" vertical="center" wrapText="1"/>
      <protection/>
    </xf>
    <xf numFmtId="0" fontId="42" fillId="0" borderId="16" xfId="0" applyFont="1" applyBorder="1" applyAlignment="1">
      <alignment horizontal="justify" vertical="center" wrapText="1"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0" fontId="1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1" fillId="18" borderId="0" xfId="72" applyFill="1" applyAlignment="1">
      <alignment horizontal="center" vertical="center"/>
      <protection/>
    </xf>
    <xf numFmtId="0" fontId="1" fillId="18" borderId="10" xfId="72" applyNumberFormat="1" applyFont="1" applyFill="1" applyBorder="1" applyAlignment="1" applyProtection="1">
      <alignment horizontal="center" vertical="center" wrapText="1"/>
      <protection/>
    </xf>
    <xf numFmtId="0" fontId="1" fillId="18" borderId="17" xfId="72" applyNumberFormat="1" applyFont="1" applyFill="1" applyBorder="1" applyAlignment="1" applyProtection="1">
      <alignment horizontal="center" vertical="center" wrapText="1"/>
      <protection/>
    </xf>
    <xf numFmtId="0" fontId="2" fillId="18" borderId="18" xfId="72" applyNumberFormat="1" applyFont="1" applyFill="1" applyBorder="1" applyAlignment="1" applyProtection="1">
      <alignment horizontal="center" vertical="center" wrapText="1"/>
      <protection/>
    </xf>
    <xf numFmtId="0" fontId="2" fillId="18" borderId="15" xfId="72" applyNumberFormat="1" applyFont="1" applyFill="1" applyBorder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horizontal="center" vertical="center" wrapText="1"/>
      <protection/>
    </xf>
    <xf numFmtId="0" fontId="2" fillId="18" borderId="16" xfId="72" applyNumberFormat="1" applyFont="1" applyFill="1" applyBorder="1" applyAlignment="1" applyProtection="1">
      <alignment horizontal="center" vertical="center" wrapText="1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9" xfId="72" applyNumberFormat="1" applyFont="1" applyFill="1" applyBorder="1" applyAlignment="1" applyProtection="1">
      <alignment horizontal="center" vertical="center" wrapText="1"/>
      <protection/>
    </xf>
    <xf numFmtId="0" fontId="2" fillId="18" borderId="11" xfId="72" applyNumberFormat="1" applyFont="1" applyFill="1" applyBorder="1" applyAlignment="1" applyProtection="1">
      <alignment horizontal="center" vertical="center" wrapText="1"/>
      <protection/>
    </xf>
    <xf numFmtId="0" fontId="2" fillId="18" borderId="20" xfId="72" applyNumberFormat="1" applyFont="1" applyFill="1" applyBorder="1" applyAlignment="1" applyProtection="1">
      <alignment horizontal="center" vertical="center" wrapText="1"/>
      <protection/>
    </xf>
    <xf numFmtId="176" fontId="1" fillId="18" borderId="10" xfId="7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177" fontId="1" fillId="18" borderId="10" xfId="72" applyNumberFormat="1" applyFont="1" applyFill="1" applyBorder="1" applyAlignment="1" applyProtection="1">
      <alignment horizontal="right" vertical="center" wrapText="1"/>
      <protection/>
    </xf>
    <xf numFmtId="0" fontId="2" fillId="18" borderId="0" xfId="72" applyFont="1" applyFill="1" applyAlignment="1">
      <alignment horizontal="right" vertical="center"/>
      <protection/>
    </xf>
    <xf numFmtId="0" fontId="2" fillId="18" borderId="0" xfId="72" applyFont="1" applyFill="1" applyAlignment="1">
      <alignment horizontal="center" vertical="center"/>
      <protection/>
    </xf>
    <xf numFmtId="0" fontId="1" fillId="18" borderId="21" xfId="72" applyNumberFormat="1" applyFont="1" applyFill="1" applyBorder="1" applyAlignment="1" applyProtection="1">
      <alignment horizontal="center" vertical="center" wrapText="1"/>
      <protection/>
    </xf>
    <xf numFmtId="177" fontId="1" fillId="18" borderId="9" xfId="72" applyNumberFormat="1" applyFont="1" applyFill="1" applyBorder="1" applyAlignment="1" applyProtection="1">
      <alignment horizontal="right" vertical="center" wrapText="1"/>
      <protection/>
    </xf>
    <xf numFmtId="4" fontId="1" fillId="18" borderId="0" xfId="72" applyNumberFormat="1" applyFont="1" applyFill="1" applyAlignment="1" applyProtection="1">
      <alignment vertical="center"/>
      <protection/>
    </xf>
    <xf numFmtId="0" fontId="7" fillId="18" borderId="0" xfId="78" applyFont="1" applyFill="1">
      <alignment vertical="center"/>
      <protection/>
    </xf>
    <xf numFmtId="0" fontId="8" fillId="18" borderId="0" xfId="78" applyFont="1" applyFill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2" fillId="18" borderId="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49" fontId="9" fillId="18" borderId="9" xfId="78" applyNumberFormat="1" applyFont="1" applyFill="1" applyBorder="1" applyAlignment="1">
      <alignment horizontal="center" vertical="center" wrapText="1"/>
      <protection/>
    </xf>
    <xf numFmtId="49" fontId="9" fillId="18" borderId="10" xfId="78" applyNumberFormat="1" applyFont="1" applyFill="1" applyBorder="1" applyAlignment="1">
      <alignment horizontal="center" vertical="center" wrapText="1"/>
      <protection/>
    </xf>
    <xf numFmtId="49" fontId="9" fillId="18" borderId="10" xfId="78" applyNumberFormat="1" applyFont="1" applyFill="1" applyBorder="1" applyAlignment="1" applyProtection="1">
      <alignment horizontal="center" vertical="center" wrapText="1"/>
      <protection/>
    </xf>
    <xf numFmtId="43" fontId="9" fillId="18" borderId="9" xfId="24" applyFont="1" applyFill="1" applyBorder="1" applyAlignment="1">
      <alignment horizontal="center" vertical="center" wrapText="1"/>
    </xf>
    <xf numFmtId="43" fontId="9" fillId="18" borderId="10" xfId="24" applyFont="1" applyFill="1" applyBorder="1" applyAlignment="1">
      <alignment horizontal="center" vertical="center" wrapText="1"/>
    </xf>
    <xf numFmtId="49" fontId="10" fillId="18" borderId="9" xfId="78" applyNumberFormat="1" applyFont="1" applyFill="1" applyBorder="1" applyAlignment="1">
      <alignment horizontal="center" vertical="center" wrapText="1"/>
      <protection/>
    </xf>
    <xf numFmtId="49" fontId="10" fillId="18" borderId="10" xfId="78" applyNumberFormat="1" applyFont="1" applyFill="1" applyBorder="1" applyAlignment="1">
      <alignment horizontal="center" vertical="center" wrapText="1"/>
      <protection/>
    </xf>
    <xf numFmtId="49" fontId="10" fillId="18" borderId="10" xfId="78" applyNumberFormat="1" applyFont="1" applyFill="1" applyBorder="1" applyAlignment="1" applyProtection="1">
      <alignment horizontal="center" vertical="center" wrapText="1"/>
      <protection/>
    </xf>
    <xf numFmtId="0" fontId="9" fillId="18" borderId="10" xfId="78" applyFont="1" applyFill="1" applyBorder="1" applyAlignment="1">
      <alignment horizontal="center" vertical="center" wrapText="1"/>
      <protection/>
    </xf>
    <xf numFmtId="0" fontId="9" fillId="18" borderId="10" xfId="78" applyNumberFormat="1" applyFont="1" applyFill="1" applyBorder="1" applyAlignment="1" applyProtection="1">
      <alignment horizontal="center" vertical="center"/>
      <protection/>
    </xf>
    <xf numFmtId="0" fontId="10" fillId="18" borderId="10" xfId="78" applyFont="1" applyFill="1" applyBorder="1" applyAlignment="1">
      <alignment horizontal="centerContinuous" vertical="center"/>
      <protection/>
    </xf>
    <xf numFmtId="0" fontId="2" fillId="18" borderId="0" xfId="0" applyFont="1" applyFill="1" applyAlignment="1">
      <alignment vertical="center"/>
    </xf>
    <xf numFmtId="0" fontId="2" fillId="18" borderId="16" xfId="0" applyFont="1" applyFill="1" applyBorder="1" applyAlignment="1">
      <alignment horizontal="center" vertical="center"/>
    </xf>
    <xf numFmtId="0" fontId="11" fillId="18" borderId="0" xfId="0" applyFont="1" applyFill="1" applyAlignment="1">
      <alignment/>
    </xf>
    <xf numFmtId="0" fontId="12" fillId="18" borderId="0" xfId="0" applyFont="1" applyFill="1" applyAlignment="1">
      <alignment/>
    </xf>
    <xf numFmtId="0" fontId="12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2" fillId="18" borderId="0" xfId="20" applyFont="1" applyFill="1" applyAlignment="1">
      <alignment vertical="center"/>
      <protection/>
    </xf>
    <xf numFmtId="0" fontId="1" fillId="18" borderId="0" xfId="20" applyFill="1" applyAlignment="1">
      <alignment horizontal="center" vertical="center" wrapText="1"/>
      <protection/>
    </xf>
    <xf numFmtId="0" fontId="1" fillId="18" borderId="0" xfId="20" applyFill="1">
      <alignment vertical="center"/>
      <protection/>
    </xf>
    <xf numFmtId="0" fontId="13" fillId="18" borderId="0" xfId="20" applyNumberFormat="1" applyFont="1" applyFill="1" applyAlignment="1" applyProtection="1">
      <alignment horizontal="center" vertical="center" wrapText="1"/>
      <protection/>
    </xf>
    <xf numFmtId="0" fontId="1" fillId="18" borderId="0" xfId="20" applyNumberFormat="1" applyFont="1" applyFill="1" applyAlignment="1" applyProtection="1">
      <alignment vertical="center"/>
      <protection/>
    </xf>
    <xf numFmtId="0" fontId="2" fillId="18" borderId="10" xfId="20" applyFont="1" applyFill="1" applyBorder="1" applyAlignment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21" xfId="20" applyFont="1" applyFill="1" applyBorder="1" applyAlignment="1">
      <alignment horizontal="center" vertical="center" wrapText="1"/>
      <protection/>
    </xf>
    <xf numFmtId="0" fontId="2" fillId="18" borderId="10" xfId="20" applyNumberFormat="1" applyFont="1" applyFill="1" applyBorder="1" applyAlignment="1" applyProtection="1">
      <alignment horizontal="centerContinuous" vertical="center"/>
      <protection/>
    </xf>
    <xf numFmtId="0" fontId="2" fillId="18" borderId="10" xfId="20" applyNumberFormat="1" applyFont="1" applyFill="1" applyBorder="1" applyAlignment="1" applyProtection="1">
      <alignment horizontal="center" vertical="center"/>
      <protection/>
    </xf>
    <xf numFmtId="0" fontId="2" fillId="18" borderId="13" xfId="20" applyFont="1" applyFill="1" applyBorder="1" applyAlignment="1">
      <alignment horizontal="center" vertical="center" wrapText="1"/>
      <protection/>
    </xf>
    <xf numFmtId="0" fontId="2" fillId="18" borderId="15" xfId="20" applyFont="1" applyFill="1" applyBorder="1" applyAlignment="1">
      <alignment horizontal="center" vertical="center" wrapText="1"/>
      <protection/>
    </xf>
    <xf numFmtId="0" fontId="10" fillId="18" borderId="10" xfId="78" applyFont="1" applyFill="1" applyBorder="1" applyAlignment="1">
      <alignment horizontal="center" vertical="center" wrapText="1"/>
      <protection/>
    </xf>
    <xf numFmtId="0" fontId="1" fillId="18" borderId="0" xfId="20" applyNumberFormat="1" applyFont="1" applyFill="1" applyAlignment="1" applyProtection="1">
      <alignment horizontal="center" vertical="center" wrapText="1"/>
      <protection/>
    </xf>
    <xf numFmtId="0" fontId="1" fillId="18" borderId="16" xfId="20" applyFill="1" applyBorder="1" applyAlignment="1">
      <alignment horizontal="right" vertical="center"/>
      <protection/>
    </xf>
    <xf numFmtId="0" fontId="1" fillId="18" borderId="16" xfId="20" applyFont="1" applyFill="1" applyBorder="1" applyAlignment="1">
      <alignment horizontal="right" vertical="center"/>
      <protection/>
    </xf>
    <xf numFmtId="0" fontId="2" fillId="18" borderId="0" xfId="20" applyFont="1" applyFill="1" applyAlignment="1">
      <alignment horizontal="center" vertical="center"/>
      <protection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horizontal="right" wrapText="1"/>
    </xf>
    <xf numFmtId="0" fontId="2" fillId="18" borderId="0" xfId="0" applyFont="1" applyFill="1" applyAlignment="1">
      <alignment horizontal="right" vertical="center"/>
    </xf>
    <xf numFmtId="0" fontId="2" fillId="18" borderId="16" xfId="0" applyFont="1" applyFill="1" applyBorder="1" applyAlignment="1">
      <alignment horizontal="right" vertical="center"/>
    </xf>
    <xf numFmtId="0" fontId="1" fillId="18" borderId="0" xfId="27" applyFill="1">
      <alignment vertical="center"/>
      <protection/>
    </xf>
    <xf numFmtId="0" fontId="2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2" fillId="18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0" fontId="2" fillId="18" borderId="18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27" applyNumberFormat="1" applyFont="1" applyFill="1" applyBorder="1" applyAlignment="1" applyProtection="1">
      <alignment horizontal="center" vertical="center" wrapText="1"/>
      <protection/>
    </xf>
    <xf numFmtId="49" fontId="2" fillId="18" borderId="9" xfId="27" applyNumberFormat="1" applyFont="1" applyFill="1" applyBorder="1" applyAlignment="1" applyProtection="1">
      <alignment horizontal="center" vertical="center" wrapText="1"/>
      <protection/>
    </xf>
    <xf numFmtId="49" fontId="2" fillId="18" borderId="10" xfId="27" applyNumberFormat="1" applyFont="1" applyFill="1" applyBorder="1" applyAlignment="1" applyProtection="1">
      <alignment horizontal="center" vertical="center" wrapText="1"/>
      <protection/>
    </xf>
    <xf numFmtId="0" fontId="2" fillId="18" borderId="9" xfId="27" applyNumberFormat="1" applyFont="1" applyFill="1" applyBorder="1" applyAlignment="1" applyProtection="1">
      <alignment horizontal="lef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176" fontId="2" fillId="18" borderId="20" xfId="27" applyNumberFormat="1" applyFont="1" applyFill="1" applyBorder="1" applyAlignment="1" applyProtection="1">
      <alignment horizontal="right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49" fontId="43" fillId="0" borderId="12" xfId="27" applyNumberFormat="1" applyFont="1" applyFill="1" applyBorder="1" applyAlignment="1">
      <alignment vertical="center"/>
      <protection/>
    </xf>
    <xf numFmtId="49" fontId="2" fillId="18" borderId="0" xfId="27" applyNumberFormat="1" applyFont="1" applyFill="1" applyAlignment="1">
      <alignment horizontal="center" vertical="center"/>
      <protection/>
    </xf>
    <xf numFmtId="0" fontId="2" fillId="18" borderId="0" xfId="27" applyFont="1" applyFill="1" applyAlignment="1">
      <alignment horizontal="left" vertical="center"/>
      <protection/>
    </xf>
    <xf numFmtId="178" fontId="2" fillId="18" borderId="0" xfId="27" applyNumberFormat="1" applyFont="1" applyFill="1" applyAlignment="1">
      <alignment horizontal="center" vertical="center"/>
      <protection/>
    </xf>
    <xf numFmtId="178" fontId="2" fillId="18" borderId="0" xfId="27" applyNumberFormat="1" applyFont="1" applyFill="1" applyAlignment="1">
      <alignment vertical="center"/>
      <protection/>
    </xf>
    <xf numFmtId="0" fontId="2" fillId="18" borderId="20" xfId="27" applyNumberFormat="1" applyFont="1" applyFill="1" applyBorder="1" applyAlignment="1" applyProtection="1">
      <alignment horizontal="center" vertical="center" wrapText="1"/>
      <protection/>
    </xf>
    <xf numFmtId="0" fontId="2" fillId="18" borderId="16" xfId="27" applyNumberFormat="1" applyFont="1" applyFill="1" applyBorder="1" applyAlignment="1" applyProtection="1">
      <alignment horizontal="center" vertical="center" wrapText="1"/>
      <protection/>
    </xf>
    <xf numFmtId="0" fontId="2" fillId="18" borderId="10" xfId="74" applyNumberFormat="1" applyFont="1" applyFill="1" applyBorder="1" applyAlignment="1" applyProtection="1">
      <alignment horizontal="center" vertical="center" wrapText="1"/>
      <protection/>
    </xf>
    <xf numFmtId="0" fontId="1" fillId="18" borderId="0" xfId="27" applyFont="1" applyFill="1" applyAlignment="1">
      <alignment horizontal="right" vertical="center" wrapText="1"/>
      <protection/>
    </xf>
    <xf numFmtId="0" fontId="1" fillId="18" borderId="16" xfId="27" applyFont="1" applyFill="1" applyBorder="1" applyAlignment="1">
      <alignment horizontal="left" vertical="center" wrapText="1"/>
      <protection/>
    </xf>
    <xf numFmtId="0" fontId="2" fillId="18" borderId="16" xfId="27" applyNumberFormat="1" applyFont="1" applyFill="1" applyBorder="1" applyAlignment="1" applyProtection="1">
      <alignment horizontal="right" vertical="center"/>
      <protection/>
    </xf>
    <xf numFmtId="0" fontId="2" fillId="18" borderId="0" xfId="27" applyFont="1" applyFill="1" applyAlignment="1">
      <alignment vertical="center"/>
      <protection/>
    </xf>
    <xf numFmtId="0" fontId="2" fillId="18" borderId="11" xfId="27" applyNumberFormat="1" applyFont="1" applyFill="1" applyBorder="1" applyAlignment="1" applyProtection="1">
      <alignment horizontal="center" vertical="center" wrapText="1"/>
      <protection/>
    </xf>
    <xf numFmtId="0" fontId="1" fillId="18" borderId="11" xfId="27" applyFont="1" applyFill="1" applyBorder="1" applyAlignment="1">
      <alignment horizontal="center" vertical="center" wrapText="1"/>
      <protection/>
    </xf>
    <xf numFmtId="0" fontId="1" fillId="18" borderId="10" xfId="27" applyFont="1" applyFill="1" applyBorder="1" applyAlignment="1">
      <alignment horizontal="center" vertical="center" wrapText="1"/>
      <protection/>
    </xf>
    <xf numFmtId="176" fontId="1" fillId="18" borderId="9" xfId="27" applyNumberFormat="1" applyFont="1" applyFill="1" applyBorder="1" applyAlignment="1" applyProtection="1">
      <alignment horizontal="right" vertical="center" wrapText="1"/>
      <protection/>
    </xf>
    <xf numFmtId="176" fontId="1" fillId="18" borderId="10" xfId="27" applyNumberFormat="1" applyFont="1" applyFill="1" applyBorder="1" applyAlignment="1" applyProtection="1">
      <alignment horizontal="right" vertical="center" wrapText="1"/>
      <protection/>
    </xf>
    <xf numFmtId="0" fontId="1" fillId="18" borderId="0" xfId="27" applyFont="1" applyFill="1" applyAlignment="1">
      <alignment horizontal="center" vertical="center"/>
      <protection/>
    </xf>
    <xf numFmtId="0" fontId="1" fillId="18" borderId="0" xfId="27" applyFont="1" applyFill="1" applyAlignment="1">
      <alignment horizontal="centerContinuous" vertical="center"/>
      <protection/>
    </xf>
    <xf numFmtId="4" fontId="2" fillId="18" borderId="10" xfId="0" applyNumberFormat="1" applyFont="1" applyFill="1" applyBorder="1" applyAlignment="1">
      <alignment vertical="center" wrapText="1"/>
    </xf>
    <xf numFmtId="0" fontId="0" fillId="18" borderId="12" xfId="0" applyFill="1" applyBorder="1" applyAlignment="1">
      <alignment horizontal="center" vertical="center" wrapText="1"/>
    </xf>
    <xf numFmtId="0" fontId="1" fillId="18" borderId="0" xfId="62" applyFill="1">
      <alignment vertical="center"/>
      <protection/>
    </xf>
    <xf numFmtId="0" fontId="2" fillId="18" borderId="0" xfId="62" applyFont="1" applyFill="1" applyAlignment="1">
      <alignment horizontal="center" vertical="center" wrapText="1"/>
      <protection/>
    </xf>
    <xf numFmtId="0" fontId="6" fillId="18" borderId="0" xfId="62" applyNumberFormat="1" applyFont="1" applyFill="1" applyAlignment="1" applyProtection="1">
      <alignment horizontal="center" vertical="center"/>
      <protection/>
    </xf>
    <xf numFmtId="49" fontId="2" fillId="18" borderId="0" xfId="62" applyNumberFormat="1" applyFont="1" applyFill="1" applyAlignment="1">
      <alignment vertical="center"/>
      <protection/>
    </xf>
    <xf numFmtId="0" fontId="2" fillId="18" borderId="0" xfId="62" applyFont="1" applyFill="1" applyAlignment="1">
      <alignment horizontal="centerContinuous" vertical="center"/>
      <protection/>
    </xf>
    <xf numFmtId="0" fontId="2" fillId="18" borderId="22" xfId="62" applyFont="1" applyFill="1" applyBorder="1" applyAlignment="1">
      <alignment horizontal="center" vertical="center"/>
      <protection/>
    </xf>
    <xf numFmtId="0" fontId="2" fillId="18" borderId="12" xfId="62" applyFont="1" applyFill="1" applyBorder="1" applyAlignment="1">
      <alignment horizontal="center" vertical="center"/>
      <protection/>
    </xf>
    <xf numFmtId="0" fontId="2" fillId="18" borderId="17" xfId="62" applyFont="1" applyFill="1" applyBorder="1" applyAlignment="1">
      <alignment horizontal="center" vertical="center"/>
      <protection/>
    </xf>
    <xf numFmtId="0" fontId="2" fillId="18" borderId="10" xfId="62" applyNumberFormat="1" applyFont="1" applyFill="1" applyBorder="1" applyAlignment="1" applyProtection="1">
      <alignment horizontal="center" vertical="center" wrapText="1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>
      <alignment horizontal="centerContinuous" vertical="center"/>
      <protection/>
    </xf>
    <xf numFmtId="0" fontId="2" fillId="18" borderId="18" xfId="62" applyNumberFormat="1" applyFont="1" applyFill="1" applyBorder="1" applyAlignment="1" applyProtection="1">
      <alignment horizontal="center" vertical="center"/>
      <protection/>
    </xf>
    <xf numFmtId="0" fontId="2" fillId="18" borderId="15" xfId="62" applyNumberFormat="1" applyFont="1" applyFill="1" applyBorder="1" applyAlignment="1" applyProtection="1">
      <alignment horizontal="center" vertical="center" wrapText="1"/>
      <protection/>
    </xf>
    <xf numFmtId="0" fontId="2" fillId="18" borderId="9" xfId="62" applyNumberFormat="1" applyFont="1" applyFill="1" applyBorder="1" applyAlignment="1" applyProtection="1">
      <alignment horizontal="center" vertical="center"/>
      <protection/>
    </xf>
    <xf numFmtId="49" fontId="2" fillId="18" borderId="9" xfId="62" applyNumberFormat="1" applyFont="1" applyFill="1" applyBorder="1" applyAlignment="1" applyProtection="1">
      <alignment horizontal="center" vertical="center" wrapText="1"/>
      <protection/>
    </xf>
    <xf numFmtId="49" fontId="2" fillId="18" borderId="10" xfId="62" applyNumberFormat="1" applyFont="1" applyFill="1" applyBorder="1" applyAlignment="1" applyProtection="1">
      <alignment horizontal="center" vertical="center" wrapText="1"/>
      <protection/>
    </xf>
    <xf numFmtId="0" fontId="2" fillId="18" borderId="10" xfId="62" applyNumberFormat="1" applyFont="1" applyFill="1" applyBorder="1" applyAlignment="1" applyProtection="1">
      <alignment horizontal="left" vertical="center" wrapText="1"/>
      <protection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49" fontId="2" fillId="18" borderId="0" xfId="62" applyNumberFormat="1" applyFont="1" applyFill="1" applyAlignment="1">
      <alignment horizontal="center" vertical="center"/>
      <protection/>
    </xf>
    <xf numFmtId="0" fontId="0" fillId="18" borderId="12" xfId="0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left" vertical="center" wrapText="1"/>
    </xf>
    <xf numFmtId="0" fontId="2" fillId="18" borderId="0" xfId="62" applyFont="1" applyFill="1" applyAlignment="1">
      <alignment horizontal="left" vertical="center"/>
      <protection/>
    </xf>
    <xf numFmtId="178" fontId="2" fillId="18" borderId="0" xfId="62" applyNumberFormat="1" applyFont="1" applyFill="1" applyAlignment="1">
      <alignment horizontal="center" vertical="center"/>
      <protection/>
    </xf>
    <xf numFmtId="178" fontId="2" fillId="18" borderId="0" xfId="62" applyNumberFormat="1" applyFont="1" applyFill="1" applyAlignment="1">
      <alignment vertical="center"/>
      <protection/>
    </xf>
    <xf numFmtId="0" fontId="2" fillId="18" borderId="10" xfId="62" applyNumberFormat="1" applyFont="1" applyFill="1" applyBorder="1" applyAlignment="1" applyProtection="1">
      <alignment horizontal="center" vertical="center"/>
      <protection/>
    </xf>
    <xf numFmtId="0" fontId="1" fillId="18" borderId="0" xfId="62" applyFont="1" applyFill="1" applyAlignment="1">
      <alignment horizontal="right" vertical="center" wrapText="1"/>
      <protection/>
    </xf>
    <xf numFmtId="0" fontId="1" fillId="18" borderId="16" xfId="62" applyFont="1" applyFill="1" applyBorder="1" applyAlignment="1">
      <alignment horizontal="left" vertical="center" wrapText="1"/>
      <protection/>
    </xf>
    <xf numFmtId="0" fontId="2" fillId="18" borderId="16" xfId="62" applyNumberFormat="1" applyFont="1" applyFill="1" applyBorder="1" applyAlignment="1" applyProtection="1">
      <alignment horizontal="right" vertical="center"/>
      <protection/>
    </xf>
    <xf numFmtId="0" fontId="2" fillId="18" borderId="0" xfId="62" applyFont="1" applyFill="1" applyAlignment="1">
      <alignment vertical="center"/>
      <protection/>
    </xf>
    <xf numFmtId="0" fontId="1" fillId="18" borderId="10" xfId="62" applyFont="1" applyFill="1" applyBorder="1" applyAlignment="1">
      <alignment horizontal="center" vertical="center" wrapText="1"/>
      <protection/>
    </xf>
    <xf numFmtId="0" fontId="1" fillId="18" borderId="10" xfId="62" applyFont="1" applyFill="1" applyBorder="1" applyAlignment="1" applyProtection="1">
      <alignment horizontal="center" vertical="center" wrapText="1"/>
      <protection locked="0"/>
    </xf>
    <xf numFmtId="176" fontId="1" fillId="18" borderId="10" xfId="62" applyNumberFormat="1" applyFont="1" applyFill="1" applyBorder="1" applyAlignment="1" applyProtection="1">
      <alignment horizontal="right" vertical="center" wrapText="1"/>
      <protection/>
    </xf>
    <xf numFmtId="0" fontId="1" fillId="18" borderId="0" xfId="62" applyFont="1" applyFill="1" applyAlignment="1">
      <alignment horizontal="centerContinuous" vertical="center"/>
      <protection/>
    </xf>
    <xf numFmtId="0" fontId="1" fillId="18" borderId="0" xfId="76" applyFill="1">
      <alignment vertical="center"/>
      <protection/>
    </xf>
    <xf numFmtId="0" fontId="1" fillId="18" borderId="0" xfId="76" applyFill="1" applyAlignment="1">
      <alignment vertical="center" wrapText="1"/>
      <protection/>
    </xf>
    <xf numFmtId="0" fontId="2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2" fillId="18" borderId="16" xfId="76" applyFont="1" applyFill="1" applyBorder="1" applyAlignment="1">
      <alignment horizontal="left" vertical="center" wrapText="1"/>
      <protection/>
    </xf>
    <xf numFmtId="0" fontId="2" fillId="18" borderId="0" xfId="76" applyFont="1" applyFill="1" applyAlignment="1">
      <alignment horizontal="left" vertical="center" wrapText="1"/>
      <protection/>
    </xf>
    <xf numFmtId="0" fontId="2" fillId="18" borderId="9" xfId="76" applyFont="1" applyFill="1" applyBorder="1" applyAlignment="1">
      <alignment horizontal="center" vertical="center" wrapText="1"/>
      <protection/>
    </xf>
    <xf numFmtId="0" fontId="2" fillId="18" borderId="20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0" xfId="76" applyFont="1" applyFill="1" applyBorder="1" applyAlignment="1">
      <alignment horizontal="center" vertical="center" wrapText="1"/>
      <protection/>
    </xf>
    <xf numFmtId="49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 wrapText="1"/>
      <protection/>
    </xf>
    <xf numFmtId="0" fontId="2" fillId="18" borderId="15" xfId="76" applyFont="1" applyFill="1" applyBorder="1" applyAlignment="1">
      <alignment horizontal="center" vertical="center" wrapText="1"/>
      <protection/>
    </xf>
    <xf numFmtId="49" fontId="2" fillId="18" borderId="10" xfId="76" applyNumberFormat="1" applyFont="1" applyFill="1" applyBorder="1" applyAlignment="1" applyProtection="1">
      <alignment horizontal="left" vertical="center" wrapText="1"/>
      <protection/>
    </xf>
    <xf numFmtId="176" fontId="2" fillId="18" borderId="20" xfId="76" applyNumberFormat="1" applyFont="1" applyFill="1" applyBorder="1" applyAlignment="1" applyProtection="1">
      <alignment horizontal="right" vertical="center" wrapText="1"/>
      <protection/>
    </xf>
    <xf numFmtId="176" fontId="2" fillId="18" borderId="10" xfId="76" applyNumberFormat="1" applyFont="1" applyFill="1" applyBorder="1" applyAlignment="1" applyProtection="1">
      <alignment horizontal="right" vertical="center" wrapText="1"/>
      <protection/>
    </xf>
    <xf numFmtId="0" fontId="10" fillId="18" borderId="10" xfId="78" applyNumberFormat="1" applyFont="1" applyFill="1" applyBorder="1" applyAlignment="1" applyProtection="1">
      <alignment horizontal="left" vertical="center" wrapText="1"/>
      <protection/>
    </xf>
    <xf numFmtId="0" fontId="2" fillId="18" borderId="0" xfId="76" applyFont="1" applyFill="1" applyAlignment="1">
      <alignment horizontal="centerContinuous" vertical="center"/>
      <protection/>
    </xf>
    <xf numFmtId="0" fontId="2" fillId="18" borderId="0" xfId="76" applyNumberFormat="1" applyFont="1" applyFill="1" applyAlignment="1" applyProtection="1">
      <alignment vertical="center" wrapText="1"/>
      <protection/>
    </xf>
    <xf numFmtId="0" fontId="2" fillId="18" borderId="0" xfId="76" applyNumberFormat="1" applyFont="1" applyFill="1" applyAlignment="1" applyProtection="1">
      <alignment horizontal="right" vertical="center"/>
      <protection/>
    </xf>
    <xf numFmtId="0" fontId="2" fillId="18" borderId="16" xfId="76" applyNumberFormat="1" applyFont="1" applyFill="1" applyBorder="1" applyAlignment="1" applyProtection="1">
      <alignment wrapText="1"/>
      <protection/>
    </xf>
    <xf numFmtId="0" fontId="2" fillId="18" borderId="16" xfId="76" applyNumberFormat="1" applyFont="1" applyFill="1" applyBorder="1" applyAlignment="1" applyProtection="1">
      <alignment horizontal="right" vertical="center" wrapText="1"/>
      <protection/>
    </xf>
    <xf numFmtId="0" fontId="2" fillId="18" borderId="18" xfId="76" applyFont="1" applyFill="1" applyBorder="1" applyAlignment="1">
      <alignment horizontal="center" vertical="center" wrapText="1"/>
      <protection/>
    </xf>
    <xf numFmtId="0" fontId="2" fillId="18" borderId="9" xfId="76" applyNumberFormat="1" applyFont="1" applyFill="1" applyBorder="1" applyAlignment="1" applyProtection="1">
      <alignment horizontal="center" vertical="center" wrapText="1"/>
      <protection/>
    </xf>
    <xf numFmtId="0" fontId="2" fillId="18" borderId="10" xfId="76" applyNumberFormat="1" applyFont="1" applyFill="1" applyBorder="1" applyAlignment="1" applyProtection="1">
      <alignment horizontal="center" vertical="center"/>
      <protection/>
    </xf>
    <xf numFmtId="176" fontId="2" fillId="18" borderId="9" xfId="76" applyNumberFormat="1" applyFont="1" applyFill="1" applyBorder="1" applyAlignment="1" applyProtection="1">
      <alignment horizontal="right" vertical="center" wrapText="1"/>
      <protection/>
    </xf>
    <xf numFmtId="176" fontId="1" fillId="18" borderId="20" xfId="76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4" fontId="2" fillId="18" borderId="10" xfId="0" applyNumberFormat="1" applyFont="1" applyFill="1" applyBorder="1" applyAlignment="1">
      <alignment horizontal="right" vertical="center" wrapText="1"/>
    </xf>
    <xf numFmtId="0" fontId="2" fillId="18" borderId="0" xfId="0" applyFont="1" applyFill="1" applyAlignment="1">
      <alignment horizontal="right" vertical="center" wrapText="1"/>
    </xf>
    <xf numFmtId="0" fontId="2" fillId="18" borderId="16" xfId="0" applyFont="1" applyFill="1" applyBorder="1" applyAlignment="1">
      <alignment horizontal="right" vertical="center" wrapText="1"/>
    </xf>
    <xf numFmtId="0" fontId="2" fillId="18" borderId="0" xfId="54" applyFont="1" applyFill="1" applyAlignment="1">
      <alignment horizontal="center" vertical="center"/>
      <protection/>
    </xf>
    <xf numFmtId="0" fontId="2" fillId="18" borderId="0" xfId="54" applyFont="1" applyFill="1" applyAlignment="1">
      <alignment horizontal="centerContinuous" vertical="center"/>
      <protection/>
    </xf>
    <xf numFmtId="0" fontId="1" fillId="18" borderId="0" xfId="54" applyFill="1">
      <alignment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2" fillId="18" borderId="10" xfId="54" applyFont="1" applyFill="1" applyBorder="1" applyAlignment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10" xfId="54" applyNumberFormat="1" applyFont="1" applyFill="1" applyBorder="1" applyAlignment="1" applyProtection="1">
      <alignment horizontal="center" vertical="center"/>
      <protection/>
    </xf>
    <xf numFmtId="49" fontId="2" fillId="18" borderId="9" xfId="54" applyNumberFormat="1" applyFont="1" applyFill="1" applyBorder="1" applyAlignment="1" applyProtection="1">
      <alignment horizontal="center" vertical="center" wrapText="1"/>
      <protection/>
    </xf>
    <xf numFmtId="49" fontId="2" fillId="18" borderId="10" xfId="54" applyNumberFormat="1" applyFont="1" applyFill="1" applyBorder="1" applyAlignment="1" applyProtection="1">
      <alignment horizontal="center" vertical="center" wrapText="1"/>
      <protection/>
    </xf>
    <xf numFmtId="0" fontId="2" fillId="18" borderId="9" xfId="54" applyNumberFormat="1" applyFont="1" applyFill="1" applyBorder="1" applyAlignment="1" applyProtection="1">
      <alignment horizontal="left" vertical="center" wrapText="1"/>
      <protection/>
    </xf>
    <xf numFmtId="176" fontId="1" fillId="18" borderId="10" xfId="54" applyNumberFormat="1" applyFont="1" applyFill="1" applyBorder="1" applyAlignment="1">
      <alignment horizontal="right" vertical="center" wrapText="1"/>
      <protection/>
    </xf>
    <xf numFmtId="176" fontId="1" fillId="18" borderId="10" xfId="54" applyNumberFormat="1" applyFill="1" applyBorder="1" applyAlignment="1">
      <alignment horizontal="right" vertical="center" wrapText="1"/>
      <protection/>
    </xf>
    <xf numFmtId="0" fontId="2" fillId="18" borderId="0" xfId="54" applyFont="1" applyFill="1" applyAlignment="1">
      <alignment horizontal="right" vertical="center"/>
      <protection/>
    </xf>
    <xf numFmtId="0" fontId="2" fillId="18" borderId="16" xfId="54" applyNumberFormat="1" applyFont="1" applyFill="1" applyBorder="1" applyAlignment="1" applyProtection="1">
      <alignment horizontal="right" vertical="center"/>
      <protection/>
    </xf>
    <xf numFmtId="179" fontId="2" fillId="18" borderId="0" xfId="54" applyNumberFormat="1" applyFont="1" applyFill="1" applyAlignment="1" applyProtection="1">
      <alignment horizontal="center" vertical="center"/>
      <protection/>
    </xf>
    <xf numFmtId="0" fontId="2" fillId="18" borderId="0" xfId="54" applyFont="1" applyFill="1" applyBorder="1" applyAlignment="1">
      <alignment horizontal="center" vertical="center"/>
      <protection/>
    </xf>
    <xf numFmtId="0" fontId="2" fillId="18" borderId="0" xfId="73" applyFont="1" applyFill="1" applyAlignment="1">
      <alignment horizontal="centerContinuous" vertical="center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18" borderId="0" xfId="0" applyFont="1" applyFill="1" applyAlignment="1">
      <alignment horizontal="right"/>
    </xf>
    <xf numFmtId="0" fontId="2" fillId="18" borderId="16" xfId="0" applyFont="1" applyFill="1" applyBorder="1" applyAlignment="1">
      <alignment horizontal="right"/>
    </xf>
    <xf numFmtId="176" fontId="9" fillId="18" borderId="10" xfId="73" applyNumberFormat="1" applyFont="1" applyFill="1" applyBorder="1" applyAlignment="1" applyProtection="1">
      <alignment horizontal="right" vertical="center" wrapText="1"/>
      <protection/>
    </xf>
    <xf numFmtId="0" fontId="9" fillId="18" borderId="0" xfId="73" applyFont="1" applyFill="1" applyAlignment="1">
      <alignment horizontal="centerContinuous" vertical="center"/>
      <protection/>
    </xf>
    <xf numFmtId="0" fontId="44" fillId="0" borderId="0" xfId="0" applyFont="1" applyAlignment="1">
      <alignment vertical="center"/>
    </xf>
    <xf numFmtId="0" fontId="9" fillId="18" borderId="0" xfId="71" applyFont="1" applyFill="1" applyAlignment="1">
      <alignment horizontal="centerContinuous" vertical="center"/>
      <protection/>
    </xf>
    <xf numFmtId="0" fontId="9" fillId="18" borderId="0" xfId="71" applyFont="1" applyFill="1" applyAlignment="1">
      <alignment horizontal="right" vertical="center" wrapText="1"/>
      <protection/>
    </xf>
    <xf numFmtId="0" fontId="16" fillId="18" borderId="0" xfId="71" applyNumberFormat="1" applyFont="1" applyFill="1" applyAlignment="1" applyProtection="1">
      <alignment horizontal="center" vertical="center"/>
      <protection/>
    </xf>
    <xf numFmtId="0" fontId="9" fillId="18" borderId="16" xfId="71" applyFont="1" applyFill="1" applyBorder="1" applyAlignment="1">
      <alignment horizontal="centerContinuous" vertical="center" wrapText="1"/>
      <protection/>
    </xf>
    <xf numFmtId="0" fontId="9" fillId="18" borderId="0" xfId="71" applyFont="1" applyFill="1" applyAlignment="1">
      <alignment horizontal="left" vertical="center" wrapText="1"/>
      <protection/>
    </xf>
    <xf numFmtId="0" fontId="9" fillId="18" borderId="10" xfId="73" applyFont="1" applyFill="1" applyBorder="1" applyAlignment="1">
      <alignment horizontal="center" vertical="center" wrapText="1"/>
      <protection/>
    </xf>
    <xf numFmtId="0" fontId="9" fillId="18" borderId="10" xfId="73" applyNumberFormat="1" applyFont="1" applyFill="1" applyBorder="1" applyAlignment="1" applyProtection="1">
      <alignment horizontal="center" vertical="center" wrapText="1"/>
      <protection/>
    </xf>
    <xf numFmtId="0" fontId="9" fillId="18" borderId="9" xfId="73" applyNumberFormat="1" applyFont="1" applyFill="1" applyBorder="1" applyAlignment="1" applyProtection="1">
      <alignment horizontal="center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 wrapText="1"/>
      <protection/>
    </xf>
    <xf numFmtId="0" fontId="9" fillId="18" borderId="0" xfId="71" applyNumberFormat="1" applyFont="1" applyFill="1" applyAlignment="1" applyProtection="1">
      <alignment horizontal="right" vertical="center" wrapText="1"/>
      <protection/>
    </xf>
    <xf numFmtId="0" fontId="9" fillId="18" borderId="16" xfId="71" applyNumberFormat="1" applyFont="1" applyFill="1" applyBorder="1" applyAlignment="1" applyProtection="1">
      <alignment horizontal="right" vertical="center" wrapText="1"/>
      <protection/>
    </xf>
    <xf numFmtId="0" fontId="9" fillId="18" borderId="21" xfId="73" applyNumberFormat="1" applyFont="1" applyFill="1" applyBorder="1" applyAlignment="1" applyProtection="1">
      <alignment horizontal="center" vertical="center" wrapText="1"/>
      <protection/>
    </xf>
    <xf numFmtId="0" fontId="9" fillId="18" borderId="13" xfId="73" applyNumberFormat="1" applyFont="1" applyFill="1" applyBorder="1" applyAlignment="1" applyProtection="1">
      <alignment horizontal="center" vertical="center" wrapText="1"/>
      <protection/>
    </xf>
    <xf numFmtId="0" fontId="9" fillId="18" borderId="15" xfId="73" applyNumberFormat="1" applyFont="1" applyFill="1" applyBorder="1" applyAlignment="1" applyProtection="1">
      <alignment horizontal="center" vertical="center" wrapText="1"/>
      <protection/>
    </xf>
    <xf numFmtId="176" fontId="7" fillId="18" borderId="10" xfId="73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vertical="center"/>
    </xf>
    <xf numFmtId="0" fontId="7" fillId="18" borderId="10" xfId="73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11" fillId="18" borderId="0" xfId="0" applyFont="1" applyFill="1" applyAlignment="1">
      <alignment/>
    </xf>
    <xf numFmtId="0" fontId="2" fillId="18" borderId="0" xfId="39" applyFont="1" applyFill="1" applyAlignment="1">
      <alignment horizontal="centerContinuous" vertical="center"/>
      <protection/>
    </xf>
    <xf numFmtId="0" fontId="1" fillId="18" borderId="0" xfId="39" applyFill="1">
      <alignment vertical="center"/>
      <protection/>
    </xf>
    <xf numFmtId="0" fontId="2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2" fillId="18" borderId="16" xfId="39" applyFont="1" applyFill="1" applyBorder="1" applyAlignment="1">
      <alignment horizontal="centerContinuous" vertical="center" wrapText="1"/>
      <protection/>
    </xf>
    <xf numFmtId="0" fontId="2" fillId="18" borderId="0" xfId="39" applyFont="1" applyFill="1" applyAlignment="1">
      <alignment horizontal="left" vertical="center" wrapText="1"/>
      <protection/>
    </xf>
    <xf numFmtId="0" fontId="2" fillId="18" borderId="10" xfId="39" applyFont="1" applyFill="1" applyBorder="1" applyAlignment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 wrapText="1"/>
      <protection/>
    </xf>
    <xf numFmtId="0" fontId="2" fillId="18" borderId="10" xfId="39" applyNumberFormat="1" applyFont="1" applyFill="1" applyBorder="1" applyAlignment="1" applyProtection="1">
      <alignment horizontal="center" vertical="center"/>
      <protection/>
    </xf>
    <xf numFmtId="176" fontId="9" fillId="18" borderId="10" xfId="61" applyNumberFormat="1" applyFont="1" applyFill="1" applyBorder="1" applyAlignment="1">
      <alignment horizontal="centerContinuous" vertical="center"/>
      <protection/>
    </xf>
    <xf numFmtId="176" fontId="9" fillId="18" borderId="10" xfId="61" applyNumberFormat="1" applyFont="1" applyFill="1" applyBorder="1" applyAlignment="1" applyProtection="1">
      <alignment horizontal="right" vertical="center" wrapText="1"/>
      <protection/>
    </xf>
    <xf numFmtId="49" fontId="2" fillId="18" borderId="10" xfId="78" applyNumberFormat="1" applyFont="1" applyFill="1" applyBorder="1" applyAlignment="1" applyProtection="1">
      <alignment horizontal="center" vertical="center" wrapText="1"/>
      <protection/>
    </xf>
    <xf numFmtId="0" fontId="1" fillId="18" borderId="10" xfId="81" applyFont="1" applyFill="1" applyBorder="1" applyAlignment="1">
      <alignment horizontal="center" vertical="center" wrapText="1"/>
      <protection/>
    </xf>
    <xf numFmtId="176" fontId="7" fillId="18" borderId="10" xfId="61" applyNumberFormat="1" applyFont="1" applyFill="1" applyBorder="1" applyAlignment="1" applyProtection="1">
      <alignment horizontal="right" vertical="center" wrapText="1"/>
      <protection/>
    </xf>
    <xf numFmtId="0" fontId="1" fillId="18" borderId="21" xfId="81" applyFont="1" applyFill="1" applyBorder="1" applyAlignment="1">
      <alignment horizontal="center" vertical="center" wrapText="1"/>
      <protection/>
    </xf>
    <xf numFmtId="0" fontId="1" fillId="18" borderId="13" xfId="81" applyFont="1" applyFill="1" applyBorder="1" applyAlignment="1">
      <alignment horizontal="center" vertical="center" wrapText="1"/>
      <protection/>
    </xf>
    <xf numFmtId="0" fontId="1" fillId="18" borderId="15" xfId="81" applyFont="1" applyFill="1" applyBorder="1" applyAlignment="1">
      <alignment horizontal="center" vertical="center" wrapText="1"/>
      <protection/>
    </xf>
    <xf numFmtId="0" fontId="2" fillId="18" borderId="0" xfId="39" applyNumberFormat="1" applyFont="1" applyFill="1" applyAlignment="1" applyProtection="1">
      <alignment horizontal="right" vertical="center" wrapText="1"/>
      <protection/>
    </xf>
    <xf numFmtId="0" fontId="2" fillId="18" borderId="0" xfId="39" applyNumberFormat="1" applyFont="1" applyFill="1" applyAlignment="1" applyProtection="1">
      <alignment vertical="center" wrapText="1"/>
      <protection/>
    </xf>
    <xf numFmtId="0" fontId="2" fillId="18" borderId="16" xfId="39" applyNumberFormat="1" applyFont="1" applyFill="1" applyBorder="1" applyAlignment="1" applyProtection="1">
      <alignment horizontal="right" vertical="center" wrapText="1"/>
      <protection/>
    </xf>
    <xf numFmtId="0" fontId="2" fillId="18" borderId="0" xfId="39" applyNumberFormat="1" applyFont="1" applyFill="1" applyAlignment="1" applyProtection="1">
      <alignment horizontal="center" wrapText="1"/>
      <protection/>
    </xf>
    <xf numFmtId="180" fontId="9" fillId="18" borderId="0" xfId="61" applyNumberFormat="1" applyFont="1" applyFill="1" applyAlignment="1">
      <alignment horizontal="right" vertical="center"/>
      <protection/>
    </xf>
    <xf numFmtId="0" fontId="9" fillId="18" borderId="0" xfId="61" applyFont="1" applyFill="1" applyAlignment="1">
      <alignment horizontal="centerContinuous" vertical="center"/>
      <protection/>
    </xf>
    <xf numFmtId="0" fontId="2" fillId="18" borderId="0" xfId="74" applyFont="1" applyFill="1" applyAlignment="1">
      <alignment vertical="center"/>
      <protection/>
    </xf>
    <xf numFmtId="181" fontId="2" fillId="18" borderId="0" xfId="74" applyNumberFormat="1" applyFont="1" applyFill="1" applyAlignment="1">
      <alignment horizontal="center" vertical="center"/>
      <protection/>
    </xf>
    <xf numFmtId="182" fontId="2" fillId="18" borderId="0" xfId="74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left" vertical="center"/>
      <protection/>
    </xf>
    <xf numFmtId="178" fontId="2" fillId="18" borderId="0" xfId="74" applyNumberFormat="1" applyFont="1" applyFill="1" applyAlignment="1">
      <alignment horizontal="center" vertical="center"/>
      <protection/>
    </xf>
    <xf numFmtId="0" fontId="2" fillId="18" borderId="0" xfId="74" applyFont="1" applyFill="1" applyAlignment="1">
      <alignment horizontal="center" vertical="center"/>
      <protection/>
    </xf>
    <xf numFmtId="0" fontId="1" fillId="18" borderId="0" xfId="74" applyFill="1">
      <alignment vertical="center"/>
      <protection/>
    </xf>
    <xf numFmtId="0" fontId="2" fillId="18" borderId="0" xfId="74" applyFont="1" applyFill="1" applyAlignment="1">
      <alignment horizontal="center" vertical="center" wrapText="1"/>
      <protection/>
    </xf>
    <xf numFmtId="0" fontId="2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181" fontId="2" fillId="18" borderId="0" xfId="74" applyNumberFormat="1" applyFont="1" applyFill="1" applyAlignment="1">
      <alignment vertical="center"/>
      <protection/>
    </xf>
    <xf numFmtId="0" fontId="2" fillId="18" borderId="0" xfId="74" applyFont="1" applyFill="1" applyAlignment="1">
      <alignment horizontal="centerContinuous" vertical="center"/>
      <protection/>
    </xf>
    <xf numFmtId="0" fontId="2" fillId="18" borderId="16" xfId="74" applyFont="1" applyFill="1" applyBorder="1" applyAlignment="1">
      <alignment horizontal="right" vertical="center" wrapText="1"/>
      <protection/>
    </xf>
    <xf numFmtId="0" fontId="2" fillId="18" borderId="9" xfId="74" applyFont="1" applyFill="1" applyBorder="1" applyAlignment="1">
      <alignment horizontal="center" vertical="center"/>
      <protection/>
    </xf>
    <xf numFmtId="0" fontId="2" fillId="18" borderId="20" xfId="74" applyFont="1" applyFill="1" applyBorder="1" applyAlignment="1">
      <alignment horizontal="center" vertical="center"/>
      <protection/>
    </xf>
    <xf numFmtId="0" fontId="2" fillId="18" borderId="11" xfId="74" applyFont="1" applyFill="1" applyBorder="1" applyAlignment="1">
      <alignment horizontal="center" vertical="center"/>
      <protection/>
    </xf>
    <xf numFmtId="0" fontId="2" fillId="18" borderId="10" xfId="74" applyNumberFormat="1" applyFont="1" applyFill="1" applyBorder="1" applyAlignment="1" applyProtection="1">
      <alignment horizontal="centerContinuous" vertical="center"/>
      <protection/>
    </xf>
    <xf numFmtId="0" fontId="2" fillId="18" borderId="21" xfId="74" applyNumberFormat="1" applyFont="1" applyFill="1" applyBorder="1" applyAlignment="1" applyProtection="1">
      <alignment horizontal="center" vertical="center" wrapText="1"/>
      <protection/>
    </xf>
    <xf numFmtId="0" fontId="2" fillId="18" borderId="15" xfId="74" applyNumberFormat="1" applyFont="1" applyFill="1" applyBorder="1" applyAlignment="1" applyProtection="1">
      <alignment horizontal="center" vertical="center" wrapText="1"/>
      <protection/>
    </xf>
    <xf numFmtId="43" fontId="10" fillId="18" borderId="10" xfId="24" applyFont="1" applyFill="1" applyBorder="1" applyAlignment="1">
      <alignment horizontal="center" vertical="center" wrapText="1"/>
    </xf>
    <xf numFmtId="0" fontId="2" fillId="18" borderId="10" xfId="74" applyFont="1" applyFill="1" applyBorder="1" applyAlignment="1">
      <alignment horizontal="centerContinuous" vertical="center"/>
      <protection/>
    </xf>
    <xf numFmtId="0" fontId="2" fillId="18" borderId="13" xfId="74" applyNumberFormat="1" applyFont="1" applyFill="1" applyBorder="1" applyAlignment="1" applyProtection="1">
      <alignment horizontal="center" vertical="center" wrapText="1"/>
      <protection/>
    </xf>
    <xf numFmtId="0" fontId="2" fillId="18" borderId="16" xfId="74" applyNumberFormat="1" applyFont="1" applyFill="1" applyBorder="1" applyAlignment="1" applyProtection="1">
      <alignment vertical="center"/>
      <protection/>
    </xf>
    <xf numFmtId="0" fontId="18" fillId="18" borderId="0" xfId="0" applyNumberFormat="1" applyFont="1" applyFill="1" applyAlignment="1" applyProtection="1">
      <alignment vertical="center"/>
      <protection/>
    </xf>
    <xf numFmtId="0" fontId="19" fillId="18" borderId="0" xfId="0" applyNumberFormat="1" applyFont="1" applyFill="1" applyAlignment="1" applyProtection="1">
      <alignment/>
      <protection/>
    </xf>
    <xf numFmtId="0" fontId="1" fillId="18" borderId="0" xfId="0" applyNumberFormat="1" applyFont="1" applyFill="1" applyAlignment="1" applyProtection="1">
      <alignment horizontal="right" vertical="top"/>
      <protection/>
    </xf>
    <xf numFmtId="0" fontId="20" fillId="18" borderId="0" xfId="0" applyNumberFormat="1" applyFont="1" applyFill="1" applyAlignment="1" applyProtection="1">
      <alignment horizontal="center" vertical="center"/>
      <protection/>
    </xf>
    <xf numFmtId="0" fontId="4" fillId="18" borderId="16" xfId="0" applyNumberFormat="1" applyFont="1" applyFill="1" applyBorder="1" applyAlignment="1" applyProtection="1">
      <alignment vertical="center"/>
      <protection/>
    </xf>
    <xf numFmtId="0" fontId="4" fillId="18" borderId="0" xfId="0" applyNumberFormat="1" applyFont="1" applyFill="1" applyAlignment="1" applyProtection="1">
      <alignment vertical="center"/>
      <protection/>
    </xf>
    <xf numFmtId="0" fontId="2" fillId="18" borderId="0" xfId="0" applyNumberFormat="1" applyFont="1" applyFill="1" applyAlignment="1" applyProtection="1">
      <alignment horizontal="right" vertical="center"/>
      <protection/>
    </xf>
    <xf numFmtId="0" fontId="4" fillId="18" borderId="10" xfId="0" applyNumberFormat="1" applyFont="1" applyFill="1" applyBorder="1" applyAlignment="1" applyProtection="1">
      <alignment horizontal="centerContinuous" vertical="center"/>
      <protection/>
    </xf>
    <xf numFmtId="0" fontId="4" fillId="18" borderId="10" xfId="0" applyNumberFormat="1" applyFont="1" applyFill="1" applyBorder="1" applyAlignment="1" applyProtection="1">
      <alignment horizontal="center" vertical="center" wrapText="1"/>
      <protection/>
    </xf>
    <xf numFmtId="0" fontId="4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10" xfId="0" applyNumberFormat="1" applyFont="1" applyFill="1" applyBorder="1" applyAlignment="1" applyProtection="1">
      <alignment vertical="center"/>
      <protection/>
    </xf>
    <xf numFmtId="177" fontId="2" fillId="18" borderId="10" xfId="0" applyNumberFormat="1" applyFont="1" applyFill="1" applyBorder="1" applyAlignment="1" applyProtection="1">
      <alignment horizontal="right" vertical="center" wrapText="1"/>
      <protection/>
    </xf>
    <xf numFmtId="4" fontId="2" fillId="18" borderId="10" xfId="0" applyNumberFormat="1" applyFont="1" applyFill="1" applyBorder="1" applyAlignment="1" applyProtection="1">
      <alignment horizontal="right" vertical="center" wrapText="1"/>
      <protection/>
    </xf>
    <xf numFmtId="0" fontId="2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2" fillId="18" borderId="10" xfId="0" applyNumberFormat="1" applyFont="1" applyFill="1" applyBorder="1" applyAlignment="1" applyProtection="1">
      <alignment horizontal="left" vertical="center" wrapText="1"/>
      <protection/>
    </xf>
    <xf numFmtId="0" fontId="2" fillId="18" borderId="10" xfId="0" applyNumberFormat="1" applyFont="1" applyFill="1" applyBorder="1" applyAlignment="1" applyProtection="1">
      <alignment horizontal="center" vertical="center"/>
      <protection/>
    </xf>
    <xf numFmtId="0" fontId="1" fillId="18" borderId="12" xfId="0" applyNumberFormat="1" applyFont="1" applyFill="1" applyBorder="1" applyAlignment="1" applyProtection="1">
      <alignment horizontal="left"/>
      <protection/>
    </xf>
    <xf numFmtId="0" fontId="0" fillId="18" borderId="12" xfId="0" applyFill="1" applyBorder="1" applyAlignment="1">
      <alignment horizontal="left" vertical="center"/>
    </xf>
    <xf numFmtId="0" fontId="1" fillId="18" borderId="0" xfId="75" applyFill="1" applyAlignment="1">
      <alignment vertical="center"/>
      <protection/>
    </xf>
    <xf numFmtId="0" fontId="2" fillId="18" borderId="0" xfId="75" applyFont="1" applyFill="1" applyAlignment="1">
      <alignment horizontal="center" vertical="center"/>
      <protection/>
    </xf>
    <xf numFmtId="0" fontId="2" fillId="18" borderId="0" xfId="75" applyFont="1" applyFill="1" applyAlignment="1">
      <alignment horizontal="centerContinuous" vertical="center"/>
      <protection/>
    </xf>
    <xf numFmtId="0" fontId="1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2" fillId="18" borderId="10" xfId="75" applyFont="1" applyFill="1" applyBorder="1" applyAlignment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center" vertical="center"/>
      <protection/>
    </xf>
    <xf numFmtId="49" fontId="2" fillId="18" borderId="9" xfId="75" applyNumberFormat="1" applyFont="1" applyFill="1" applyBorder="1" applyAlignment="1" applyProtection="1">
      <alignment horizontal="center" vertical="center" wrapText="1"/>
      <protection/>
    </xf>
    <xf numFmtId="49" fontId="2" fillId="18" borderId="10" xfId="75" applyNumberFormat="1" applyFont="1" applyFill="1" applyBorder="1" applyAlignment="1" applyProtection="1">
      <alignment horizontal="center" vertical="center" wrapText="1"/>
      <protection/>
    </xf>
    <xf numFmtId="0" fontId="2" fillId="18" borderId="9" xfId="75" applyNumberFormat="1" applyFont="1" applyFill="1" applyBorder="1" applyAlignment="1" applyProtection="1">
      <alignment horizontal="left" vertical="center" wrapText="1"/>
      <protection/>
    </xf>
    <xf numFmtId="176" fontId="2" fillId="18" borderId="9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0" fontId="2" fillId="18" borderId="0" xfId="75" applyFont="1" applyFill="1" applyAlignment="1">
      <alignment horizontal="right" vertical="center"/>
      <protection/>
    </xf>
    <xf numFmtId="0" fontId="2" fillId="18" borderId="16" xfId="75" applyNumberFormat="1" applyFont="1" applyFill="1" applyBorder="1" applyAlignment="1" applyProtection="1">
      <alignment horizontal="right" vertical="center"/>
      <protection/>
    </xf>
    <xf numFmtId="0" fontId="2" fillId="18" borderId="0" xfId="75" applyFont="1" applyFill="1" applyBorder="1" applyAlignment="1">
      <alignment horizontal="center" vertical="center"/>
      <protection/>
    </xf>
    <xf numFmtId="49" fontId="4" fillId="18" borderId="10" xfId="78" applyNumberFormat="1" applyFont="1" applyFill="1" applyBorder="1" applyAlignment="1" applyProtection="1">
      <alignment horizontal="center" vertical="center" wrapText="1"/>
      <protection/>
    </xf>
    <xf numFmtId="176" fontId="0" fillId="18" borderId="0" xfId="0" applyNumberFormat="1" applyFill="1" applyAlignment="1">
      <alignment/>
    </xf>
    <xf numFmtId="0" fontId="0" fillId="18" borderId="16" xfId="0" applyFill="1" applyBorder="1" applyAlignment="1">
      <alignment horizontal="right"/>
    </xf>
    <xf numFmtId="0" fontId="2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16" xfId="73" applyFont="1" applyFill="1" applyBorder="1" applyAlignment="1">
      <alignment horizontal="centerContinuous" vertical="center" wrapText="1"/>
      <protection/>
    </xf>
    <xf numFmtId="0" fontId="2" fillId="18" borderId="0" xfId="73" applyFont="1" applyFill="1" applyAlignment="1">
      <alignment horizontal="left" vertical="center" wrapText="1"/>
      <protection/>
    </xf>
    <xf numFmtId="0" fontId="2" fillId="18" borderId="10" xfId="73" applyFont="1" applyFill="1" applyBorder="1" applyAlignment="1">
      <alignment horizontal="center" vertical="center" wrapText="1"/>
      <protection/>
    </xf>
    <xf numFmtId="0" fontId="2" fillId="18" borderId="9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73" applyNumberFormat="1" applyFont="1" applyFill="1" applyAlignment="1" applyProtection="1">
      <alignment vertical="center" wrapText="1"/>
      <protection/>
    </xf>
    <xf numFmtId="0" fontId="1" fillId="18" borderId="16" xfId="73" applyNumberFormat="1" applyFont="1" applyFill="1" applyBorder="1" applyAlignment="1" applyProtection="1">
      <alignment vertical="center"/>
      <protection/>
    </xf>
    <xf numFmtId="0" fontId="2" fillId="18" borderId="21" xfId="73" applyNumberFormat="1" applyFont="1" applyFill="1" applyBorder="1" applyAlignment="1" applyProtection="1">
      <alignment horizontal="center" vertical="center" wrapText="1"/>
      <protection/>
    </xf>
    <xf numFmtId="0" fontId="2" fillId="18" borderId="13" xfId="73" applyNumberFormat="1" applyFont="1" applyFill="1" applyBorder="1" applyAlignment="1" applyProtection="1">
      <alignment horizontal="center" vertical="center" wrapText="1"/>
      <protection/>
    </xf>
    <xf numFmtId="0" fontId="2" fillId="18" borderId="15" xfId="7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vertical="center"/>
    </xf>
    <xf numFmtId="0" fontId="2" fillId="18" borderId="0" xfId="73" applyNumberFormat="1" applyFont="1" applyFill="1" applyAlignment="1" applyProtection="1">
      <alignment horizontal="center" vertical="center" wrapText="1"/>
      <protection/>
    </xf>
    <xf numFmtId="0" fontId="1" fillId="18" borderId="16" xfId="73" applyNumberFormat="1" applyFont="1" applyFill="1" applyBorder="1" applyAlignment="1" applyProtection="1">
      <alignment horizontal="center" vertical="center"/>
      <protection/>
    </xf>
    <xf numFmtId="0" fontId="1" fillId="18" borderId="10" xfId="73" applyNumberFormat="1" applyFont="1" applyFill="1" applyBorder="1" applyAlignment="1" applyProtection="1">
      <alignment horizontal="center" vertical="center"/>
      <protection/>
    </xf>
    <xf numFmtId="0" fontId="2" fillId="18" borderId="10" xfId="61" applyNumberFormat="1" applyFont="1" applyFill="1" applyBorder="1" applyAlignment="1" applyProtection="1">
      <alignment horizontal="center" vertical="center" wrapText="1"/>
      <protection/>
    </xf>
    <xf numFmtId="4" fontId="2" fillId="18" borderId="10" xfId="0" applyNumberFormat="1" applyFont="1" applyFill="1" applyBorder="1" applyAlignment="1">
      <alignment horizontal="center" vertical="center" wrapText="1"/>
    </xf>
    <xf numFmtId="0" fontId="2" fillId="18" borderId="0" xfId="77" applyFont="1" applyFill="1" applyAlignment="1">
      <alignment horizontal="center" vertical="center" wrapText="1"/>
      <protection/>
    </xf>
    <xf numFmtId="0" fontId="7" fillId="18" borderId="0" xfId="61" applyFont="1" applyFill="1">
      <alignment vertical="center"/>
      <protection/>
    </xf>
    <xf numFmtId="0" fontId="9" fillId="18" borderId="0" xfId="61" applyFont="1" applyFill="1" applyAlignment="1">
      <alignment horizontal="right" vertical="center" wrapText="1"/>
      <protection/>
    </xf>
    <xf numFmtId="0" fontId="16" fillId="18" borderId="0" xfId="61" applyNumberFormat="1" applyFont="1" applyFill="1" applyAlignment="1" applyProtection="1">
      <alignment horizontal="center" vertical="center" wrapText="1"/>
      <protection/>
    </xf>
    <xf numFmtId="0" fontId="9" fillId="18" borderId="16" xfId="61" applyFont="1" applyFill="1" applyBorder="1" applyAlignment="1">
      <alignment horizontal="centerContinuous" vertical="center" wrapText="1"/>
      <protection/>
    </xf>
    <xf numFmtId="0" fontId="9" fillId="18" borderId="0" xfId="61" applyFont="1" applyFill="1" applyAlignment="1">
      <alignment horizontal="left" vertical="center" wrapText="1"/>
      <protection/>
    </xf>
    <xf numFmtId="0" fontId="9" fillId="18" borderId="10" xfId="61" applyFont="1" applyFill="1" applyBorder="1" applyAlignment="1">
      <alignment horizontal="center" vertical="center" wrapText="1"/>
      <protection/>
    </xf>
    <xf numFmtId="0" fontId="9" fillId="18" borderId="10" xfId="61" applyNumberFormat="1" applyFont="1" applyFill="1" applyBorder="1" applyAlignment="1" applyProtection="1">
      <alignment horizontal="center" vertical="center" wrapText="1"/>
      <protection/>
    </xf>
    <xf numFmtId="0" fontId="9" fillId="18" borderId="10" xfId="61" applyNumberFormat="1" applyFont="1" applyFill="1" applyBorder="1" applyAlignment="1" applyProtection="1">
      <alignment horizontal="center" vertical="center"/>
      <protection/>
    </xf>
    <xf numFmtId="0" fontId="7" fillId="18" borderId="10" xfId="81" applyFont="1" applyFill="1" applyBorder="1" applyAlignment="1">
      <alignment horizontal="center" vertical="center" wrapText="1"/>
      <protection/>
    </xf>
    <xf numFmtId="0" fontId="7" fillId="18" borderId="21" xfId="81" applyFont="1" applyFill="1" applyBorder="1" applyAlignment="1">
      <alignment horizontal="center" vertical="center" wrapText="1"/>
      <protection/>
    </xf>
    <xf numFmtId="0" fontId="7" fillId="18" borderId="13" xfId="81" applyFont="1" applyFill="1" applyBorder="1" applyAlignment="1">
      <alignment horizontal="center" vertical="center" wrapText="1"/>
      <protection/>
    </xf>
    <xf numFmtId="0" fontId="7" fillId="18" borderId="15" xfId="81" applyFont="1" applyFill="1" applyBorder="1" applyAlignment="1">
      <alignment horizontal="center" vertical="center" wrapText="1"/>
      <protection/>
    </xf>
    <xf numFmtId="0" fontId="9" fillId="18" borderId="0" xfId="61" applyNumberFormat="1" applyFont="1" applyFill="1" applyAlignment="1" applyProtection="1">
      <alignment horizontal="right" vertical="center" wrapText="1"/>
      <protection/>
    </xf>
    <xf numFmtId="0" fontId="9" fillId="18" borderId="0" xfId="61" applyNumberFormat="1" applyFont="1" applyFill="1" applyAlignment="1" applyProtection="1">
      <alignment vertical="center" wrapText="1"/>
      <protection/>
    </xf>
    <xf numFmtId="0" fontId="9" fillId="18" borderId="16" xfId="61" applyNumberFormat="1" applyFont="1" applyFill="1" applyBorder="1" applyAlignment="1" applyProtection="1">
      <alignment horizontal="right" vertical="center" wrapText="1"/>
      <protection/>
    </xf>
    <xf numFmtId="0" fontId="9" fillId="18" borderId="0" xfId="61" applyNumberFormat="1" applyFont="1" applyFill="1" applyAlignment="1" applyProtection="1">
      <alignment horizontal="center" wrapText="1"/>
      <protection/>
    </xf>
    <xf numFmtId="43" fontId="0" fillId="18" borderId="0" xfId="24" applyFont="1" applyFill="1" applyAlignment="1">
      <alignment/>
    </xf>
    <xf numFmtId="43" fontId="6" fillId="18" borderId="0" xfId="24" applyFont="1" applyFill="1" applyAlignment="1">
      <alignment vertical="center"/>
    </xf>
    <xf numFmtId="43" fontId="2" fillId="18" borderId="21" xfId="24" applyFont="1" applyFill="1" applyBorder="1" applyAlignment="1">
      <alignment horizontal="center" vertical="center" wrapText="1"/>
    </xf>
    <xf numFmtId="43" fontId="2" fillId="18" borderId="10" xfId="24" applyFont="1" applyFill="1" applyBorder="1" applyAlignment="1">
      <alignment horizontal="center" vertical="center" wrapText="1"/>
    </xf>
    <xf numFmtId="43" fontId="2" fillId="18" borderId="13" xfId="24" applyFont="1" applyFill="1" applyBorder="1" applyAlignment="1">
      <alignment horizontal="center" vertical="center" wrapText="1"/>
    </xf>
    <xf numFmtId="43" fontId="2" fillId="18" borderId="15" xfId="24" applyFont="1" applyFill="1" applyBorder="1" applyAlignment="1">
      <alignment horizontal="center" vertical="center" wrapText="1"/>
    </xf>
    <xf numFmtId="0" fontId="9" fillId="18" borderId="10" xfId="78" applyNumberFormat="1" applyFont="1" applyFill="1" applyBorder="1" applyAlignment="1" applyProtection="1">
      <alignment horizontal="left" vertical="center" wrapText="1"/>
      <protection/>
    </xf>
    <xf numFmtId="43" fontId="9" fillId="18" borderId="10" xfId="24" applyFont="1" applyFill="1" applyBorder="1" applyAlignment="1" applyProtection="1">
      <alignment horizontal="center" vertical="center" wrapText="1"/>
      <protection/>
    </xf>
    <xf numFmtId="43" fontId="10" fillId="18" borderId="10" xfId="24" applyFont="1" applyFill="1" applyBorder="1" applyAlignment="1" applyProtection="1">
      <alignment horizontal="center" vertical="center" wrapText="1"/>
      <protection/>
    </xf>
    <xf numFmtId="43" fontId="10" fillId="18" borderId="10" xfId="24" applyFont="1" applyFill="1" applyBorder="1" applyAlignment="1">
      <alignment horizontal="center" vertical="center"/>
    </xf>
    <xf numFmtId="43" fontId="9" fillId="18" borderId="10" xfId="24" applyFont="1" applyFill="1" applyBorder="1" applyAlignment="1" applyProtection="1">
      <alignment horizontal="right" vertical="center" wrapText="1"/>
      <protection/>
    </xf>
    <xf numFmtId="176" fontId="9" fillId="18" borderId="10" xfId="78" applyNumberFormat="1" applyFont="1" applyFill="1" applyBorder="1" applyAlignment="1" applyProtection="1">
      <alignment horizontal="right" vertical="center" wrapText="1"/>
      <protection/>
    </xf>
    <xf numFmtId="43" fontId="10" fillId="18" borderId="10" xfId="24" applyFont="1" applyFill="1" applyBorder="1" applyAlignment="1" applyProtection="1">
      <alignment horizontal="right" vertical="center" wrapText="1"/>
      <protection/>
    </xf>
    <xf numFmtId="176" fontId="10" fillId="18" borderId="10" xfId="78" applyNumberFormat="1" applyFont="1" applyFill="1" applyBorder="1" applyAlignment="1" applyProtection="1">
      <alignment horizontal="right" vertical="center" wrapText="1"/>
      <protection/>
    </xf>
    <xf numFmtId="0" fontId="10" fillId="18" borderId="10" xfId="78" applyFont="1" applyFill="1" applyBorder="1" applyAlignment="1">
      <alignment horizontal="centerContinuous" vertical="center" wrapText="1"/>
      <protection/>
    </xf>
    <xf numFmtId="43" fontId="10" fillId="18" borderId="10" xfId="24" applyFont="1" applyFill="1" applyBorder="1" applyAlignment="1">
      <alignment horizontal="centerContinuous" vertical="center"/>
    </xf>
    <xf numFmtId="49" fontId="10" fillId="18" borderId="10" xfId="78" applyNumberFormat="1" applyFont="1" applyFill="1" applyBorder="1" applyAlignment="1">
      <alignment horizontal="centerContinuous" vertical="center"/>
      <protection/>
    </xf>
    <xf numFmtId="0" fontId="9" fillId="18" borderId="0" xfId="77" applyFont="1" applyFill="1" applyAlignment="1">
      <alignment vertical="center"/>
      <protection/>
    </xf>
    <xf numFmtId="49" fontId="9" fillId="18" borderId="0" xfId="77" applyNumberFormat="1" applyFont="1" applyFill="1" applyAlignment="1">
      <alignment horizontal="center" vertical="center"/>
      <protection/>
    </xf>
    <xf numFmtId="0" fontId="9" fillId="18" borderId="0" xfId="77" applyFont="1" applyFill="1" applyAlignment="1">
      <alignment horizontal="left" vertical="center"/>
      <protection/>
    </xf>
    <xf numFmtId="43" fontId="9" fillId="18" borderId="0" xfId="24" applyFont="1" applyFill="1" applyAlignment="1">
      <alignment horizontal="center" vertical="center"/>
    </xf>
    <xf numFmtId="178" fontId="9" fillId="18" borderId="0" xfId="77" applyNumberFormat="1" applyFont="1" applyFill="1" applyAlignment="1">
      <alignment horizontal="center" vertical="center"/>
      <protection/>
    </xf>
    <xf numFmtId="0" fontId="7" fillId="18" borderId="0" xfId="77" applyFont="1" applyFill="1">
      <alignment vertical="center"/>
      <protection/>
    </xf>
    <xf numFmtId="0" fontId="7" fillId="18" borderId="0" xfId="77" applyFont="1" applyFill="1" applyAlignment="1">
      <alignment horizontal="centerContinuous" vertical="center"/>
      <protection/>
    </xf>
    <xf numFmtId="0" fontId="9" fillId="18" borderId="0" xfId="77" applyFont="1" applyFill="1" applyAlignment="1">
      <alignment horizontal="center" vertical="center" wrapText="1"/>
      <protection/>
    </xf>
    <xf numFmtId="43" fontId="9" fillId="18" borderId="0" xfId="24" applyFont="1" applyFill="1" applyAlignment="1">
      <alignment horizontal="center" vertical="center" wrapText="1"/>
    </xf>
    <xf numFmtId="0" fontId="16" fillId="18" borderId="0" xfId="77" applyNumberFormat="1" applyFont="1" applyFill="1" applyAlignment="1" applyProtection="1">
      <alignment horizontal="center" vertical="center"/>
      <protection/>
    </xf>
    <xf numFmtId="49" fontId="9" fillId="18" borderId="0" xfId="77" applyNumberFormat="1" applyFont="1" applyFill="1" applyAlignment="1">
      <alignment vertical="center"/>
      <protection/>
    </xf>
    <xf numFmtId="0" fontId="9" fillId="18" borderId="0" xfId="77" applyFont="1" applyFill="1" applyAlignment="1">
      <alignment horizontal="centerContinuous" vertical="center"/>
      <protection/>
    </xf>
    <xf numFmtId="0" fontId="9" fillId="18" borderId="21" xfId="77" applyFont="1" applyFill="1" applyBorder="1" applyAlignment="1">
      <alignment horizontal="centerContinuous" vertical="center"/>
      <protection/>
    </xf>
    <xf numFmtId="0" fontId="9" fillId="18" borderId="10" xfId="77" applyFont="1" applyFill="1" applyBorder="1" applyAlignment="1">
      <alignment horizontal="centerContinuous" vertical="center"/>
      <protection/>
    </xf>
    <xf numFmtId="0" fontId="9" fillId="18" borderId="10" xfId="77" applyNumberFormat="1" applyFont="1" applyFill="1" applyBorder="1" applyAlignment="1" applyProtection="1">
      <alignment horizontal="center" vertical="center" wrapText="1"/>
      <protection/>
    </xf>
    <xf numFmtId="43" fontId="9" fillId="18" borderId="21" xfId="24" applyFont="1" applyFill="1" applyBorder="1" applyAlignment="1">
      <alignment horizontal="center" vertical="center" wrapText="1"/>
    </xf>
    <xf numFmtId="43" fontId="9" fillId="18" borderId="17" xfId="24" applyFont="1" applyFill="1" applyBorder="1" applyAlignment="1">
      <alignment horizontal="centerContinuous" vertical="center"/>
    </xf>
    <xf numFmtId="43" fontId="9" fillId="18" borderId="21" xfId="24" applyFont="1" applyFill="1" applyBorder="1" applyAlignment="1">
      <alignment horizontal="centerContinuous" vertical="center"/>
    </xf>
    <xf numFmtId="0" fontId="9" fillId="18" borderId="9" xfId="77" applyNumberFormat="1" applyFont="1" applyFill="1" applyBorder="1" applyAlignment="1" applyProtection="1">
      <alignment horizontal="center" vertical="center"/>
      <protection/>
    </xf>
    <xf numFmtId="43" fontId="9" fillId="18" borderId="13" xfId="24" applyFont="1" applyFill="1" applyBorder="1" applyAlignment="1">
      <alignment horizontal="center" vertical="center" wrapText="1"/>
    </xf>
    <xf numFmtId="43" fontId="9" fillId="18" borderId="9" xfId="24" applyFont="1" applyFill="1" applyBorder="1" applyAlignment="1" applyProtection="1">
      <alignment horizontal="center" vertical="center" wrapText="1"/>
      <protection/>
    </xf>
    <xf numFmtId="43" fontId="9" fillId="18" borderId="15" xfId="24" applyFont="1" applyFill="1" applyBorder="1" applyAlignment="1">
      <alignment vertical="center" wrapText="1"/>
    </xf>
    <xf numFmtId="178" fontId="9" fillId="18" borderId="0" xfId="77" applyNumberFormat="1" applyFont="1" applyFill="1" applyAlignment="1">
      <alignment vertical="center"/>
      <protection/>
    </xf>
    <xf numFmtId="0" fontId="9" fillId="18" borderId="22" xfId="77" applyFont="1" applyFill="1" applyBorder="1" applyAlignment="1">
      <alignment horizontal="centerContinuous" vertical="center"/>
      <protection/>
    </xf>
    <xf numFmtId="0" fontId="9" fillId="18" borderId="10" xfId="77" applyNumberFormat="1" applyFont="1" applyFill="1" applyBorder="1" applyAlignment="1" applyProtection="1">
      <alignment horizontal="center" vertical="center"/>
      <protection/>
    </xf>
    <xf numFmtId="43" fontId="9" fillId="18" borderId="15" xfId="24" applyFont="1" applyFill="1" applyBorder="1" applyAlignment="1" applyProtection="1">
      <alignment horizontal="center" vertical="center" wrapText="1"/>
      <protection/>
    </xf>
    <xf numFmtId="178" fontId="9" fillId="18" borderId="15" xfId="77" applyNumberFormat="1" applyFont="1" applyFill="1" applyBorder="1" applyAlignment="1" applyProtection="1">
      <alignment horizontal="center" vertical="center" wrapText="1"/>
      <protection/>
    </xf>
    <xf numFmtId="0" fontId="9" fillId="18" borderId="15" xfId="77" applyNumberFormat="1" applyFont="1" applyFill="1" applyBorder="1" applyAlignment="1" applyProtection="1">
      <alignment horizontal="center" vertical="center" wrapText="1"/>
      <protection/>
    </xf>
    <xf numFmtId="0" fontId="9" fillId="18" borderId="21" xfId="77" applyNumberFormat="1" applyFont="1" applyFill="1" applyBorder="1" applyAlignment="1" applyProtection="1">
      <alignment horizontal="center" vertical="center" wrapText="1"/>
      <protection/>
    </xf>
    <xf numFmtId="178" fontId="9" fillId="18" borderId="10" xfId="77" applyNumberFormat="1" applyFont="1" applyFill="1" applyBorder="1" applyAlignment="1" applyProtection="1">
      <alignment horizontal="center" vertical="center" wrapText="1"/>
      <protection/>
    </xf>
    <xf numFmtId="0" fontId="7" fillId="18" borderId="0" xfId="77" applyFont="1" applyFill="1" applyAlignment="1">
      <alignment horizontal="right" vertical="center" wrapText="1"/>
      <protection/>
    </xf>
    <xf numFmtId="0" fontId="7" fillId="18" borderId="16" xfId="77" applyFont="1" applyFill="1" applyBorder="1" applyAlignment="1">
      <alignment horizontal="left" vertical="center" wrapText="1"/>
      <protection/>
    </xf>
    <xf numFmtId="0" fontId="9" fillId="18" borderId="16" xfId="77" applyNumberFormat="1" applyFont="1" applyFill="1" applyBorder="1" applyAlignment="1" applyProtection="1">
      <alignment horizontal="right" vertical="center"/>
      <protection/>
    </xf>
    <xf numFmtId="0" fontId="7" fillId="18" borderId="11" xfId="77" applyFont="1" applyFill="1" applyBorder="1" applyAlignment="1">
      <alignment horizontal="center" vertical="center" wrapText="1"/>
      <protection/>
    </xf>
    <xf numFmtId="0" fontId="7" fillId="18" borderId="15" xfId="77" applyFont="1" applyFill="1" applyBorder="1" applyAlignment="1">
      <alignment horizontal="center" vertical="center" wrapText="1"/>
      <protection/>
    </xf>
    <xf numFmtId="0" fontId="7" fillId="18" borderId="11" xfId="77" applyFont="1" applyFill="1" applyBorder="1" applyAlignment="1" applyProtection="1">
      <alignment horizontal="center" vertical="center" wrapText="1"/>
      <protection locked="0"/>
    </xf>
    <xf numFmtId="0" fontId="7" fillId="18" borderId="10" xfId="77" applyFont="1" applyFill="1" applyBorder="1" applyAlignment="1">
      <alignment horizontal="center" vertical="center" wrapText="1"/>
      <protection/>
    </xf>
    <xf numFmtId="49" fontId="9" fillId="18" borderId="0" xfId="78" applyNumberFormat="1" applyFont="1" applyFill="1" applyAlignment="1">
      <alignment horizontal="centerContinuous" vertical="center"/>
      <protection/>
    </xf>
    <xf numFmtId="0" fontId="9" fillId="18" borderId="0" xfId="78" applyFont="1" applyFill="1" applyAlignment="1">
      <alignment horizontal="centerContinuous" vertical="center"/>
      <protection/>
    </xf>
    <xf numFmtId="0" fontId="9" fillId="18" borderId="0" xfId="78" applyFont="1" applyFill="1" applyAlignment="1">
      <alignment horizontal="center" vertical="center"/>
      <protection/>
    </xf>
    <xf numFmtId="0" fontId="10" fillId="18" borderId="0" xfId="78" applyFont="1" applyFill="1" applyAlignment="1">
      <alignment horizontal="centerContinuous" vertical="center"/>
      <protection/>
    </xf>
    <xf numFmtId="49" fontId="9" fillId="18" borderId="0" xfId="78" applyNumberFormat="1" applyFont="1" applyFill="1" applyAlignment="1">
      <alignment horizontal="right" vertical="center" wrapText="1"/>
      <protection/>
    </xf>
    <xf numFmtId="0" fontId="9" fillId="18" borderId="0" xfId="78" applyFont="1" applyFill="1" applyAlignment="1">
      <alignment horizontal="right" vertical="center" wrapText="1"/>
      <protection/>
    </xf>
    <xf numFmtId="0" fontId="9" fillId="18" borderId="0" xfId="78" applyFont="1" applyFill="1" applyAlignment="1">
      <alignment horizontal="center" vertical="center" wrapText="1"/>
      <protection/>
    </xf>
    <xf numFmtId="0" fontId="16" fillId="18" borderId="0" xfId="78" applyNumberFormat="1" applyFont="1" applyFill="1" applyAlignment="1" applyProtection="1">
      <alignment horizontal="center" vertical="center"/>
      <protection/>
    </xf>
    <xf numFmtId="49" fontId="9" fillId="18" borderId="16" xfId="78" applyNumberFormat="1" applyFont="1" applyFill="1" applyBorder="1" applyAlignment="1">
      <alignment horizontal="centerContinuous" vertical="center" wrapText="1"/>
      <protection/>
    </xf>
    <xf numFmtId="0" fontId="9" fillId="18" borderId="0" xfId="78" applyFont="1" applyFill="1" applyAlignment="1">
      <alignment horizontal="left" vertical="center" wrapText="1"/>
      <protection/>
    </xf>
    <xf numFmtId="0" fontId="9" fillId="18" borderId="16" xfId="78" applyFont="1" applyFill="1" applyBorder="1" applyAlignment="1">
      <alignment horizontal="center" vertical="center" wrapText="1"/>
      <protection/>
    </xf>
    <xf numFmtId="0" fontId="9" fillId="18" borderId="9" xfId="78" applyFont="1" applyFill="1" applyBorder="1" applyAlignment="1">
      <alignment horizontal="center" vertical="center" wrapText="1"/>
      <protection/>
    </xf>
    <xf numFmtId="0" fontId="9" fillId="18" borderId="10" xfId="78" applyNumberFormat="1" applyFont="1" applyFill="1" applyBorder="1" applyAlignment="1" applyProtection="1">
      <alignment horizontal="center" vertical="center" wrapText="1"/>
      <protection/>
    </xf>
    <xf numFmtId="0" fontId="10" fillId="18" borderId="9" xfId="78" applyFont="1" applyFill="1" applyBorder="1" applyAlignment="1">
      <alignment horizontal="center" vertical="center" wrapText="1"/>
      <protection/>
    </xf>
    <xf numFmtId="176" fontId="10" fillId="18" borderId="9" xfId="78" applyNumberFormat="1" applyFont="1" applyFill="1" applyBorder="1" applyAlignment="1">
      <alignment horizontal="center" vertical="center" wrapText="1"/>
      <protection/>
    </xf>
    <xf numFmtId="0" fontId="9" fillId="18" borderId="0" xfId="78" applyFont="1" applyFill="1" applyAlignment="1">
      <alignment horizontal="right" vertical="top"/>
      <protection/>
    </xf>
    <xf numFmtId="0" fontId="10" fillId="18" borderId="0" xfId="78" applyFont="1" applyFill="1" applyAlignment="1">
      <alignment horizontal="center" vertical="center" wrapText="1"/>
      <protection/>
    </xf>
    <xf numFmtId="0" fontId="9" fillId="18" borderId="16" xfId="78" applyFont="1" applyFill="1" applyBorder="1" applyAlignment="1">
      <alignment horizontal="left" vertical="center" wrapText="1"/>
      <protection/>
    </xf>
    <xf numFmtId="0" fontId="9" fillId="18" borderId="16" xfId="78" applyNumberFormat="1" applyFont="1" applyFill="1" applyBorder="1" applyAlignment="1" applyProtection="1">
      <alignment horizontal="right" vertical="center"/>
      <protection/>
    </xf>
    <xf numFmtId="0" fontId="10" fillId="18" borderId="0" xfId="78" applyFont="1" applyFill="1" applyAlignment="1">
      <alignment horizontal="left" vertical="center" wrapText="1"/>
      <protection/>
    </xf>
    <xf numFmtId="0" fontId="9" fillId="18" borderId="18" xfId="78" applyNumberFormat="1" applyFont="1" applyFill="1" applyBorder="1" applyAlignment="1" applyProtection="1">
      <alignment horizontal="center" vertical="center"/>
      <protection/>
    </xf>
    <xf numFmtId="0" fontId="9" fillId="18" borderId="15" xfId="78" applyNumberFormat="1" applyFont="1" applyFill="1" applyBorder="1" applyAlignment="1" applyProtection="1">
      <alignment horizontal="center" vertical="center"/>
      <protection/>
    </xf>
    <xf numFmtId="0" fontId="9" fillId="18" borderId="9" xfId="78" applyNumberFormat="1" applyFont="1" applyFill="1" applyBorder="1" applyAlignment="1" applyProtection="1">
      <alignment horizontal="center" vertical="center"/>
      <protection/>
    </xf>
    <xf numFmtId="0" fontId="10" fillId="18" borderId="9" xfId="78" applyNumberFormat="1" applyFont="1" applyFill="1" applyBorder="1" applyAlignment="1" applyProtection="1">
      <alignment horizontal="center" vertical="center"/>
      <protection/>
    </xf>
    <xf numFmtId="0" fontId="10" fillId="18" borderId="10" xfId="78" applyNumberFormat="1" applyFont="1" applyFill="1" applyBorder="1" applyAlignment="1" applyProtection="1">
      <alignment horizontal="center" vertical="center"/>
      <protection/>
    </xf>
    <xf numFmtId="0" fontId="2" fillId="18" borderId="0" xfId="44" applyFont="1" applyFill="1" applyAlignment="1">
      <alignment horizontal="centerContinuous" vertical="center"/>
      <protection/>
    </xf>
    <xf numFmtId="0" fontId="1" fillId="18" borderId="0" xfId="44" applyFill="1">
      <alignment vertical="center"/>
      <protection/>
    </xf>
    <xf numFmtId="0" fontId="2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2" fillId="18" borderId="16" xfId="44" applyFont="1" applyFill="1" applyBorder="1" applyAlignment="1">
      <alignment horizontal="left" vertical="center" wrapText="1"/>
      <protection/>
    </xf>
    <xf numFmtId="0" fontId="2" fillId="18" borderId="0" xfId="44" applyFont="1" applyFill="1" applyAlignment="1">
      <alignment horizontal="left" vertical="center" wrapText="1"/>
      <protection/>
    </xf>
    <xf numFmtId="0" fontId="2" fillId="18" borderId="9" xfId="44" applyFont="1" applyFill="1" applyBorder="1" applyAlignment="1">
      <alignment horizontal="center" vertical="center" wrapText="1"/>
      <protection/>
    </xf>
    <xf numFmtId="0" fontId="2" fillId="18" borderId="10" xfId="44" applyNumberFormat="1" applyFont="1" applyFill="1" applyBorder="1" applyAlignment="1" applyProtection="1">
      <alignment horizontal="center" vertical="center" wrapText="1"/>
      <protection/>
    </xf>
    <xf numFmtId="0" fontId="2" fillId="18" borderId="10" xfId="44" applyFont="1" applyFill="1" applyBorder="1" applyAlignment="1">
      <alignment horizontal="center" vertical="center" wrapText="1"/>
      <protection/>
    </xf>
    <xf numFmtId="183" fontId="2" fillId="18" borderId="10" xfId="44" applyNumberFormat="1" applyFont="1" applyFill="1" applyBorder="1" applyAlignment="1" applyProtection="1">
      <alignment horizontal="right" vertical="center" wrapText="1"/>
      <protection/>
    </xf>
    <xf numFmtId="183" fontId="2" fillId="18" borderId="9" xfId="44" applyNumberFormat="1" applyFont="1" applyFill="1" applyBorder="1" applyAlignment="1" applyProtection="1">
      <alignment horizontal="right" vertical="center" wrapText="1"/>
      <protection/>
    </xf>
    <xf numFmtId="0" fontId="2" fillId="18" borderId="0" xfId="44" applyFont="1" applyFill="1" applyAlignment="1">
      <alignment horizontal="center" vertical="center"/>
      <protection/>
    </xf>
    <xf numFmtId="49" fontId="1" fillId="18" borderId="0" xfId="0" applyNumberFormat="1" applyFont="1" applyFill="1" applyAlignment="1" applyProtection="1">
      <alignment horizontal="right" vertical="top"/>
      <protection/>
    </xf>
    <xf numFmtId="0" fontId="2" fillId="18" borderId="16" xfId="44" applyNumberFormat="1" applyFont="1" applyFill="1" applyBorder="1" applyAlignment="1" applyProtection="1">
      <alignment horizontal="right" vertical="center" wrapText="1"/>
      <protection/>
    </xf>
    <xf numFmtId="0" fontId="2" fillId="18" borderId="15" xfId="44" applyFont="1" applyFill="1" applyBorder="1" applyAlignment="1">
      <alignment horizontal="center" vertical="center" wrapText="1"/>
      <protection/>
    </xf>
    <xf numFmtId="0" fontId="1" fillId="18" borderId="15" xfId="44" applyNumberFormat="1" applyFont="1" applyFill="1" applyBorder="1" applyAlignment="1" applyProtection="1">
      <alignment vertical="center"/>
      <protection/>
    </xf>
    <xf numFmtId="0" fontId="1" fillId="18" borderId="10" xfId="44" applyNumberFormat="1" applyFont="1" applyFill="1" applyBorder="1" applyAlignment="1" applyProtection="1">
      <alignment vertical="center"/>
      <protection/>
    </xf>
    <xf numFmtId="0" fontId="22" fillId="18" borderId="0" xfId="0" applyNumberFormat="1" applyFont="1" applyFill="1" applyAlignment="1" applyProtection="1">
      <alignment horizontal="center" vertical="center"/>
      <protection/>
    </xf>
    <xf numFmtId="0" fontId="2" fillId="18" borderId="16" xfId="0" applyNumberFormat="1" applyFont="1" applyFill="1" applyBorder="1" applyAlignment="1" applyProtection="1">
      <alignment vertical="center"/>
      <protection/>
    </xf>
    <xf numFmtId="177" fontId="2" fillId="18" borderId="10" xfId="0" applyNumberFormat="1" applyFont="1" applyFill="1" applyBorder="1" applyAlignment="1">
      <alignment horizontal="right" vertical="center" wrapText="1"/>
    </xf>
    <xf numFmtId="0" fontId="2" fillId="18" borderId="10" xfId="80" applyFont="1" applyFill="1" applyBorder="1">
      <alignment vertical="center"/>
      <protection/>
    </xf>
    <xf numFmtId="0" fontId="1" fillId="18" borderId="12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4">
      <selection activeCell="F22" sqref="F22"/>
    </sheetView>
  </sheetViews>
  <sheetFormatPr defaultColWidth="9.00390625" defaultRowHeight="14.25"/>
  <cols>
    <col min="1" max="1" width="33.75390625" style="13" customWidth="1"/>
    <col min="2" max="2" width="11.00390625" style="13" customWidth="1"/>
    <col min="3" max="3" width="22.75390625" style="13" customWidth="1"/>
    <col min="4" max="4" width="10.25390625" style="13" customWidth="1"/>
    <col min="5" max="5" width="22.625" style="13" bestFit="1" customWidth="1"/>
    <col min="6" max="6" width="9.00390625" style="13" customWidth="1"/>
    <col min="7" max="7" width="21.75390625" style="13" customWidth="1"/>
    <col min="8" max="8" width="8.625" style="13" customWidth="1"/>
    <col min="9" max="16384" width="9.00390625" style="13" customWidth="1"/>
  </cols>
  <sheetData>
    <row r="1" spans="1:8" ht="20.25" customHeight="1">
      <c r="A1" s="298"/>
      <c r="B1" s="299"/>
      <c r="C1" s="299"/>
      <c r="D1" s="299"/>
      <c r="E1" s="299"/>
      <c r="H1" s="461" t="s">
        <v>0</v>
      </c>
    </row>
    <row r="2" spans="1:8" ht="20.25" customHeight="1">
      <c r="A2" s="466" t="s">
        <v>1</v>
      </c>
      <c r="B2" s="466"/>
      <c r="C2" s="466"/>
      <c r="D2" s="466"/>
      <c r="E2" s="466"/>
      <c r="F2" s="466"/>
      <c r="G2" s="466"/>
      <c r="H2" s="466"/>
    </row>
    <row r="3" spans="1:8" ht="16.5" customHeight="1">
      <c r="A3" s="467" t="s">
        <v>2</v>
      </c>
      <c r="B3" s="467"/>
      <c r="C3" s="467"/>
      <c r="D3" s="303"/>
      <c r="E3" s="303"/>
      <c r="H3" s="304" t="s">
        <v>3</v>
      </c>
    </row>
    <row r="4" spans="1:8" ht="16.5" customHeight="1">
      <c r="A4" s="305" t="s">
        <v>4</v>
      </c>
      <c r="B4" s="305"/>
      <c r="C4" s="307" t="s">
        <v>5</v>
      </c>
      <c r="D4" s="307"/>
      <c r="E4" s="307"/>
      <c r="F4" s="307"/>
      <c r="G4" s="307"/>
      <c r="H4" s="307"/>
    </row>
    <row r="5" spans="1:8" ht="15" customHeight="1">
      <c r="A5" s="306" t="s">
        <v>6</v>
      </c>
      <c r="B5" s="306" t="s">
        <v>7</v>
      </c>
      <c r="C5" s="307" t="s">
        <v>8</v>
      </c>
      <c r="D5" s="306" t="s">
        <v>7</v>
      </c>
      <c r="E5" s="307" t="s">
        <v>9</v>
      </c>
      <c r="F5" s="306" t="s">
        <v>7</v>
      </c>
      <c r="G5" s="307" t="s">
        <v>10</v>
      </c>
      <c r="H5" s="306" t="s">
        <v>7</v>
      </c>
    </row>
    <row r="6" spans="1:8" ht="15" customHeight="1">
      <c r="A6" s="308" t="s">
        <v>11</v>
      </c>
      <c r="B6" s="309">
        <v>300.59</v>
      </c>
      <c r="C6" s="308" t="s">
        <v>12</v>
      </c>
      <c r="D6" s="309"/>
      <c r="E6" s="308" t="s">
        <v>13</v>
      </c>
      <c r="F6" s="309">
        <f>SUM(F7:F8)</f>
        <v>300.59000000000003</v>
      </c>
      <c r="G6" s="311" t="s">
        <v>14</v>
      </c>
      <c r="H6" s="309">
        <v>288.17</v>
      </c>
    </row>
    <row r="7" spans="1:8" ht="15" customHeight="1">
      <c r="A7" s="308" t="s">
        <v>15</v>
      </c>
      <c r="B7" s="309">
        <v>300.59</v>
      </c>
      <c r="C7" s="311" t="s">
        <v>16</v>
      </c>
      <c r="D7" s="309"/>
      <c r="E7" s="308" t="s">
        <v>17</v>
      </c>
      <c r="F7" s="309">
        <v>288.17</v>
      </c>
      <c r="G7" s="311" t="s">
        <v>18</v>
      </c>
      <c r="H7" s="309">
        <v>12.42</v>
      </c>
    </row>
    <row r="8" spans="1:8" ht="15" customHeight="1">
      <c r="A8" s="308" t="s">
        <v>19</v>
      </c>
      <c r="B8" s="309"/>
      <c r="C8" s="308" t="s">
        <v>20</v>
      </c>
      <c r="D8" s="309"/>
      <c r="E8" s="308" t="s">
        <v>21</v>
      </c>
      <c r="F8" s="309">
        <v>12.42</v>
      </c>
      <c r="G8" s="311" t="s">
        <v>22</v>
      </c>
      <c r="H8" s="468"/>
    </row>
    <row r="9" spans="1:8" ht="15" customHeight="1">
      <c r="A9" s="308" t="s">
        <v>23</v>
      </c>
      <c r="B9" s="309"/>
      <c r="C9" s="308" t="s">
        <v>24</v>
      </c>
      <c r="D9" s="309"/>
      <c r="E9" s="308" t="s">
        <v>25</v>
      </c>
      <c r="F9" s="309"/>
      <c r="G9" s="311" t="s">
        <v>26</v>
      </c>
      <c r="H9" s="468"/>
    </row>
    <row r="10" spans="1:8" ht="15" customHeight="1">
      <c r="A10" s="308" t="s">
        <v>27</v>
      </c>
      <c r="B10" s="309" t="s">
        <v>28</v>
      </c>
      <c r="C10" s="308" t="s">
        <v>29</v>
      </c>
      <c r="D10" s="309"/>
      <c r="E10" s="308" t="s">
        <v>30</v>
      </c>
      <c r="F10" s="309"/>
      <c r="G10" s="311" t="s">
        <v>31</v>
      </c>
      <c r="H10" s="468"/>
    </row>
    <row r="11" spans="1:8" ht="15" customHeight="1">
      <c r="A11" s="308" t="s">
        <v>32</v>
      </c>
      <c r="B11" s="309"/>
      <c r="C11" s="308" t="s">
        <v>33</v>
      </c>
      <c r="D11" s="309"/>
      <c r="E11" s="469" t="s">
        <v>34</v>
      </c>
      <c r="F11" s="309"/>
      <c r="G11" s="311" t="s">
        <v>35</v>
      </c>
      <c r="H11" s="468"/>
    </row>
    <row r="12" spans="1:8" ht="15" customHeight="1">
      <c r="A12" s="308" t="s">
        <v>36</v>
      </c>
      <c r="B12" s="309"/>
      <c r="C12" s="308" t="s">
        <v>37</v>
      </c>
      <c r="D12" s="309"/>
      <c r="E12" s="469" t="s">
        <v>38</v>
      </c>
      <c r="F12" s="309"/>
      <c r="G12" s="311" t="s">
        <v>39</v>
      </c>
      <c r="H12" s="468"/>
    </row>
    <row r="13" spans="1:8" ht="15" customHeight="1">
      <c r="A13" s="308" t="s">
        <v>40</v>
      </c>
      <c r="B13" s="309"/>
      <c r="C13" s="308" t="s">
        <v>41</v>
      </c>
      <c r="D13" s="309"/>
      <c r="E13" s="469" t="s">
        <v>42</v>
      </c>
      <c r="F13" s="309"/>
      <c r="G13" s="311" t="s">
        <v>43</v>
      </c>
      <c r="H13" s="468"/>
    </row>
    <row r="14" spans="1:8" ht="15" customHeight="1">
      <c r="A14" s="308" t="s">
        <v>44</v>
      </c>
      <c r="B14" s="309"/>
      <c r="C14" s="308" t="s">
        <v>45</v>
      </c>
      <c r="D14" s="309"/>
      <c r="E14" s="469" t="s">
        <v>46</v>
      </c>
      <c r="F14" s="309"/>
      <c r="G14" s="311" t="s">
        <v>47</v>
      </c>
      <c r="H14" s="468"/>
    </row>
    <row r="15" spans="1:8" ht="15" customHeight="1">
      <c r="A15" s="308"/>
      <c r="B15" s="309"/>
      <c r="C15" s="308" t="s">
        <v>48</v>
      </c>
      <c r="D15" s="309">
        <v>300.59</v>
      </c>
      <c r="E15" s="469" t="s">
        <v>49</v>
      </c>
      <c r="F15" s="309"/>
      <c r="G15" s="311" t="s">
        <v>50</v>
      </c>
      <c r="H15" s="468"/>
    </row>
    <row r="16" spans="1:8" ht="15" customHeight="1">
      <c r="A16" s="312"/>
      <c r="B16" s="309"/>
      <c r="C16" s="308" t="s">
        <v>51</v>
      </c>
      <c r="D16" s="309"/>
      <c r="E16" s="469" t="s">
        <v>52</v>
      </c>
      <c r="F16" s="309"/>
      <c r="G16" s="311" t="s">
        <v>53</v>
      </c>
      <c r="H16" s="468"/>
    </row>
    <row r="17" spans="1:8" ht="15" customHeight="1">
      <c r="A17" s="308"/>
      <c r="B17" s="309"/>
      <c r="C17" s="308" t="s">
        <v>54</v>
      </c>
      <c r="D17" s="309"/>
      <c r="E17" s="469" t="s">
        <v>55</v>
      </c>
      <c r="F17" s="309"/>
      <c r="G17" s="311" t="s">
        <v>56</v>
      </c>
      <c r="H17" s="468"/>
    </row>
    <row r="18" spans="1:8" ht="15" customHeight="1">
      <c r="A18" s="308"/>
      <c r="B18" s="309"/>
      <c r="C18" s="313" t="s">
        <v>57</v>
      </c>
      <c r="D18" s="309"/>
      <c r="E18" s="308" t="s">
        <v>58</v>
      </c>
      <c r="F18" s="309"/>
      <c r="G18" s="311" t="s">
        <v>59</v>
      </c>
      <c r="H18" s="468"/>
    </row>
    <row r="19" spans="1:8" ht="15" customHeight="1">
      <c r="A19" s="312"/>
      <c r="B19" s="309"/>
      <c r="C19" s="313" t="s">
        <v>60</v>
      </c>
      <c r="D19" s="309"/>
      <c r="E19" s="308" t="s">
        <v>61</v>
      </c>
      <c r="F19" s="309"/>
      <c r="G19" s="311" t="s">
        <v>62</v>
      </c>
      <c r="H19" s="468"/>
    </row>
    <row r="20" spans="1:8" ht="15" customHeight="1">
      <c r="A20" s="312"/>
      <c r="B20" s="309"/>
      <c r="C20" s="313" t="s">
        <v>63</v>
      </c>
      <c r="D20" s="309"/>
      <c r="E20" s="308" t="s">
        <v>64</v>
      </c>
      <c r="F20" s="309"/>
      <c r="G20" s="311" t="s">
        <v>65</v>
      </c>
      <c r="H20" s="468"/>
    </row>
    <row r="21" spans="1:8" ht="15" customHeight="1">
      <c r="A21" s="308"/>
      <c r="B21" s="309"/>
      <c r="C21" s="313" t="s">
        <v>66</v>
      </c>
      <c r="D21" s="309"/>
      <c r="E21" s="308"/>
      <c r="F21" s="309"/>
      <c r="G21" s="311"/>
      <c r="H21" s="468"/>
    </row>
    <row r="22" spans="1:8" ht="15" customHeight="1">
      <c r="A22" s="308"/>
      <c r="B22" s="309"/>
      <c r="C22" s="313" t="s">
        <v>67</v>
      </c>
      <c r="D22" s="309"/>
      <c r="E22" s="308"/>
      <c r="F22" s="309"/>
      <c r="G22" s="311"/>
      <c r="H22" s="468"/>
    </row>
    <row r="23" spans="1:8" ht="15" customHeight="1">
      <c r="A23" s="308"/>
      <c r="B23" s="309"/>
      <c r="C23" s="313" t="s">
        <v>68</v>
      </c>
      <c r="D23" s="309"/>
      <c r="E23" s="308"/>
      <c r="F23" s="309"/>
      <c r="G23" s="311"/>
      <c r="H23" s="468"/>
    </row>
    <row r="24" spans="1:8" ht="15" customHeight="1">
      <c r="A24" s="308"/>
      <c r="B24" s="309"/>
      <c r="C24" s="313" t="s">
        <v>69</v>
      </c>
      <c r="D24" s="309"/>
      <c r="E24" s="308"/>
      <c r="F24" s="309"/>
      <c r="G24" s="311"/>
      <c r="H24" s="468"/>
    </row>
    <row r="25" spans="1:8" ht="15" customHeight="1">
      <c r="A25" s="308"/>
      <c r="B25" s="309"/>
      <c r="C25" s="313" t="s">
        <v>70</v>
      </c>
      <c r="D25" s="309"/>
      <c r="E25" s="308"/>
      <c r="F25" s="309"/>
      <c r="G25" s="311"/>
      <c r="H25" s="468"/>
    </row>
    <row r="26" spans="1:8" ht="15" customHeight="1">
      <c r="A26" s="314" t="s">
        <v>71</v>
      </c>
      <c r="B26" s="309">
        <f>SUM(B7:B25)</f>
        <v>300.59</v>
      </c>
      <c r="C26" s="314" t="s">
        <v>72</v>
      </c>
      <c r="D26" s="309">
        <f>SUM(D15:D25)</f>
        <v>300.59</v>
      </c>
      <c r="E26" s="314" t="s">
        <v>72</v>
      </c>
      <c r="F26" s="309">
        <f>SUM(F6+F10)</f>
        <v>300.59000000000003</v>
      </c>
      <c r="G26" s="250" t="s">
        <v>73</v>
      </c>
      <c r="H26" s="468">
        <f>SUM(H6:H25)</f>
        <v>300.59000000000003</v>
      </c>
    </row>
    <row r="27" spans="1:8" ht="15" customHeight="1">
      <c r="A27" s="308" t="s">
        <v>74</v>
      </c>
      <c r="B27" s="309"/>
      <c r="C27" s="308"/>
      <c r="D27" s="309"/>
      <c r="E27" s="308"/>
      <c r="F27" s="309"/>
      <c r="G27" s="250"/>
      <c r="H27" s="468"/>
    </row>
    <row r="28" spans="1:8" ht="13.5" customHeight="1">
      <c r="A28" s="314" t="s">
        <v>75</v>
      </c>
      <c r="B28" s="309">
        <f>SUM(B26)</f>
        <v>300.59</v>
      </c>
      <c r="C28" s="314" t="s">
        <v>76</v>
      </c>
      <c r="D28" s="309">
        <f>SUM(D26)</f>
        <v>300.59</v>
      </c>
      <c r="E28" s="314" t="s">
        <v>76</v>
      </c>
      <c r="F28" s="309">
        <f>SUM(F26)</f>
        <v>300.59000000000003</v>
      </c>
      <c r="G28" s="250" t="s">
        <v>76</v>
      </c>
      <c r="H28" s="468">
        <f>SUM(H8:H27)</f>
        <v>300.59000000000003</v>
      </c>
    </row>
    <row r="29" spans="1:6" ht="14.25" customHeight="1">
      <c r="A29" s="470"/>
      <c r="B29" s="470"/>
      <c r="C29" s="470"/>
      <c r="D29" s="470"/>
      <c r="E29" s="470"/>
      <c r="F29" s="47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M8" sqref="M8"/>
    </sheetView>
  </sheetViews>
  <sheetFormatPr defaultColWidth="6.75390625" defaultRowHeight="45" customHeight="1"/>
  <cols>
    <col min="1" max="3" width="3.625" style="318" customWidth="1"/>
    <col min="4" max="4" width="18.875" style="318" customWidth="1"/>
    <col min="5" max="5" width="12.125" style="318" customWidth="1"/>
    <col min="6" max="11" width="10.25390625" style="318" customWidth="1"/>
    <col min="12" max="245" width="6.75390625" style="318" customWidth="1"/>
    <col min="246" max="250" width="6.75390625" style="319" customWidth="1"/>
    <col min="251" max="251" width="6.75390625" style="320" customWidth="1"/>
    <col min="252" max="16384" width="6.75390625" style="320" customWidth="1"/>
  </cols>
  <sheetData>
    <row r="1" spans="11:251" ht="45" customHeight="1">
      <c r="K1" s="330" t="s">
        <v>226</v>
      </c>
      <c r="IQ1" s="13"/>
    </row>
    <row r="2" spans="1:251" ht="45" customHeight="1">
      <c r="A2" s="321" t="s">
        <v>227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IQ2" s="13"/>
    </row>
    <row r="3" spans="10:251" ht="45" customHeight="1">
      <c r="J3" s="331" t="s">
        <v>79</v>
      </c>
      <c r="K3" s="331"/>
      <c r="IQ3" s="13"/>
    </row>
    <row r="4" spans="1:251" ht="45" customHeight="1">
      <c r="A4" s="322" t="s">
        <v>138</v>
      </c>
      <c r="B4" s="322"/>
      <c r="C4" s="322"/>
      <c r="D4" s="323" t="s">
        <v>139</v>
      </c>
      <c r="E4" s="323" t="s">
        <v>196</v>
      </c>
      <c r="F4" s="324" t="s">
        <v>228</v>
      </c>
      <c r="G4" s="323" t="s">
        <v>229</v>
      </c>
      <c r="H4" s="323" t="s">
        <v>230</v>
      </c>
      <c r="I4" s="323" t="s">
        <v>231</v>
      </c>
      <c r="J4" s="323" t="s">
        <v>232</v>
      </c>
      <c r="K4" s="323" t="s">
        <v>217</v>
      </c>
      <c r="IQ4" s="13"/>
    </row>
    <row r="5" spans="1:251" ht="45" customHeight="1">
      <c r="A5" s="323" t="s">
        <v>156</v>
      </c>
      <c r="B5" s="323" t="s">
        <v>157</v>
      </c>
      <c r="C5" s="323" t="s">
        <v>158</v>
      </c>
      <c r="D5" s="323"/>
      <c r="E5" s="323"/>
      <c r="F5" s="324"/>
      <c r="G5" s="323"/>
      <c r="H5" s="323"/>
      <c r="I5" s="323"/>
      <c r="J5" s="323"/>
      <c r="K5" s="323"/>
      <c r="IQ5" s="13"/>
    </row>
    <row r="6" spans="1:251" ht="45" customHeight="1">
      <c r="A6" s="323"/>
      <c r="B6" s="323"/>
      <c r="C6" s="323"/>
      <c r="D6" s="323"/>
      <c r="E6" s="323"/>
      <c r="F6" s="324"/>
      <c r="G6" s="323"/>
      <c r="H6" s="323"/>
      <c r="I6" s="323"/>
      <c r="J6" s="323"/>
      <c r="K6" s="323"/>
      <c r="IQ6" s="13"/>
    </row>
    <row r="7" spans="1:251" s="317" customFormat="1" ht="45" customHeight="1">
      <c r="A7" s="325"/>
      <c r="B7" s="325"/>
      <c r="C7" s="326"/>
      <c r="D7" s="327"/>
      <c r="E7" s="328"/>
      <c r="F7" s="328"/>
      <c r="G7" s="329"/>
      <c r="H7" s="328"/>
      <c r="I7" s="328"/>
      <c r="J7" s="328"/>
      <c r="K7" s="329"/>
      <c r="L7" s="318"/>
      <c r="M7" s="332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9"/>
      <c r="IM7" s="319"/>
      <c r="IN7" s="319"/>
      <c r="IO7" s="319"/>
      <c r="IP7" s="319"/>
      <c r="IQ7" s="13"/>
    </row>
    <row r="8" spans="1:251" ht="45" customHeight="1">
      <c r="A8" s="316" t="s">
        <v>233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13"/>
      <c r="IQ8" s="13"/>
    </row>
    <row r="9" spans="12:251" ht="45" customHeight="1">
      <c r="L9" s="332"/>
      <c r="IQ9" s="13"/>
    </row>
    <row r="10" spans="12:251" ht="45" customHeight="1">
      <c r="L10" s="332"/>
      <c r="IQ10" s="13"/>
    </row>
    <row r="11" spans="12:251" ht="45" customHeight="1">
      <c r="L11" s="332"/>
      <c r="IQ11" s="13"/>
    </row>
    <row r="12" spans="12:251" ht="45" customHeight="1">
      <c r="L12" s="332"/>
      <c r="IQ12" s="13"/>
    </row>
    <row r="13" spans="12:251" ht="45" customHeight="1">
      <c r="L13" s="332"/>
      <c r="IQ13" s="13"/>
    </row>
    <row r="14" spans="12:251" ht="45" customHeight="1">
      <c r="L14" s="332"/>
      <c r="IQ14" s="13"/>
    </row>
    <row r="15" spans="12:251" ht="45" customHeight="1">
      <c r="L15" s="332"/>
      <c r="IQ15" s="13"/>
    </row>
    <row r="16" spans="1:251" ht="45" customHeight="1">
      <c r="A16" s="13"/>
      <c r="B16" s="13"/>
      <c r="C16" s="13"/>
      <c r="D16" s="13"/>
      <c r="E16" s="13"/>
      <c r="F16" s="13"/>
      <c r="L16" s="33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ht="45" customHeight="1">
      <c r="A17" s="13"/>
      <c r="B17" s="13"/>
      <c r="C17" s="13"/>
      <c r="D17" s="13"/>
      <c r="E17" s="13"/>
      <c r="F17" s="13"/>
      <c r="L17" s="33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45" customHeight="1">
      <c r="A18" s="13"/>
      <c r="B18" s="13"/>
      <c r="C18" s="13"/>
      <c r="D18" s="13"/>
      <c r="E18" s="13"/>
      <c r="F18" s="13"/>
      <c r="L18" s="33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45" customHeight="1">
      <c r="A19" s="13"/>
      <c r="B19" s="13"/>
      <c r="C19" s="13"/>
      <c r="D19" s="13"/>
      <c r="E19" s="13"/>
      <c r="F19" s="13"/>
      <c r="L19" s="33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45" customHeight="1">
      <c r="A20" s="13"/>
      <c r="B20" s="13"/>
      <c r="C20" s="13"/>
      <c r="D20" s="13"/>
      <c r="E20" s="13"/>
      <c r="F20" s="13"/>
      <c r="L20" s="33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45" customHeight="1">
      <c r="A21" s="13"/>
      <c r="B21" s="13"/>
      <c r="C21" s="13"/>
      <c r="D21" s="13"/>
      <c r="E21" s="13"/>
      <c r="F21" s="13"/>
      <c r="L21" s="33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45" customHeight="1">
      <c r="A22" s="13"/>
      <c r="B22" s="13"/>
      <c r="C22" s="13"/>
      <c r="D22" s="13"/>
      <c r="E22" s="13"/>
      <c r="F22" s="13"/>
      <c r="L22" s="33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45" customHeight="1">
      <c r="A23" s="13"/>
      <c r="B23" s="13"/>
      <c r="C23" s="13"/>
      <c r="D23" s="13"/>
      <c r="E23" s="13"/>
      <c r="F23" s="13"/>
      <c r="L23" s="33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45" customHeight="1">
      <c r="A24" s="13"/>
      <c r="B24" s="13"/>
      <c r="C24" s="13"/>
      <c r="D24" s="13"/>
      <c r="E24" s="13"/>
      <c r="F24" s="13"/>
      <c r="L24" s="33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ht="45" customHeight="1">
      <c r="A25" s="13"/>
      <c r="B25" s="13"/>
      <c r="C25" s="13"/>
      <c r="D25" s="13"/>
      <c r="E25" s="13"/>
      <c r="F25" s="13"/>
      <c r="L25" s="33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E1" sqref="A1:J8"/>
    </sheetView>
  </sheetViews>
  <sheetFormatPr defaultColWidth="9.00390625" defaultRowHeight="45" customHeight="1"/>
  <cols>
    <col min="1" max="3" width="5.75390625" style="13" customWidth="1"/>
    <col min="4" max="4" width="14.75390625" style="13" customWidth="1"/>
    <col min="5" max="5" width="10.25390625" style="13" customWidth="1"/>
    <col min="6" max="16384" width="9.00390625" style="13" customWidth="1"/>
  </cols>
  <sheetData>
    <row r="1" ht="45" customHeight="1">
      <c r="J1" s="227" t="s">
        <v>234</v>
      </c>
    </row>
    <row r="2" spans="1:10" ht="45" customHeight="1">
      <c r="A2" s="61" t="s">
        <v>235</v>
      </c>
      <c r="B2" s="61"/>
      <c r="C2" s="61"/>
      <c r="D2" s="61"/>
      <c r="E2" s="61"/>
      <c r="F2" s="61"/>
      <c r="G2" s="61"/>
      <c r="H2" s="61"/>
      <c r="I2" s="61"/>
      <c r="J2" s="61"/>
    </row>
    <row r="3" spans="9:10" ht="45" customHeight="1">
      <c r="I3" s="228" t="s">
        <v>79</v>
      </c>
      <c r="J3" s="228"/>
    </row>
    <row r="4" spans="1:10" ht="45" customHeight="1">
      <c r="A4" s="250" t="s">
        <v>138</v>
      </c>
      <c r="B4" s="250"/>
      <c r="C4" s="250"/>
      <c r="D4" s="66" t="s">
        <v>139</v>
      </c>
      <c r="E4" s="66" t="s">
        <v>149</v>
      </c>
      <c r="F4" s="66"/>
      <c r="G4" s="66"/>
      <c r="H4" s="66"/>
      <c r="I4" s="66"/>
      <c r="J4" s="66"/>
    </row>
    <row r="5" spans="1:10" ht="45" customHeight="1">
      <c r="A5" s="66" t="s">
        <v>156</v>
      </c>
      <c r="B5" s="66" t="s">
        <v>157</v>
      </c>
      <c r="C5" s="66" t="s">
        <v>158</v>
      </c>
      <c r="D5" s="66"/>
      <c r="E5" s="66" t="s">
        <v>89</v>
      </c>
      <c r="F5" s="66" t="s">
        <v>236</v>
      </c>
      <c r="G5" s="66" t="s">
        <v>232</v>
      </c>
      <c r="H5" s="66" t="s">
        <v>237</v>
      </c>
      <c r="I5" s="66" t="s">
        <v>228</v>
      </c>
      <c r="J5" s="66" t="s">
        <v>238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45" customHeight="1">
      <c r="A7" s="103"/>
      <c r="B7" s="103"/>
      <c r="C7" s="103"/>
      <c r="D7" s="104"/>
      <c r="E7" s="206"/>
      <c r="F7" s="206"/>
      <c r="G7" s="206"/>
      <c r="H7" s="206"/>
      <c r="I7" s="206"/>
      <c r="J7" s="206"/>
    </row>
    <row r="8" spans="1:10" ht="45" customHeight="1">
      <c r="A8" s="316" t="s">
        <v>233</v>
      </c>
      <c r="B8" s="316"/>
      <c r="C8" s="316"/>
      <c r="D8" s="316"/>
      <c r="E8" s="316"/>
      <c r="F8" s="316"/>
      <c r="G8" s="316"/>
      <c r="H8" s="316"/>
      <c r="I8" s="316"/>
      <c r="J8" s="316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4">
      <selection activeCell="D12" sqref="D12"/>
    </sheetView>
  </sheetViews>
  <sheetFormatPr defaultColWidth="9.00390625" defaultRowHeight="14.25"/>
  <cols>
    <col min="1" max="1" width="37.00390625" style="13" bestFit="1" customWidth="1"/>
    <col min="2" max="2" width="15.50390625" style="13" customWidth="1"/>
    <col min="3" max="3" width="24.00390625" style="13" bestFit="1" customWidth="1"/>
    <col min="4" max="6" width="13.75390625" style="13" customWidth="1"/>
    <col min="7" max="16384" width="9.00390625" style="13" customWidth="1"/>
  </cols>
  <sheetData>
    <row r="1" spans="1:6" ht="20.25" customHeight="1">
      <c r="A1" s="298"/>
      <c r="B1" s="299"/>
      <c r="C1" s="299"/>
      <c r="D1" s="299"/>
      <c r="E1" s="299"/>
      <c r="F1" s="300" t="s">
        <v>239</v>
      </c>
    </row>
    <row r="2" spans="1:6" ht="24" customHeight="1">
      <c r="A2" s="301" t="s">
        <v>240</v>
      </c>
      <c r="B2" s="301"/>
      <c r="C2" s="301"/>
      <c r="D2" s="301"/>
      <c r="E2" s="301"/>
      <c r="F2" s="301"/>
    </row>
    <row r="3" spans="1:6" ht="14.25" customHeight="1">
      <c r="A3" s="302"/>
      <c r="B3" s="302"/>
      <c r="C3" s="302"/>
      <c r="D3" s="303"/>
      <c r="E3" s="303"/>
      <c r="F3" s="304" t="s">
        <v>3</v>
      </c>
    </row>
    <row r="4" spans="1:6" ht="17.25" customHeight="1">
      <c r="A4" s="305" t="s">
        <v>4</v>
      </c>
      <c r="B4" s="305"/>
      <c r="C4" s="305" t="s">
        <v>5</v>
      </c>
      <c r="D4" s="305"/>
      <c r="E4" s="305"/>
      <c r="F4" s="305"/>
    </row>
    <row r="5" spans="1:6" ht="17.25" customHeight="1">
      <c r="A5" s="306" t="s">
        <v>6</v>
      </c>
      <c r="B5" s="306" t="s">
        <v>7</v>
      </c>
      <c r="C5" s="307" t="s">
        <v>6</v>
      </c>
      <c r="D5" s="306" t="s">
        <v>80</v>
      </c>
      <c r="E5" s="307" t="s">
        <v>241</v>
      </c>
      <c r="F5" s="306" t="s">
        <v>242</v>
      </c>
    </row>
    <row r="6" spans="1:6" ht="15" customHeight="1">
      <c r="A6" s="308" t="s">
        <v>243</v>
      </c>
      <c r="B6" s="309"/>
      <c r="C6" s="308" t="s">
        <v>12</v>
      </c>
      <c r="D6" s="310"/>
      <c r="E6" s="310"/>
      <c r="F6" s="310"/>
    </row>
    <row r="7" spans="1:6" ht="15" customHeight="1">
      <c r="A7" s="308" t="s">
        <v>244</v>
      </c>
      <c r="B7" s="309">
        <v>300.59</v>
      </c>
      <c r="C7" s="311" t="s">
        <v>16</v>
      </c>
      <c r="D7" s="310"/>
      <c r="E7" s="310"/>
      <c r="F7" s="310"/>
    </row>
    <row r="8" spans="1:6" ht="15" customHeight="1">
      <c r="A8" s="308" t="s">
        <v>19</v>
      </c>
      <c r="B8" s="309"/>
      <c r="C8" s="308" t="s">
        <v>20</v>
      </c>
      <c r="D8" s="310"/>
      <c r="E8" s="310"/>
      <c r="F8" s="310"/>
    </row>
    <row r="9" spans="1:6" ht="15" customHeight="1">
      <c r="A9" s="308" t="s">
        <v>245</v>
      </c>
      <c r="B9" s="309"/>
      <c r="C9" s="308" t="s">
        <v>24</v>
      </c>
      <c r="D9" s="310"/>
      <c r="E9" s="310"/>
      <c r="F9" s="310"/>
    </row>
    <row r="10" spans="1:6" ht="15" customHeight="1">
      <c r="A10" s="308"/>
      <c r="B10" s="309"/>
      <c r="C10" s="308" t="s">
        <v>29</v>
      </c>
      <c r="D10" s="310"/>
      <c r="E10" s="310"/>
      <c r="F10" s="310"/>
    </row>
    <row r="11" spans="1:6" ht="15" customHeight="1">
      <c r="A11" s="308"/>
      <c r="B11" s="309"/>
      <c r="C11" s="308" t="s">
        <v>33</v>
      </c>
      <c r="D11" s="310"/>
      <c r="E11" s="310"/>
      <c r="F11" s="310"/>
    </row>
    <row r="12" spans="1:6" ht="15" customHeight="1">
      <c r="A12" s="308"/>
      <c r="B12" s="309"/>
      <c r="C12" s="308" t="s">
        <v>37</v>
      </c>
      <c r="D12" s="310"/>
      <c r="E12" s="310"/>
      <c r="F12" s="310"/>
    </row>
    <row r="13" spans="1:6" ht="15" customHeight="1">
      <c r="A13" s="308"/>
      <c r="B13" s="309"/>
      <c r="C13" s="308" t="s">
        <v>41</v>
      </c>
      <c r="D13" s="310"/>
      <c r="E13" s="310"/>
      <c r="F13" s="310"/>
    </row>
    <row r="14" spans="1:6" ht="15" customHeight="1">
      <c r="A14" s="312"/>
      <c r="B14" s="309"/>
      <c r="C14" s="308" t="s">
        <v>45</v>
      </c>
      <c r="D14" s="310"/>
      <c r="E14" s="310"/>
      <c r="F14" s="310"/>
    </row>
    <row r="15" spans="1:6" ht="15" customHeight="1">
      <c r="A15" s="308"/>
      <c r="B15" s="309"/>
      <c r="C15" s="308" t="s">
        <v>48</v>
      </c>
      <c r="D15" s="310">
        <v>300.59</v>
      </c>
      <c r="E15" s="310">
        <v>300.59</v>
      </c>
      <c r="F15" s="310"/>
    </row>
    <row r="16" spans="1:6" ht="15" customHeight="1">
      <c r="A16" s="308"/>
      <c r="B16" s="309"/>
      <c r="C16" s="308" t="s">
        <v>51</v>
      </c>
      <c r="D16" s="310"/>
      <c r="E16" s="310"/>
      <c r="F16" s="310"/>
    </row>
    <row r="17" spans="1:6" ht="15" customHeight="1">
      <c r="A17" s="308"/>
      <c r="B17" s="309"/>
      <c r="C17" s="308" t="s">
        <v>54</v>
      </c>
      <c r="D17" s="310"/>
      <c r="E17" s="310"/>
      <c r="F17" s="310"/>
    </row>
    <row r="18" spans="1:6" ht="15" customHeight="1">
      <c r="A18" s="308"/>
      <c r="B18" s="309"/>
      <c r="C18" s="313" t="s">
        <v>57</v>
      </c>
      <c r="D18" s="310"/>
      <c r="E18" s="310"/>
      <c r="F18" s="310"/>
    </row>
    <row r="19" spans="1:6" ht="15" customHeight="1">
      <c r="A19" s="308"/>
      <c r="B19" s="309"/>
      <c r="C19" s="313" t="s">
        <v>60</v>
      </c>
      <c r="D19" s="310"/>
      <c r="E19" s="310"/>
      <c r="F19" s="310"/>
    </row>
    <row r="20" spans="1:6" ht="15" customHeight="1">
      <c r="A20" s="308"/>
      <c r="B20" s="309"/>
      <c r="C20" s="313" t="s">
        <v>63</v>
      </c>
      <c r="D20" s="310"/>
      <c r="E20" s="310"/>
      <c r="F20" s="310"/>
    </row>
    <row r="21" spans="1:6" ht="15" customHeight="1">
      <c r="A21" s="308"/>
      <c r="B21" s="309"/>
      <c r="C21" s="313" t="s">
        <v>66</v>
      </c>
      <c r="D21" s="310"/>
      <c r="E21" s="310"/>
      <c r="F21" s="310"/>
    </row>
    <row r="22" spans="1:6" ht="15" customHeight="1">
      <c r="A22" s="308"/>
      <c r="B22" s="309"/>
      <c r="C22" s="313" t="s">
        <v>67</v>
      </c>
      <c r="D22" s="310">
        <f>SUM(E22:F22)</f>
        <v>0</v>
      </c>
      <c r="E22" s="310"/>
      <c r="F22" s="310"/>
    </row>
    <row r="23" spans="1:6" ht="15" customHeight="1">
      <c r="A23" s="308"/>
      <c r="B23" s="309"/>
      <c r="C23" s="313" t="s">
        <v>68</v>
      </c>
      <c r="D23" s="310">
        <f>SUM(E23:F23)</f>
        <v>0</v>
      </c>
      <c r="E23" s="310"/>
      <c r="F23" s="310"/>
    </row>
    <row r="24" spans="1:6" ht="15" customHeight="1">
      <c r="A24" s="308"/>
      <c r="B24" s="309"/>
      <c r="C24" s="313" t="s">
        <v>69</v>
      </c>
      <c r="D24" s="310">
        <f>SUM(E24:F24)</f>
        <v>0</v>
      </c>
      <c r="E24" s="310"/>
      <c r="F24" s="310"/>
    </row>
    <row r="25" spans="1:6" ht="15" customHeight="1">
      <c r="A25" s="308"/>
      <c r="B25" s="309"/>
      <c r="C25" s="313" t="s">
        <v>70</v>
      </c>
      <c r="D25" s="310">
        <f>SUM(E25:F25)</f>
        <v>0</v>
      </c>
      <c r="E25" s="310"/>
      <c r="F25" s="310"/>
    </row>
    <row r="26" spans="1:6" ht="15" customHeight="1">
      <c r="A26" s="314" t="s">
        <v>71</v>
      </c>
      <c r="B26" s="309">
        <v>300.59</v>
      </c>
      <c r="C26" s="314" t="s">
        <v>72</v>
      </c>
      <c r="D26" s="310">
        <f>SUM(E26:F26)</f>
        <v>300.59</v>
      </c>
      <c r="E26" s="310">
        <f>SUM(E6:E25)</f>
        <v>300.59</v>
      </c>
      <c r="F26" s="310"/>
    </row>
    <row r="27" spans="1:6" ht="14.25" customHeight="1">
      <c r="A27" s="315"/>
      <c r="B27" s="315"/>
      <c r="C27" s="315"/>
      <c r="D27" s="315"/>
      <c r="E27" s="315"/>
      <c r="F27" s="31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"/>
  <sheetViews>
    <sheetView showGridLines="0" showZeros="0" workbookViewId="0" topLeftCell="A4">
      <selection activeCell="J9" sqref="J9"/>
    </sheetView>
  </sheetViews>
  <sheetFormatPr defaultColWidth="6.75390625" defaultRowHeight="45" customHeight="1"/>
  <cols>
    <col min="1" max="2" width="5.25390625" style="276" customWidth="1"/>
    <col min="3" max="3" width="5.25390625" style="277" customWidth="1"/>
    <col min="4" max="4" width="9.00390625" style="278" customWidth="1"/>
    <col min="5" max="5" width="8.625" style="279" customWidth="1"/>
    <col min="6" max="7" width="8.00390625" style="279" customWidth="1"/>
    <col min="8" max="12" width="6.625" style="279" customWidth="1"/>
    <col min="13" max="17" width="6.625" style="280" customWidth="1"/>
    <col min="18" max="18" width="6.625" style="281" customWidth="1"/>
    <col min="19" max="244" width="8.00390625" style="280" customWidth="1"/>
    <col min="245" max="249" width="6.75390625" style="281" customWidth="1"/>
    <col min="250" max="16384" width="6.75390625" style="281" customWidth="1"/>
  </cols>
  <sheetData>
    <row r="1" spans="1:249" ht="45" customHeight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P1" s="282"/>
      <c r="Q1" s="282"/>
      <c r="R1" s="282" t="s">
        <v>246</v>
      </c>
      <c r="IK1" s="13"/>
      <c r="IL1" s="13"/>
      <c r="IM1" s="13"/>
      <c r="IN1" s="13"/>
      <c r="IO1" s="13"/>
    </row>
    <row r="2" spans="1:249" ht="45" customHeight="1">
      <c r="A2" s="284" t="s">
        <v>247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IK2" s="13"/>
      <c r="IL2" s="13"/>
      <c r="IM2" s="13"/>
      <c r="IN2" s="13"/>
      <c r="IO2" s="13"/>
    </row>
    <row r="3" spans="1:249" s="275" customFormat="1" ht="45" customHeight="1">
      <c r="A3" s="285"/>
      <c r="B3" s="285"/>
      <c r="C3" s="286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P3" s="282"/>
      <c r="Q3" s="282"/>
      <c r="R3" s="297" t="s">
        <v>79</v>
      </c>
      <c r="IK3" s="13"/>
      <c r="IL3" s="13"/>
      <c r="IM3" s="13"/>
      <c r="IN3" s="13"/>
      <c r="IO3" s="13"/>
    </row>
    <row r="4" spans="1:249" s="275" customFormat="1" ht="45" customHeight="1">
      <c r="A4" s="295" t="s">
        <v>138</v>
      </c>
      <c r="B4" s="295"/>
      <c r="C4" s="295"/>
      <c r="D4" s="130" t="s">
        <v>139</v>
      </c>
      <c r="E4" s="292" t="s">
        <v>248</v>
      </c>
      <c r="F4" s="291" t="s">
        <v>249</v>
      </c>
      <c r="G4" s="291"/>
      <c r="H4" s="291"/>
      <c r="I4" s="291"/>
      <c r="J4" s="291" t="s">
        <v>250</v>
      </c>
      <c r="K4" s="291"/>
      <c r="L4" s="291"/>
      <c r="M4" s="291"/>
      <c r="N4" s="291"/>
      <c r="O4" s="291"/>
      <c r="P4" s="291"/>
      <c r="Q4" s="291"/>
      <c r="R4" s="130" t="s">
        <v>251</v>
      </c>
      <c r="IK4" s="13"/>
      <c r="IL4" s="13"/>
      <c r="IM4" s="13"/>
      <c r="IN4" s="13"/>
      <c r="IO4" s="13"/>
    </row>
    <row r="5" spans="1:249" s="275" customFormat="1" ht="45" customHeight="1">
      <c r="A5" s="130" t="s">
        <v>156</v>
      </c>
      <c r="B5" s="130" t="s">
        <v>157</v>
      </c>
      <c r="C5" s="130" t="s">
        <v>158</v>
      </c>
      <c r="D5" s="130"/>
      <c r="E5" s="296"/>
      <c r="F5" s="130" t="s">
        <v>80</v>
      </c>
      <c r="G5" s="130" t="s">
        <v>189</v>
      </c>
      <c r="H5" s="130" t="s">
        <v>252</v>
      </c>
      <c r="I5" s="130" t="s">
        <v>149</v>
      </c>
      <c r="J5" s="130" t="s">
        <v>80</v>
      </c>
      <c r="K5" s="130" t="s">
        <v>253</v>
      </c>
      <c r="L5" s="130" t="s">
        <v>147</v>
      </c>
      <c r="M5" s="130" t="s">
        <v>151</v>
      </c>
      <c r="N5" s="130" t="s">
        <v>150</v>
      </c>
      <c r="O5" s="130" t="s">
        <v>254</v>
      </c>
      <c r="P5" s="130" t="s">
        <v>255</v>
      </c>
      <c r="Q5" s="130" t="s">
        <v>155</v>
      </c>
      <c r="R5" s="130"/>
      <c r="IK5" s="13"/>
      <c r="IL5" s="13"/>
      <c r="IM5" s="13"/>
      <c r="IN5" s="13"/>
      <c r="IO5" s="13"/>
    </row>
    <row r="6" spans="1:249" ht="45" customHeight="1">
      <c r="A6" s="130"/>
      <c r="B6" s="130"/>
      <c r="C6" s="130"/>
      <c r="D6" s="130"/>
      <c r="E6" s="293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IK6" s="13"/>
      <c r="IL6" s="13"/>
      <c r="IM6" s="13"/>
      <c r="IN6" s="13"/>
      <c r="IO6" s="13"/>
    </row>
    <row r="7" spans="1:244" s="58" customFormat="1" ht="45" customHeight="1">
      <c r="A7" s="69"/>
      <c r="B7" s="69"/>
      <c r="C7" s="70"/>
      <c r="D7" s="71" t="s">
        <v>112</v>
      </c>
      <c r="E7" s="72">
        <f>SUM(F7+J7)</f>
        <v>300.59000000000003</v>
      </c>
      <c r="F7" s="73">
        <f>SUM(G7+H7)</f>
        <v>300.59000000000003</v>
      </c>
      <c r="G7" s="73">
        <v>288.17</v>
      </c>
      <c r="H7" s="73">
        <v>12.42</v>
      </c>
      <c r="I7" s="72"/>
      <c r="J7" s="72"/>
      <c r="K7" s="72"/>
      <c r="L7" s="72"/>
      <c r="M7" s="72"/>
      <c r="N7" s="72"/>
      <c r="O7" s="72"/>
      <c r="P7" s="72"/>
      <c r="Q7" s="72"/>
      <c r="R7" s="73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</row>
    <row r="8" spans="1:244" s="59" customFormat="1" ht="45" customHeight="1">
      <c r="A8" s="74">
        <v>212</v>
      </c>
      <c r="B8" s="74"/>
      <c r="C8" s="75"/>
      <c r="D8" s="76" t="s">
        <v>113</v>
      </c>
      <c r="E8" s="72">
        <f>SUM(F8+J8)</f>
        <v>300.59000000000003</v>
      </c>
      <c r="F8" s="73">
        <f>SUM(G8+H8)</f>
        <v>300.59000000000003</v>
      </c>
      <c r="G8" s="73">
        <v>288.17</v>
      </c>
      <c r="H8" s="73">
        <v>12.42</v>
      </c>
      <c r="I8" s="98"/>
      <c r="J8" s="73"/>
      <c r="K8" s="73"/>
      <c r="L8" s="77"/>
      <c r="M8" s="77"/>
      <c r="N8" s="77"/>
      <c r="O8" s="77"/>
      <c r="P8" s="73"/>
      <c r="Q8" s="84"/>
      <c r="R8" s="84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</row>
    <row r="9" spans="1:244" s="59" customFormat="1" ht="45" customHeight="1">
      <c r="A9" s="74">
        <v>212</v>
      </c>
      <c r="B9" s="74" t="s">
        <v>114</v>
      </c>
      <c r="C9" s="75"/>
      <c r="D9" s="76" t="s">
        <v>115</v>
      </c>
      <c r="E9" s="72">
        <f>SUM(F9+J9)</f>
        <v>300.59000000000003</v>
      </c>
      <c r="F9" s="73">
        <f>SUM(G9+H9)</f>
        <v>300.59000000000003</v>
      </c>
      <c r="G9" s="73">
        <v>288.17</v>
      </c>
      <c r="H9" s="73">
        <v>12.42</v>
      </c>
      <c r="I9" s="98"/>
      <c r="J9" s="73">
        <f aca="true" t="shared" si="0" ref="J9:Q9">SUM(J10:J10)</f>
        <v>0</v>
      </c>
      <c r="K9" s="73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3">
        <f t="shared" si="0"/>
        <v>0</v>
      </c>
      <c r="Q9" s="77">
        <f t="shared" si="0"/>
        <v>0</v>
      </c>
      <c r="R9" s="84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</row>
    <row r="10" spans="1:244" s="58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72">
        <f>SUM(F10+J10)</f>
        <v>300.59000000000003</v>
      </c>
      <c r="F10" s="73">
        <f>SUM(G10+H10)</f>
        <v>300.59000000000003</v>
      </c>
      <c r="G10" s="73">
        <v>288.17</v>
      </c>
      <c r="H10" s="73">
        <v>12.42</v>
      </c>
      <c r="I10" s="77"/>
      <c r="J10" s="73">
        <f>SUM(K10:Q10)</f>
        <v>0</v>
      </c>
      <c r="K10" s="73"/>
      <c r="L10" s="77"/>
      <c r="M10" s="77"/>
      <c r="N10" s="78"/>
      <c r="O10" s="78"/>
      <c r="P10" s="79"/>
      <c r="Q10" s="85"/>
      <c r="R10" s="85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0"/>
  <sheetViews>
    <sheetView showGridLines="0" showZeros="0" workbookViewId="0" topLeftCell="A1">
      <selection activeCell="D7" sqref="D7"/>
    </sheetView>
  </sheetViews>
  <sheetFormatPr defaultColWidth="6.75390625" defaultRowHeight="45" customHeight="1"/>
  <cols>
    <col min="1" max="1" width="5.25390625" style="276" customWidth="1"/>
    <col min="2" max="3" width="5.25390625" style="277" customWidth="1"/>
    <col min="4" max="4" width="24.125" style="278" customWidth="1"/>
    <col min="5" max="8" width="8.625" style="279" customWidth="1"/>
    <col min="9" max="224" width="8.00390625" style="280" customWidth="1"/>
    <col min="225" max="229" width="6.75390625" style="281" customWidth="1"/>
    <col min="230" max="16384" width="6.75390625" style="281" customWidth="1"/>
  </cols>
  <sheetData>
    <row r="1" spans="1:229" ht="45" customHeight="1">
      <c r="A1" s="282"/>
      <c r="B1" s="282"/>
      <c r="C1" s="282"/>
      <c r="D1" s="282"/>
      <c r="E1" s="282"/>
      <c r="F1" s="282"/>
      <c r="G1" s="282"/>
      <c r="H1" s="283" t="s">
        <v>256</v>
      </c>
      <c r="HQ1" s="13"/>
      <c r="HR1" s="13"/>
      <c r="HS1" s="13"/>
      <c r="HT1" s="13"/>
      <c r="HU1" s="13"/>
    </row>
    <row r="2" spans="1:229" ht="45" customHeight="1">
      <c r="A2" s="284" t="s">
        <v>257</v>
      </c>
      <c r="B2" s="284"/>
      <c r="C2" s="284"/>
      <c r="D2" s="284"/>
      <c r="E2" s="284"/>
      <c r="F2" s="284"/>
      <c r="G2" s="284"/>
      <c r="H2" s="284"/>
      <c r="HQ2" s="13"/>
      <c r="HR2" s="13"/>
      <c r="HS2" s="13"/>
      <c r="HT2" s="13"/>
      <c r="HU2" s="13"/>
    </row>
    <row r="3" spans="1:229" s="275" customFormat="1" ht="45" customHeight="1">
      <c r="A3" s="285"/>
      <c r="B3" s="286"/>
      <c r="C3" s="286"/>
      <c r="D3" s="282"/>
      <c r="E3" s="282"/>
      <c r="F3" s="282"/>
      <c r="G3" s="287" t="s">
        <v>79</v>
      </c>
      <c r="H3" s="287"/>
      <c r="HQ3" s="13"/>
      <c r="HR3" s="13"/>
      <c r="HS3" s="13"/>
      <c r="HT3" s="13"/>
      <c r="HU3" s="13"/>
    </row>
    <row r="4" spans="1:229" s="275" customFormat="1" ht="45" customHeight="1">
      <c r="A4" s="288" t="s">
        <v>138</v>
      </c>
      <c r="B4" s="289"/>
      <c r="C4" s="290"/>
      <c r="D4" s="130" t="s">
        <v>139</v>
      </c>
      <c r="E4" s="291" t="s">
        <v>249</v>
      </c>
      <c r="F4" s="291"/>
      <c r="G4" s="291"/>
      <c r="H4" s="291"/>
      <c r="HQ4" s="13"/>
      <c r="HR4" s="13"/>
      <c r="HS4" s="13"/>
      <c r="HT4" s="13"/>
      <c r="HU4" s="13"/>
    </row>
    <row r="5" spans="1:229" s="275" customFormat="1" ht="45" customHeight="1">
      <c r="A5" s="130" t="s">
        <v>156</v>
      </c>
      <c r="B5" s="130" t="s">
        <v>157</v>
      </c>
      <c r="C5" s="292" t="s">
        <v>158</v>
      </c>
      <c r="D5" s="130"/>
      <c r="E5" s="130" t="s">
        <v>80</v>
      </c>
      <c r="F5" s="130" t="s">
        <v>189</v>
      </c>
      <c r="G5" s="130" t="s">
        <v>252</v>
      </c>
      <c r="H5" s="130" t="s">
        <v>149</v>
      </c>
      <c r="HQ5" s="13"/>
      <c r="HR5" s="13"/>
      <c r="HS5" s="13"/>
      <c r="HT5" s="13"/>
      <c r="HU5" s="13"/>
    </row>
    <row r="6" spans="1:229" ht="45" customHeight="1">
      <c r="A6" s="130"/>
      <c r="B6" s="130"/>
      <c r="C6" s="293"/>
      <c r="D6" s="130"/>
      <c r="E6" s="130"/>
      <c r="F6" s="130"/>
      <c r="G6" s="130"/>
      <c r="H6" s="130"/>
      <c r="HQ6" s="13"/>
      <c r="HR6" s="13"/>
      <c r="HS6" s="13"/>
      <c r="HT6" s="13"/>
      <c r="HU6" s="13"/>
    </row>
    <row r="7" spans="1:234" s="58" customFormat="1" ht="45" customHeight="1">
      <c r="A7" s="69"/>
      <c r="B7" s="69"/>
      <c r="C7" s="70"/>
      <c r="D7" s="71" t="s">
        <v>112</v>
      </c>
      <c r="E7" s="72">
        <f>SUM(F7:G7)</f>
        <v>300.59000000000003</v>
      </c>
      <c r="F7" s="73">
        <v>288.17</v>
      </c>
      <c r="G7" s="73">
        <v>12.42</v>
      </c>
      <c r="H7" s="73">
        <f>SUM(H8)</f>
        <v>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</row>
    <row r="8" spans="1:234" s="59" customFormat="1" ht="45" customHeight="1">
      <c r="A8" s="74">
        <v>212</v>
      </c>
      <c r="B8" s="74"/>
      <c r="C8" s="75"/>
      <c r="D8" s="76" t="s">
        <v>113</v>
      </c>
      <c r="E8" s="72">
        <f>SUM(F8:G8)</f>
        <v>300.59000000000003</v>
      </c>
      <c r="F8" s="73">
        <v>288.17</v>
      </c>
      <c r="G8" s="73">
        <v>12.42</v>
      </c>
      <c r="H8" s="29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</row>
    <row r="9" spans="1:234" s="59" customFormat="1" ht="45" customHeight="1">
      <c r="A9" s="74">
        <v>212</v>
      </c>
      <c r="B9" s="74" t="s">
        <v>114</v>
      </c>
      <c r="C9" s="75"/>
      <c r="D9" s="76" t="s">
        <v>115</v>
      </c>
      <c r="E9" s="72">
        <f>SUM(F9:G9)</f>
        <v>300.59000000000003</v>
      </c>
      <c r="F9" s="73">
        <v>288.17</v>
      </c>
      <c r="G9" s="73">
        <v>12.42</v>
      </c>
      <c r="H9" s="29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</row>
    <row r="10" spans="1:234" s="58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72">
        <f>SUM(F10:G10)</f>
        <v>300.59000000000003</v>
      </c>
      <c r="F10" s="73">
        <v>288.17</v>
      </c>
      <c r="G10" s="73">
        <v>12.42</v>
      </c>
      <c r="H10" s="73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showGridLines="0" showZeros="0" workbookViewId="0" topLeftCell="A1">
      <selection activeCell="O7" sqref="O7:T7"/>
    </sheetView>
  </sheetViews>
  <sheetFormatPr defaultColWidth="6.75390625" defaultRowHeight="45" customHeight="1"/>
  <cols>
    <col min="1" max="3" width="3.625" style="252" customWidth="1"/>
    <col min="4" max="4" width="6.50390625" style="252" customWidth="1"/>
    <col min="5" max="5" width="6.875" style="252" customWidth="1"/>
    <col min="6" max="11" width="5.625" style="252" customWidth="1"/>
    <col min="12" max="12" width="5.625" style="253" customWidth="1"/>
    <col min="13" max="26" width="5.625" style="252" customWidth="1"/>
    <col min="27" max="16384" width="6.75390625" style="252" customWidth="1"/>
  </cols>
  <sheetData>
    <row r="1" spans="1:255" s="13" customFormat="1" ht="45" customHeight="1">
      <c r="A1" s="252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3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2"/>
      <c r="X1" s="252"/>
      <c r="Y1" s="252"/>
      <c r="Z1" s="269" t="s">
        <v>258</v>
      </c>
      <c r="AA1" s="270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</row>
    <row r="2" spans="1:255" s="13" customFormat="1" ht="45" customHeight="1">
      <c r="A2" s="255" t="s">
        <v>259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</row>
    <row r="3" spans="1:255" s="13" customFormat="1" ht="45" customHeight="1">
      <c r="A3" s="256"/>
      <c r="B3" s="256"/>
      <c r="C3" s="256"/>
      <c r="D3" s="257"/>
      <c r="E3" s="257"/>
      <c r="F3" s="257"/>
      <c r="G3" s="257"/>
      <c r="H3" s="257"/>
      <c r="I3" s="257"/>
      <c r="J3" s="257"/>
      <c r="K3" s="257"/>
      <c r="L3" s="253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2"/>
      <c r="X3" s="252"/>
      <c r="Y3" s="271" t="s">
        <v>79</v>
      </c>
      <c r="Z3" s="271"/>
      <c r="AA3" s="27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</row>
    <row r="4" spans="1:255" s="13" customFormat="1" ht="45" customHeight="1">
      <c r="A4" s="258" t="s">
        <v>138</v>
      </c>
      <c r="B4" s="258"/>
      <c r="C4" s="258"/>
      <c r="D4" s="259" t="s">
        <v>139</v>
      </c>
      <c r="E4" s="259" t="s">
        <v>140</v>
      </c>
      <c r="F4" s="260" t="s">
        <v>260</v>
      </c>
      <c r="G4" s="260"/>
      <c r="H4" s="260"/>
      <c r="I4" s="260"/>
      <c r="J4" s="260"/>
      <c r="K4" s="260"/>
      <c r="L4" s="260"/>
      <c r="M4" s="260"/>
      <c r="N4" s="260" t="s">
        <v>186</v>
      </c>
      <c r="O4" s="260"/>
      <c r="P4" s="260"/>
      <c r="Q4" s="260"/>
      <c r="R4" s="260"/>
      <c r="S4" s="260"/>
      <c r="T4" s="260"/>
      <c r="U4" s="260"/>
      <c r="V4" s="266" t="s">
        <v>187</v>
      </c>
      <c r="W4" s="259" t="s">
        <v>188</v>
      </c>
      <c r="X4" s="259"/>
      <c r="Y4" s="259"/>
      <c r="Z4" s="259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</row>
    <row r="5" spans="1:255" s="13" customFormat="1" ht="45" customHeight="1">
      <c r="A5" s="259" t="s">
        <v>156</v>
      </c>
      <c r="B5" s="259" t="s">
        <v>157</v>
      </c>
      <c r="C5" s="259" t="s">
        <v>158</v>
      </c>
      <c r="D5" s="259"/>
      <c r="E5" s="259"/>
      <c r="F5" s="259" t="s">
        <v>80</v>
      </c>
      <c r="G5" s="259" t="s">
        <v>261</v>
      </c>
      <c r="H5" s="259" t="s">
        <v>262</v>
      </c>
      <c r="I5" s="259" t="s">
        <v>263</v>
      </c>
      <c r="J5" s="259" t="s">
        <v>264</v>
      </c>
      <c r="K5" s="264" t="s">
        <v>265</v>
      </c>
      <c r="L5" s="259" t="s">
        <v>266</v>
      </c>
      <c r="M5" s="259" t="s">
        <v>267</v>
      </c>
      <c r="N5" s="259" t="s">
        <v>80</v>
      </c>
      <c r="O5" s="259" t="s">
        <v>268</v>
      </c>
      <c r="P5" s="259" t="s">
        <v>269</v>
      </c>
      <c r="Q5" s="259" t="s">
        <v>270</v>
      </c>
      <c r="R5" s="264" t="s">
        <v>271</v>
      </c>
      <c r="S5" s="259" t="s">
        <v>272</v>
      </c>
      <c r="T5" s="259" t="s">
        <v>273</v>
      </c>
      <c r="U5" s="259" t="s">
        <v>274</v>
      </c>
      <c r="V5" s="267"/>
      <c r="W5" s="259" t="s">
        <v>80</v>
      </c>
      <c r="X5" s="259" t="s">
        <v>275</v>
      </c>
      <c r="Y5" s="259" t="s">
        <v>276</v>
      </c>
      <c r="Z5" s="259" t="s">
        <v>188</v>
      </c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</row>
    <row r="6" spans="1:255" s="13" customFormat="1" ht="4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64"/>
      <c r="L6" s="259"/>
      <c r="M6" s="259"/>
      <c r="N6" s="259"/>
      <c r="O6" s="259"/>
      <c r="P6" s="259"/>
      <c r="Q6" s="259"/>
      <c r="R6" s="264"/>
      <c r="S6" s="259"/>
      <c r="T6" s="259"/>
      <c r="U6" s="259"/>
      <c r="V6" s="268"/>
      <c r="W6" s="259"/>
      <c r="X6" s="259"/>
      <c r="Y6" s="259"/>
      <c r="Z6" s="259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</row>
    <row r="7" spans="1:255" s="82" customFormat="1" ht="45" customHeight="1">
      <c r="A7" s="69"/>
      <c r="B7" s="70"/>
      <c r="C7" s="70"/>
      <c r="D7" s="71" t="s">
        <v>80</v>
      </c>
      <c r="E7" s="261">
        <f>SUM(F7+N7+V7+W7)</f>
        <v>288.17</v>
      </c>
      <c r="F7" s="261">
        <f>SUM(G7:M7)</f>
        <v>171.41</v>
      </c>
      <c r="G7" s="262">
        <v>95.29</v>
      </c>
      <c r="H7" s="262"/>
      <c r="I7" s="262">
        <v>48.52</v>
      </c>
      <c r="J7" s="262"/>
      <c r="K7" s="262"/>
      <c r="L7" s="265">
        <v>27.6</v>
      </c>
      <c r="M7" s="262"/>
      <c r="N7" s="262">
        <f>SUM(O7:U7)</f>
        <v>34.800000000000004</v>
      </c>
      <c r="O7" s="262">
        <v>26.6</v>
      </c>
      <c r="P7" s="262">
        <v>6.2</v>
      </c>
      <c r="Q7" s="262">
        <v>1</v>
      </c>
      <c r="R7" s="262"/>
      <c r="S7" s="262">
        <v>1</v>
      </c>
      <c r="T7" s="262"/>
      <c r="U7" s="262"/>
      <c r="V7" s="262">
        <v>16.38</v>
      </c>
      <c r="W7" s="262">
        <f>SUM(X7:Z7)</f>
        <v>65.58</v>
      </c>
      <c r="X7" s="262">
        <v>65.58</v>
      </c>
      <c r="Y7" s="262">
        <f>SUM(Y8)</f>
        <v>0</v>
      </c>
      <c r="Z7" s="262">
        <f>SUM(Z8)</f>
        <v>0</v>
      </c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  <c r="IO7" s="273"/>
      <c r="IP7" s="273"/>
      <c r="IQ7" s="273"/>
      <c r="IR7" s="273"/>
      <c r="IS7" s="273"/>
      <c r="IT7" s="273"/>
      <c r="IU7" s="273"/>
    </row>
    <row r="8" spans="1:255" s="82" customFormat="1" ht="45" customHeight="1">
      <c r="A8" s="74">
        <v>212</v>
      </c>
      <c r="B8" s="75"/>
      <c r="C8" s="75"/>
      <c r="D8" s="76" t="s">
        <v>191</v>
      </c>
      <c r="E8" s="261">
        <f>SUM(F8+N8+V8+W8)</f>
        <v>288.17</v>
      </c>
      <c r="F8" s="261">
        <f>SUM(G8:M8)</f>
        <v>171.41</v>
      </c>
      <c r="G8" s="262">
        <v>95.29</v>
      </c>
      <c r="H8" s="262"/>
      <c r="I8" s="262">
        <v>48.52</v>
      </c>
      <c r="J8" s="262"/>
      <c r="K8" s="262"/>
      <c r="L8" s="265">
        <v>27.6</v>
      </c>
      <c r="M8" s="262"/>
      <c r="N8" s="262">
        <f>SUM(O8:U8)</f>
        <v>34.800000000000004</v>
      </c>
      <c r="O8" s="262">
        <v>26.6</v>
      </c>
      <c r="P8" s="262">
        <v>6.2</v>
      </c>
      <c r="Q8" s="262">
        <v>1</v>
      </c>
      <c r="R8" s="262"/>
      <c r="S8" s="262">
        <v>1</v>
      </c>
      <c r="T8" s="262"/>
      <c r="U8" s="262"/>
      <c r="V8" s="262">
        <v>16.38</v>
      </c>
      <c r="W8" s="262">
        <f>SUM(X8:Z8)</f>
        <v>65.58</v>
      </c>
      <c r="X8" s="262">
        <v>65.58</v>
      </c>
      <c r="Y8" s="262">
        <f>SUM(Y9)</f>
        <v>0</v>
      </c>
      <c r="Z8" s="262">
        <f>SUM(Z9)</f>
        <v>0</v>
      </c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  <c r="IU8" s="274"/>
    </row>
    <row r="9" spans="1:255" s="82" customFormat="1" ht="45" customHeight="1">
      <c r="A9" s="74">
        <v>212</v>
      </c>
      <c r="B9" s="75" t="s">
        <v>114</v>
      </c>
      <c r="C9" s="75"/>
      <c r="D9" s="76" t="s">
        <v>192</v>
      </c>
      <c r="E9" s="261">
        <f>SUM(F9+N9+V9+W9)</f>
        <v>288.17</v>
      </c>
      <c r="F9" s="261">
        <f>SUM(G9:M9)</f>
        <v>171.41</v>
      </c>
      <c r="G9" s="262">
        <v>95.29</v>
      </c>
      <c r="H9" s="262"/>
      <c r="I9" s="262">
        <v>48.52</v>
      </c>
      <c r="J9" s="262"/>
      <c r="K9" s="262"/>
      <c r="L9" s="265">
        <v>27.6</v>
      </c>
      <c r="M9" s="262"/>
      <c r="N9" s="262">
        <f>SUM(O9:U9)</f>
        <v>34.800000000000004</v>
      </c>
      <c r="O9" s="262">
        <v>26.6</v>
      </c>
      <c r="P9" s="262">
        <v>6.2</v>
      </c>
      <c r="Q9" s="262">
        <v>1</v>
      </c>
      <c r="R9" s="262"/>
      <c r="S9" s="262">
        <v>1</v>
      </c>
      <c r="T9" s="262"/>
      <c r="U9" s="262"/>
      <c r="V9" s="262">
        <v>16.38</v>
      </c>
      <c r="W9" s="262">
        <f>SUM(X9:Z9)</f>
        <v>65.58</v>
      </c>
      <c r="X9" s="262">
        <v>65.58</v>
      </c>
      <c r="Y9" s="262">
        <f>SUM(Y10:Y11)</f>
        <v>0</v>
      </c>
      <c r="Z9" s="262">
        <f>SUM(Z10:Z11)</f>
        <v>0</v>
      </c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  <c r="IS9" s="274"/>
      <c r="IT9" s="274"/>
      <c r="IU9" s="274"/>
    </row>
    <row r="10" spans="1:255" s="251" customFormat="1" ht="45" customHeight="1">
      <c r="A10" s="70" t="s">
        <v>116</v>
      </c>
      <c r="B10" s="70" t="s">
        <v>114</v>
      </c>
      <c r="C10" s="70" t="s">
        <v>117</v>
      </c>
      <c r="D10" s="263" t="s">
        <v>277</v>
      </c>
      <c r="E10" s="261">
        <f>SUM(F10+N10+V10+W10)</f>
        <v>288.17</v>
      </c>
      <c r="F10" s="261">
        <f>SUM(G10:M10)</f>
        <v>171.41</v>
      </c>
      <c r="G10" s="262">
        <v>95.29</v>
      </c>
      <c r="H10" s="262"/>
      <c r="I10" s="262">
        <v>48.52</v>
      </c>
      <c r="J10" s="262"/>
      <c r="K10" s="262"/>
      <c r="L10" s="265">
        <v>27.6</v>
      </c>
      <c r="M10" s="262"/>
      <c r="N10" s="262">
        <f>SUM(O10:U10)</f>
        <v>34.800000000000004</v>
      </c>
      <c r="O10" s="262">
        <v>27.14</v>
      </c>
      <c r="P10" s="262">
        <v>6.2</v>
      </c>
      <c r="Q10" s="262">
        <v>1</v>
      </c>
      <c r="R10" s="262"/>
      <c r="S10" s="262">
        <v>0.46</v>
      </c>
      <c r="T10" s="262"/>
      <c r="U10" s="262"/>
      <c r="V10" s="262">
        <v>16.38</v>
      </c>
      <c r="W10" s="262">
        <f>SUM(X10:Z10)</f>
        <v>65.58</v>
      </c>
      <c r="X10" s="262">
        <v>65.58</v>
      </c>
      <c r="Y10" s="262"/>
      <c r="Z10" s="262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  <c r="IU10" s="274"/>
    </row>
    <row r="11" spans="1:255" s="82" customFormat="1" ht="45" customHeight="1">
      <c r="A11" s="70"/>
      <c r="B11" s="70"/>
      <c r="C11" s="70"/>
      <c r="D11" s="71"/>
      <c r="E11" s="261"/>
      <c r="F11" s="261"/>
      <c r="G11" s="262"/>
      <c r="H11" s="262"/>
      <c r="I11" s="262"/>
      <c r="J11" s="262"/>
      <c r="K11" s="262"/>
      <c r="L11" s="265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  <c r="IS11" s="274"/>
      <c r="IT11" s="274"/>
      <c r="IU11" s="27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2" right="0.26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B4">
      <selection activeCell="G7" sqref="G7:J7"/>
    </sheetView>
  </sheetViews>
  <sheetFormatPr defaultColWidth="9.00390625" defaultRowHeight="45" customHeight="1"/>
  <cols>
    <col min="1" max="3" width="5.25390625" style="13" customWidth="1"/>
    <col min="4" max="4" width="14.50390625" style="13" customWidth="1"/>
    <col min="5" max="5" width="12.50390625" style="13" customWidth="1"/>
    <col min="6" max="16384" width="9.00390625" style="13" customWidth="1"/>
  </cols>
  <sheetData>
    <row r="1" ht="45" customHeight="1">
      <c r="M1" s="227" t="s">
        <v>278</v>
      </c>
    </row>
    <row r="2" spans="1:13" ht="45" customHeight="1">
      <c r="A2" s="249" t="s">
        <v>279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2:13" ht="45" customHeight="1">
      <c r="L3" s="228" t="s">
        <v>79</v>
      </c>
      <c r="M3" s="228"/>
    </row>
    <row r="4" spans="1:13" ht="45" customHeight="1">
      <c r="A4" s="250" t="s">
        <v>138</v>
      </c>
      <c r="B4" s="250"/>
      <c r="C4" s="250"/>
      <c r="D4" s="66" t="s">
        <v>139</v>
      </c>
      <c r="E4" s="66" t="s">
        <v>80</v>
      </c>
      <c r="F4" s="66" t="s">
        <v>141</v>
      </c>
      <c r="G4" s="66"/>
      <c r="H4" s="66"/>
      <c r="I4" s="66"/>
      <c r="J4" s="66"/>
      <c r="K4" s="66" t="s">
        <v>145</v>
      </c>
      <c r="L4" s="66"/>
      <c r="M4" s="66"/>
    </row>
    <row r="5" spans="1:13" ht="45" customHeight="1">
      <c r="A5" s="66" t="s">
        <v>156</v>
      </c>
      <c r="B5" s="104" t="s">
        <v>157</v>
      </c>
      <c r="C5" s="66" t="s">
        <v>158</v>
      </c>
      <c r="D5" s="66"/>
      <c r="E5" s="66"/>
      <c r="F5" s="66" t="s">
        <v>184</v>
      </c>
      <c r="G5" s="66" t="s">
        <v>185</v>
      </c>
      <c r="H5" s="66" t="s">
        <v>186</v>
      </c>
      <c r="I5" s="66" t="s">
        <v>187</v>
      </c>
      <c r="J5" s="66" t="s">
        <v>188</v>
      </c>
      <c r="K5" s="66" t="s">
        <v>184</v>
      </c>
      <c r="L5" s="66" t="s">
        <v>189</v>
      </c>
      <c r="M5" s="66" t="s">
        <v>190</v>
      </c>
    </row>
    <row r="6" spans="1:13" ht="45" customHeight="1">
      <c r="A6" s="66"/>
      <c r="B6" s="10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9"/>
      <c r="B7" s="70"/>
      <c r="C7" s="70"/>
      <c r="D7" s="71" t="s">
        <v>80</v>
      </c>
      <c r="E7" s="206">
        <f>SUM(F7+K7)</f>
        <v>288.16999999999996</v>
      </c>
      <c r="F7" s="206">
        <f>SUM(G7:J7)</f>
        <v>288.16999999999996</v>
      </c>
      <c r="G7" s="206">
        <v>171.41</v>
      </c>
      <c r="H7" s="206">
        <v>34.8</v>
      </c>
      <c r="I7" s="206">
        <v>16.38</v>
      </c>
      <c r="J7" s="206">
        <v>65.58</v>
      </c>
      <c r="K7" s="206"/>
      <c r="L7" s="206"/>
      <c r="M7" s="206"/>
    </row>
    <row r="8" spans="1:13" ht="45" customHeight="1">
      <c r="A8" s="74">
        <v>212</v>
      </c>
      <c r="B8" s="75"/>
      <c r="C8" s="75"/>
      <c r="D8" s="76" t="s">
        <v>191</v>
      </c>
      <c r="E8" s="206">
        <f>SUM(F8+K8)</f>
        <v>288.16999999999996</v>
      </c>
      <c r="F8" s="206">
        <f>SUM(G8:J8)</f>
        <v>288.16999999999996</v>
      </c>
      <c r="G8" s="206">
        <v>171.41</v>
      </c>
      <c r="H8" s="206">
        <v>34.8</v>
      </c>
      <c r="I8" s="206">
        <v>16.38</v>
      </c>
      <c r="J8" s="206">
        <v>65.58</v>
      </c>
      <c r="K8" s="206"/>
      <c r="L8" s="206"/>
      <c r="M8" s="206"/>
    </row>
    <row r="9" spans="1:13" ht="45" customHeight="1">
      <c r="A9" s="74">
        <v>212</v>
      </c>
      <c r="B9" s="75" t="s">
        <v>114</v>
      </c>
      <c r="C9" s="75"/>
      <c r="D9" s="76" t="s">
        <v>192</v>
      </c>
      <c r="E9" s="206">
        <f>SUM(F9+K9)</f>
        <v>288.16999999999996</v>
      </c>
      <c r="F9" s="206">
        <f>SUM(G9:J9)</f>
        <v>288.16999999999996</v>
      </c>
      <c r="G9" s="206">
        <v>171.41</v>
      </c>
      <c r="H9" s="206">
        <v>34.8</v>
      </c>
      <c r="I9" s="206">
        <v>16.38</v>
      </c>
      <c r="J9" s="206">
        <v>65.58</v>
      </c>
      <c r="K9" s="206"/>
      <c r="L9" s="206"/>
      <c r="M9" s="206"/>
    </row>
    <row r="10" spans="1:13" ht="45" customHeight="1">
      <c r="A10" s="69" t="s">
        <v>116</v>
      </c>
      <c r="B10" s="70" t="s">
        <v>114</v>
      </c>
      <c r="C10" s="70" t="s">
        <v>114</v>
      </c>
      <c r="D10" s="71" t="s">
        <v>193</v>
      </c>
      <c r="E10" s="206">
        <f>SUM(F10+K10)</f>
        <v>288.16999999999996</v>
      </c>
      <c r="F10" s="206">
        <f>SUM(G10:J10)</f>
        <v>288.16999999999996</v>
      </c>
      <c r="G10" s="206">
        <v>171.41</v>
      </c>
      <c r="H10" s="206">
        <v>34.8</v>
      </c>
      <c r="I10" s="206">
        <v>16.38</v>
      </c>
      <c r="J10" s="206">
        <v>65.58</v>
      </c>
      <c r="K10" s="206"/>
      <c r="L10" s="206"/>
      <c r="M10" s="206"/>
    </row>
    <row r="11" spans="1:13" ht="45" customHeight="1">
      <c r="A11" s="70" t="s">
        <v>116</v>
      </c>
      <c r="B11" s="70" t="s">
        <v>114</v>
      </c>
      <c r="C11" s="70" t="s">
        <v>117</v>
      </c>
      <c r="D11" s="71" t="s">
        <v>181</v>
      </c>
      <c r="E11" s="206">
        <f>SUM(F11+K11)</f>
        <v>288.16999999999996</v>
      </c>
      <c r="F11" s="206">
        <f>SUM(G11:J11)</f>
        <v>288.16999999999996</v>
      </c>
      <c r="G11" s="206">
        <v>171.41</v>
      </c>
      <c r="H11" s="206">
        <v>34.8</v>
      </c>
      <c r="I11" s="206">
        <v>16.38</v>
      </c>
      <c r="J11" s="206">
        <v>65.58</v>
      </c>
      <c r="K11" s="206"/>
      <c r="L11" s="206"/>
      <c r="M11" s="206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4">
      <selection activeCell="A11" sqref="A11:IV11"/>
    </sheetView>
  </sheetViews>
  <sheetFormatPr defaultColWidth="6.75390625" defaultRowHeight="45" customHeight="1"/>
  <cols>
    <col min="1" max="3" width="4.00390625" style="232" customWidth="1"/>
    <col min="4" max="4" width="8.75390625" style="232" customWidth="1"/>
    <col min="5" max="25" width="5.625" style="232" customWidth="1"/>
    <col min="26" max="16384" width="6.75390625" style="232" customWidth="1"/>
  </cols>
  <sheetData>
    <row r="1" spans="2:25" ht="45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W1" s="241" t="s">
        <v>280</v>
      </c>
      <c r="X1" s="241"/>
      <c r="Y1" s="241"/>
    </row>
    <row r="2" spans="1:25" ht="45" customHeight="1">
      <c r="A2" s="234" t="s">
        <v>281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1:25" ht="45" customHeight="1">
      <c r="A3" s="235"/>
      <c r="B3" s="235"/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W3" s="242" t="s">
        <v>94</v>
      </c>
      <c r="X3" s="242"/>
      <c r="Y3" s="242"/>
    </row>
    <row r="4" spans="1:26" s="230" customFormat="1" ht="45" customHeight="1">
      <c r="A4" s="237" t="s">
        <v>95</v>
      </c>
      <c r="B4" s="237"/>
      <c r="C4" s="237"/>
      <c r="D4" s="238" t="s">
        <v>96</v>
      </c>
      <c r="E4" s="238" t="s">
        <v>282</v>
      </c>
      <c r="F4" s="238" t="s">
        <v>283</v>
      </c>
      <c r="G4" s="238" t="s">
        <v>284</v>
      </c>
      <c r="H4" s="238" t="s">
        <v>285</v>
      </c>
      <c r="I4" s="238" t="s">
        <v>286</v>
      </c>
      <c r="J4" s="238" t="s">
        <v>287</v>
      </c>
      <c r="K4" s="238" t="s">
        <v>288</v>
      </c>
      <c r="L4" s="238" t="s">
        <v>289</v>
      </c>
      <c r="M4" s="238" t="s">
        <v>290</v>
      </c>
      <c r="N4" s="238" t="s">
        <v>291</v>
      </c>
      <c r="O4" s="238" t="s">
        <v>292</v>
      </c>
      <c r="P4" s="238" t="s">
        <v>293</v>
      </c>
      <c r="Q4" s="238" t="s">
        <v>294</v>
      </c>
      <c r="R4" s="238" t="s">
        <v>295</v>
      </c>
      <c r="S4" s="238" t="s">
        <v>296</v>
      </c>
      <c r="T4" s="243" t="s">
        <v>297</v>
      </c>
      <c r="U4" s="238" t="s">
        <v>298</v>
      </c>
      <c r="V4" s="238" t="s">
        <v>299</v>
      </c>
      <c r="W4" s="238" t="s">
        <v>300</v>
      </c>
      <c r="X4" s="238" t="s">
        <v>301</v>
      </c>
      <c r="Y4" s="238" t="s">
        <v>302</v>
      </c>
      <c r="Z4" s="248" t="s">
        <v>303</v>
      </c>
    </row>
    <row r="5" spans="1:26" s="230" customFormat="1" ht="45" customHeight="1">
      <c r="A5" s="238" t="s">
        <v>106</v>
      </c>
      <c r="B5" s="238" t="s">
        <v>107</v>
      </c>
      <c r="C5" s="238" t="s">
        <v>108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44"/>
      <c r="U5" s="238"/>
      <c r="V5" s="238"/>
      <c r="W5" s="238"/>
      <c r="X5" s="238"/>
      <c r="Y5" s="238"/>
      <c r="Z5" s="248"/>
    </row>
    <row r="6" spans="1:26" s="230" customFormat="1" ht="4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45"/>
      <c r="U6" s="238"/>
      <c r="V6" s="238"/>
      <c r="W6" s="238"/>
      <c r="X6" s="238"/>
      <c r="Y6" s="238"/>
      <c r="Z6" s="248"/>
    </row>
    <row r="7" spans="1:26" s="230" customFormat="1" ht="45" customHeight="1">
      <c r="A7" s="239"/>
      <c r="B7" s="239"/>
      <c r="C7" s="238"/>
      <c r="D7" s="240" t="s">
        <v>80</v>
      </c>
      <c r="E7" s="229">
        <f>SUM(F7:Z7)</f>
        <v>12.420000000000002</v>
      </c>
      <c r="F7" s="229">
        <v>1.82</v>
      </c>
      <c r="G7" s="229">
        <v>0.3</v>
      </c>
      <c r="H7" s="229">
        <v>0.3</v>
      </c>
      <c r="I7" s="229">
        <v>1.2</v>
      </c>
      <c r="J7" s="229">
        <v>2.1</v>
      </c>
      <c r="K7" s="229"/>
      <c r="L7" s="229">
        <v>2</v>
      </c>
      <c r="M7" s="229"/>
      <c r="N7" s="229">
        <v>0.4</v>
      </c>
      <c r="O7" s="229"/>
      <c r="P7" s="229">
        <v>0.7</v>
      </c>
      <c r="Q7" s="229">
        <v>0.5</v>
      </c>
      <c r="R7" s="229">
        <v>1</v>
      </c>
      <c r="S7" s="229"/>
      <c r="T7" s="229">
        <v>1.5</v>
      </c>
      <c r="U7" s="246"/>
      <c r="V7" s="246"/>
      <c r="W7" s="247">
        <v>0.3</v>
      </c>
      <c r="X7" s="247"/>
      <c r="Y7" s="247"/>
      <c r="Z7" s="247">
        <v>0.3</v>
      </c>
    </row>
    <row r="8" spans="1:26" s="230" customFormat="1" ht="45" customHeight="1">
      <c r="A8" s="74">
        <v>212</v>
      </c>
      <c r="B8" s="74"/>
      <c r="C8" s="75"/>
      <c r="D8" s="76" t="s">
        <v>191</v>
      </c>
      <c r="E8" s="229">
        <f>SUM(F8:Z8)</f>
        <v>12.420000000000002</v>
      </c>
      <c r="F8" s="229">
        <v>1.82</v>
      </c>
      <c r="G8" s="229">
        <v>0.3</v>
      </c>
      <c r="H8" s="229">
        <v>0.3</v>
      </c>
      <c r="I8" s="229">
        <v>1.2</v>
      </c>
      <c r="J8" s="229">
        <v>2.1</v>
      </c>
      <c r="K8" s="229"/>
      <c r="L8" s="229">
        <v>2</v>
      </c>
      <c r="M8" s="229"/>
      <c r="N8" s="229">
        <v>0.4</v>
      </c>
      <c r="O8" s="229"/>
      <c r="P8" s="229">
        <v>0.7</v>
      </c>
      <c r="Q8" s="229">
        <v>0.5</v>
      </c>
      <c r="R8" s="229">
        <v>1</v>
      </c>
      <c r="S8" s="229"/>
      <c r="T8" s="229">
        <v>1.5</v>
      </c>
      <c r="U8" s="246"/>
      <c r="V8" s="246"/>
      <c r="W8" s="247">
        <v>0.3</v>
      </c>
      <c r="X8" s="247"/>
      <c r="Y8" s="247"/>
      <c r="Z8" s="247">
        <v>0.3</v>
      </c>
    </row>
    <row r="9" spans="1:26" s="230" customFormat="1" ht="45" customHeight="1">
      <c r="A9" s="74">
        <v>212</v>
      </c>
      <c r="B9" s="74" t="s">
        <v>114</v>
      </c>
      <c r="C9" s="75"/>
      <c r="D9" s="76" t="s">
        <v>192</v>
      </c>
      <c r="E9" s="229">
        <f>SUM(F9:Z9)</f>
        <v>12.420000000000002</v>
      </c>
      <c r="F9" s="229">
        <v>1.82</v>
      </c>
      <c r="G9" s="229">
        <v>0.3</v>
      </c>
      <c r="H9" s="229">
        <v>0.3</v>
      </c>
      <c r="I9" s="229">
        <v>1.2</v>
      </c>
      <c r="J9" s="229">
        <v>2.1</v>
      </c>
      <c r="K9" s="229"/>
      <c r="L9" s="229">
        <v>2</v>
      </c>
      <c r="M9" s="229"/>
      <c r="N9" s="229">
        <v>0.4</v>
      </c>
      <c r="O9" s="229"/>
      <c r="P9" s="229">
        <v>0.7</v>
      </c>
      <c r="Q9" s="229">
        <v>0.5</v>
      </c>
      <c r="R9" s="229">
        <v>1</v>
      </c>
      <c r="S9" s="229"/>
      <c r="T9" s="229">
        <v>1.5</v>
      </c>
      <c r="U9" s="246"/>
      <c r="V9" s="246"/>
      <c r="W9" s="247">
        <v>0.3</v>
      </c>
      <c r="X9" s="247"/>
      <c r="Y9" s="247"/>
      <c r="Z9" s="247">
        <v>0.3</v>
      </c>
    </row>
    <row r="10" spans="1:26" s="231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229">
        <f>SUM(F10:Z10)</f>
        <v>12.420000000000002</v>
      </c>
      <c r="F10" s="229">
        <v>1.82</v>
      </c>
      <c r="G10" s="229">
        <v>0.3</v>
      </c>
      <c r="H10" s="229">
        <v>0.3</v>
      </c>
      <c r="I10" s="229">
        <v>1.2</v>
      </c>
      <c r="J10" s="229">
        <v>2.1</v>
      </c>
      <c r="K10" s="229"/>
      <c r="L10" s="229">
        <v>2</v>
      </c>
      <c r="M10" s="229"/>
      <c r="N10" s="229">
        <v>0.4</v>
      </c>
      <c r="O10" s="229"/>
      <c r="P10" s="229">
        <v>0.7</v>
      </c>
      <c r="Q10" s="229">
        <v>0.5</v>
      </c>
      <c r="R10" s="229">
        <v>1</v>
      </c>
      <c r="S10" s="229"/>
      <c r="T10" s="229">
        <v>1.5</v>
      </c>
      <c r="U10" s="246"/>
      <c r="V10" s="246"/>
      <c r="W10" s="247">
        <v>0.3</v>
      </c>
      <c r="X10" s="247"/>
      <c r="Y10" s="247"/>
      <c r="Z10" s="247">
        <v>0.3</v>
      </c>
    </row>
  </sheetData>
  <sheetProtection formatCells="0" formatColumns="0" formatRows="0"/>
  <mergeCells count="30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47" right="0.26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G6" sqref="G6:P6"/>
    </sheetView>
  </sheetViews>
  <sheetFormatPr defaultColWidth="9.00390625" defaultRowHeight="45" customHeight="1"/>
  <cols>
    <col min="1" max="3" width="5.75390625" style="13" customWidth="1"/>
    <col min="4" max="4" width="10.875" style="13" customWidth="1"/>
    <col min="5" max="19" width="6.625" style="13" customWidth="1"/>
    <col min="20" max="16384" width="9.00390625" style="13" customWidth="1"/>
  </cols>
  <sheetData>
    <row r="1" ht="45" customHeight="1">
      <c r="S1" s="227" t="s">
        <v>304</v>
      </c>
    </row>
    <row r="2" spans="1:19" ht="45" customHeight="1">
      <c r="A2" s="61" t="s">
        <v>305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8:19" ht="45" customHeight="1">
      <c r="R3" s="228" t="s">
        <v>79</v>
      </c>
      <c r="S3" s="228"/>
    </row>
    <row r="4" spans="1:19" ht="45" customHeight="1">
      <c r="A4" s="66" t="s">
        <v>138</v>
      </c>
      <c r="B4" s="66"/>
      <c r="C4" s="66"/>
      <c r="D4" s="66" t="s">
        <v>139</v>
      </c>
      <c r="E4" s="65" t="s">
        <v>196</v>
      </c>
      <c r="F4" s="66" t="s">
        <v>142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145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89</v>
      </c>
      <c r="G5" s="66" t="s">
        <v>220</v>
      </c>
      <c r="H5" s="66" t="s">
        <v>206</v>
      </c>
      <c r="I5" s="66" t="s">
        <v>207</v>
      </c>
      <c r="J5" s="66" t="s">
        <v>221</v>
      </c>
      <c r="K5" s="66" t="s">
        <v>211</v>
      </c>
      <c r="L5" s="66" t="s">
        <v>208</v>
      </c>
      <c r="M5" s="66" t="s">
        <v>222</v>
      </c>
      <c r="N5" s="66" t="s">
        <v>212</v>
      </c>
      <c r="O5" s="66" t="s">
        <v>223</v>
      </c>
      <c r="P5" s="66" t="s">
        <v>224</v>
      </c>
      <c r="Q5" s="66" t="s">
        <v>89</v>
      </c>
      <c r="R5" s="66" t="s">
        <v>225</v>
      </c>
      <c r="S5" s="66" t="s">
        <v>190</v>
      </c>
    </row>
    <row r="6" spans="1:19" ht="45" customHeight="1">
      <c r="A6" s="62"/>
      <c r="B6" s="62"/>
      <c r="C6" s="66"/>
      <c r="D6" s="66" t="s">
        <v>80</v>
      </c>
      <c r="E6" s="226">
        <f>SUM(F6+Q6)</f>
        <v>12.42</v>
      </c>
      <c r="F6" s="226">
        <f>SUM(G6:P6)</f>
        <v>12.42</v>
      </c>
      <c r="G6" s="226">
        <v>9.02</v>
      </c>
      <c r="H6" s="226"/>
      <c r="I6" s="226">
        <v>0.7</v>
      </c>
      <c r="J6" s="226"/>
      <c r="K6" s="226">
        <v>1.5</v>
      </c>
      <c r="L6" s="226">
        <v>0.5</v>
      </c>
      <c r="M6" s="226"/>
      <c r="N6" s="226"/>
      <c r="O6" s="226">
        <v>0.4</v>
      </c>
      <c r="P6" s="226">
        <v>0.3</v>
      </c>
      <c r="Q6" s="66"/>
      <c r="R6" s="66"/>
      <c r="S6" s="66"/>
    </row>
    <row r="7" spans="1:19" s="225" customFormat="1" ht="45" customHeight="1">
      <c r="A7" s="74">
        <v>212</v>
      </c>
      <c r="B7" s="74"/>
      <c r="C7" s="75"/>
      <c r="D7" s="76" t="s">
        <v>113</v>
      </c>
      <c r="E7" s="226">
        <f>SUM(F7+Q7)</f>
        <v>12.42</v>
      </c>
      <c r="F7" s="226">
        <f>SUM(G7:P7)</f>
        <v>12.42</v>
      </c>
      <c r="G7" s="226">
        <v>9.02</v>
      </c>
      <c r="H7" s="226"/>
      <c r="I7" s="226">
        <v>0.7</v>
      </c>
      <c r="J7" s="226"/>
      <c r="K7" s="226">
        <v>1.5</v>
      </c>
      <c r="L7" s="226">
        <v>0.5</v>
      </c>
      <c r="M7" s="226"/>
      <c r="N7" s="226"/>
      <c r="O7" s="226">
        <v>0.4</v>
      </c>
      <c r="P7" s="226">
        <v>0.3</v>
      </c>
      <c r="Q7" s="229"/>
      <c r="R7" s="229"/>
      <c r="S7" s="226">
        <f>SUM(S8)</f>
        <v>0</v>
      </c>
    </row>
    <row r="8" spans="1:19" s="225" customFormat="1" ht="45" customHeight="1">
      <c r="A8" s="74">
        <v>212</v>
      </c>
      <c r="B8" s="74" t="s">
        <v>114</v>
      </c>
      <c r="C8" s="75"/>
      <c r="D8" s="76" t="s">
        <v>115</v>
      </c>
      <c r="E8" s="226">
        <f>SUM(F8+Q8)</f>
        <v>12.42</v>
      </c>
      <c r="F8" s="226">
        <f>SUM(G8:P8)</f>
        <v>12.42</v>
      </c>
      <c r="G8" s="226">
        <v>9.02</v>
      </c>
      <c r="H8" s="226"/>
      <c r="I8" s="226">
        <v>0.7</v>
      </c>
      <c r="J8" s="226"/>
      <c r="K8" s="226">
        <v>1.5</v>
      </c>
      <c r="L8" s="226">
        <v>0.5</v>
      </c>
      <c r="M8" s="226"/>
      <c r="N8" s="226"/>
      <c r="O8" s="226">
        <v>0.4</v>
      </c>
      <c r="P8" s="226">
        <v>0.3</v>
      </c>
      <c r="Q8" s="226"/>
      <c r="R8" s="226"/>
      <c r="S8" s="226">
        <f>SUM(S9:S9)</f>
        <v>0</v>
      </c>
    </row>
    <row r="9" spans="1:19" s="225" customFormat="1" ht="45" customHeight="1">
      <c r="A9" s="70" t="s">
        <v>116</v>
      </c>
      <c r="B9" s="70" t="s">
        <v>114</v>
      </c>
      <c r="C9" s="70" t="s">
        <v>117</v>
      </c>
      <c r="D9" s="71" t="s">
        <v>118</v>
      </c>
      <c r="E9" s="226">
        <f>SUM(F9+Q9)</f>
        <v>12.42</v>
      </c>
      <c r="F9" s="226">
        <f>SUM(G9:P9)</f>
        <v>12.42</v>
      </c>
      <c r="G9" s="226">
        <v>9.02</v>
      </c>
      <c r="H9" s="226"/>
      <c r="I9" s="226">
        <v>0.7</v>
      </c>
      <c r="J9" s="226"/>
      <c r="K9" s="226">
        <v>1.5</v>
      </c>
      <c r="L9" s="226">
        <v>0.5</v>
      </c>
      <c r="M9" s="226"/>
      <c r="N9" s="226"/>
      <c r="O9" s="226">
        <v>0.4</v>
      </c>
      <c r="P9" s="226">
        <v>0.3</v>
      </c>
      <c r="Q9" s="226"/>
      <c r="R9" s="226"/>
      <c r="S9" s="226"/>
    </row>
  </sheetData>
  <sheetProtection formatCells="0" formatColumns="0" formatRows="0"/>
  <mergeCells count="7">
    <mergeCell ref="A2:S2"/>
    <mergeCell ref="R3:S3"/>
    <mergeCell ref="F4:P4"/>
    <mergeCell ref="Q4:S4"/>
    <mergeCell ref="D4:D5"/>
    <mergeCell ref="E4:E5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J8"/>
    </sheetView>
  </sheetViews>
  <sheetFormatPr defaultColWidth="6.75390625" defaultRowHeight="45" customHeight="1"/>
  <cols>
    <col min="1" max="3" width="4.00390625" style="209" customWidth="1"/>
    <col min="4" max="4" width="13.00390625" style="209" customWidth="1"/>
    <col min="5" max="5" width="11.25390625" style="209" customWidth="1"/>
    <col min="6" max="11" width="10.25390625" style="209" customWidth="1"/>
    <col min="12" max="245" width="6.75390625" style="209" customWidth="1"/>
    <col min="246" max="251" width="6.75390625" style="210" customWidth="1"/>
    <col min="252" max="252" width="6.75390625" style="211" customWidth="1"/>
    <col min="253" max="16384" width="6.75390625" style="211" customWidth="1"/>
  </cols>
  <sheetData>
    <row r="1" spans="11:252" ht="45" customHeight="1">
      <c r="K1" s="221" t="s">
        <v>306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</row>
    <row r="2" spans="1:252" ht="45" customHeight="1">
      <c r="A2" s="212" t="s">
        <v>307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</row>
    <row r="3" spans="9:252" ht="45" customHeight="1">
      <c r="I3" s="222" t="s">
        <v>79</v>
      </c>
      <c r="J3" s="222"/>
      <c r="K3" s="22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252" ht="45" customHeight="1">
      <c r="A4" s="213" t="s">
        <v>138</v>
      </c>
      <c r="B4" s="213"/>
      <c r="C4" s="213"/>
      <c r="D4" s="214" t="s">
        <v>139</v>
      </c>
      <c r="E4" s="214" t="s">
        <v>196</v>
      </c>
      <c r="F4" s="215" t="s">
        <v>228</v>
      </c>
      <c r="G4" s="214" t="s">
        <v>229</v>
      </c>
      <c r="H4" s="214" t="s">
        <v>230</v>
      </c>
      <c r="I4" s="214" t="s">
        <v>231</v>
      </c>
      <c r="J4" s="214" t="s">
        <v>232</v>
      </c>
      <c r="K4" s="214" t="s">
        <v>217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45" customHeight="1">
      <c r="A5" s="214" t="s">
        <v>156</v>
      </c>
      <c r="B5" s="214" t="s">
        <v>157</v>
      </c>
      <c r="C5" s="214" t="s">
        <v>158</v>
      </c>
      <c r="D5" s="214"/>
      <c r="E5" s="214"/>
      <c r="F5" s="215"/>
      <c r="G5" s="214"/>
      <c r="H5" s="214"/>
      <c r="I5" s="214"/>
      <c r="J5" s="214"/>
      <c r="K5" s="214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45" customHeight="1">
      <c r="A6" s="214"/>
      <c r="B6" s="214"/>
      <c r="C6" s="214"/>
      <c r="D6" s="214"/>
      <c r="E6" s="214"/>
      <c r="F6" s="215"/>
      <c r="G6" s="214"/>
      <c r="H6" s="214"/>
      <c r="I6" s="214"/>
      <c r="J6" s="214"/>
      <c r="K6" s="2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45" customHeight="1">
      <c r="A7" s="216"/>
      <c r="B7" s="216"/>
      <c r="C7" s="217"/>
      <c r="D7" s="218"/>
      <c r="E7" s="219" t="s">
        <v>308</v>
      </c>
      <c r="F7" s="220"/>
      <c r="G7" s="220"/>
      <c r="H7" s="220"/>
      <c r="I7" s="220"/>
      <c r="J7" s="220"/>
      <c r="K7" s="220"/>
      <c r="L7" s="22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45" customHeight="1">
      <c r="A8" s="164" t="s">
        <v>309</v>
      </c>
      <c r="B8" s="164"/>
      <c r="C8" s="164"/>
      <c r="D8" s="164"/>
      <c r="E8" s="164"/>
      <c r="F8" s="164"/>
      <c r="G8" s="164"/>
      <c r="H8" s="164"/>
      <c r="I8" s="164"/>
      <c r="J8" s="16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2:252" ht="45" customHeight="1">
      <c r="L9" s="22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2:252" ht="45" customHeight="1">
      <c r="L10" s="2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2:252" ht="45" customHeight="1">
      <c r="L11" s="22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2:252" ht="45" customHeight="1">
      <c r="L12" s="22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2:252" ht="45" customHeight="1">
      <c r="L13" s="2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2:252" ht="45" customHeight="1">
      <c r="L14" s="22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2:252" ht="45" customHeight="1">
      <c r="L15" s="22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4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2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4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2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4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2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</sheetData>
  <sheetProtection formatCells="0" formatColumns="0" formatRows="0"/>
  <mergeCells count="15">
    <mergeCell ref="A2:K2"/>
    <mergeCell ref="I3:K3"/>
    <mergeCell ref="A4:C4"/>
    <mergeCell ref="A8:J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"/>
  <sheetViews>
    <sheetView showGridLines="0" showZeros="0" workbookViewId="0" topLeftCell="A1">
      <selection activeCell="D6" sqref="D6"/>
    </sheetView>
  </sheetViews>
  <sheetFormatPr defaultColWidth="6.75390625" defaultRowHeight="45" customHeight="1"/>
  <cols>
    <col min="1" max="11" width="9.75390625" style="449" customWidth="1"/>
    <col min="12" max="253" width="6.75390625" style="449" customWidth="1"/>
    <col min="254" max="16384" width="6.75390625" style="450" customWidth="1"/>
  </cols>
  <sheetData>
    <row r="1" spans="1:253" ht="45" customHeight="1">
      <c r="A1" s="451"/>
      <c r="B1" s="451"/>
      <c r="C1" s="451"/>
      <c r="D1" s="451"/>
      <c r="E1" s="451"/>
      <c r="F1" s="451"/>
      <c r="G1" s="451"/>
      <c r="H1" s="451"/>
      <c r="K1" s="461" t="s">
        <v>77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ht="45" customHeight="1">
      <c r="A2" s="452" t="s">
        <v>78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ht="45" customHeight="1">
      <c r="A3" s="453"/>
      <c r="B3" s="454"/>
      <c r="C3" s="454"/>
      <c r="D3" s="454"/>
      <c r="E3" s="453"/>
      <c r="F3" s="453"/>
      <c r="G3" s="453"/>
      <c r="H3" s="453"/>
      <c r="J3" s="462" t="s">
        <v>79</v>
      </c>
      <c r="K3" s="46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45" customHeight="1">
      <c r="A4" s="455" t="s">
        <v>80</v>
      </c>
      <c r="B4" s="456" t="s">
        <v>81</v>
      </c>
      <c r="C4" s="456"/>
      <c r="D4" s="456"/>
      <c r="E4" s="457" t="s">
        <v>82</v>
      </c>
      <c r="F4" s="457" t="s">
        <v>83</v>
      </c>
      <c r="G4" s="457" t="s">
        <v>84</v>
      </c>
      <c r="H4" s="457" t="s">
        <v>85</v>
      </c>
      <c r="I4" s="457" t="s">
        <v>86</v>
      </c>
      <c r="J4" s="463" t="s">
        <v>87</v>
      </c>
      <c r="K4" s="464" t="s">
        <v>88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45" customHeight="1">
      <c r="A5" s="457"/>
      <c r="B5" s="457" t="s">
        <v>89</v>
      </c>
      <c r="C5" s="457" t="s">
        <v>90</v>
      </c>
      <c r="D5" s="457" t="s">
        <v>91</v>
      </c>
      <c r="E5" s="457"/>
      <c r="F5" s="457"/>
      <c r="G5" s="457"/>
      <c r="H5" s="457"/>
      <c r="I5" s="457"/>
      <c r="J5" s="457"/>
      <c r="K5" s="46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45" customHeight="1">
      <c r="A6" s="458">
        <v>300.59</v>
      </c>
      <c r="B6" s="458">
        <v>300.59</v>
      </c>
      <c r="C6" s="458">
        <v>300.59</v>
      </c>
      <c r="D6" s="459"/>
      <c r="E6" s="459"/>
      <c r="F6" s="459"/>
      <c r="G6" s="459"/>
      <c r="H6" s="459"/>
      <c r="I6" s="459"/>
      <c r="J6" s="459"/>
      <c r="K6" s="45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2:253" ht="45" customHeight="1"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2:253" ht="45" customHeight="1"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45" customHeight="1">
      <c r="A9" s="46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2:253" ht="45" customHeight="1"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2:253" ht="45" customHeight="1"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2:253" ht="45" customHeight="1"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2:253" ht="45" customHeight="1"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2:253" ht="45" customHeight="1"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ht="45" customHeight="1">
      <c r="A16" s="13"/>
      <c r="B16" s="13"/>
      <c r="C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1" sqref="A1:J8"/>
    </sheetView>
  </sheetViews>
  <sheetFormatPr defaultColWidth="9.00390625" defaultRowHeight="45" customHeight="1"/>
  <cols>
    <col min="1" max="3" width="5.375" style="204" customWidth="1"/>
    <col min="4" max="4" width="17.625" style="204" customWidth="1"/>
    <col min="5" max="10" width="11.75390625" style="204" customWidth="1"/>
    <col min="11" max="16384" width="9.00390625" style="204" customWidth="1"/>
  </cols>
  <sheetData>
    <row r="1" ht="45" customHeight="1">
      <c r="J1" s="207" t="s">
        <v>310</v>
      </c>
    </row>
    <row r="2" spans="1:10" ht="45" customHeight="1">
      <c r="A2" s="205" t="s">
        <v>311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9:10" ht="45" customHeight="1">
      <c r="I3" s="208" t="s">
        <v>79</v>
      </c>
      <c r="J3" s="208"/>
    </row>
    <row r="4" spans="1:10" ht="45" customHeight="1">
      <c r="A4" s="66" t="s">
        <v>138</v>
      </c>
      <c r="B4" s="66"/>
      <c r="C4" s="66"/>
      <c r="D4" s="66" t="s">
        <v>139</v>
      </c>
      <c r="E4" s="66" t="s">
        <v>149</v>
      </c>
      <c r="F4" s="66"/>
      <c r="G4" s="66"/>
      <c r="H4" s="66"/>
      <c r="I4" s="66"/>
      <c r="J4" s="66"/>
    </row>
    <row r="5" spans="1:10" ht="45" customHeight="1">
      <c r="A5" s="66" t="s">
        <v>156</v>
      </c>
      <c r="B5" s="66" t="s">
        <v>157</v>
      </c>
      <c r="C5" s="66" t="s">
        <v>158</v>
      </c>
      <c r="D5" s="66"/>
      <c r="E5" s="66" t="s">
        <v>89</v>
      </c>
      <c r="F5" s="66" t="s">
        <v>236</v>
      </c>
      <c r="G5" s="66" t="s">
        <v>232</v>
      </c>
      <c r="H5" s="66" t="s">
        <v>237</v>
      </c>
      <c r="I5" s="66" t="s">
        <v>228</v>
      </c>
      <c r="J5" s="66" t="s">
        <v>238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45" customHeight="1">
      <c r="A7" s="104"/>
      <c r="B7" s="104"/>
      <c r="C7" s="104"/>
      <c r="D7" s="104"/>
      <c r="E7" s="206" t="s">
        <v>308</v>
      </c>
      <c r="F7" s="206"/>
      <c r="G7" s="206"/>
      <c r="H7" s="206"/>
      <c r="I7" s="206"/>
      <c r="J7" s="206"/>
    </row>
    <row r="8" spans="1:10" ht="45" customHeight="1">
      <c r="A8" s="164" t="s">
        <v>309</v>
      </c>
      <c r="B8" s="164"/>
      <c r="C8" s="164"/>
      <c r="D8" s="164"/>
      <c r="E8" s="164"/>
      <c r="F8" s="164"/>
      <c r="G8" s="164"/>
      <c r="H8" s="164"/>
      <c r="I8" s="164"/>
      <c r="J8" s="164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E8" sqref="E8"/>
    </sheetView>
  </sheetViews>
  <sheetFormatPr defaultColWidth="6.75390625" defaultRowHeight="45" customHeight="1"/>
  <cols>
    <col min="1" max="3" width="7.50390625" style="177" customWidth="1"/>
    <col min="4" max="4" width="11.00390625" style="177" customWidth="1"/>
    <col min="5" max="5" width="21.00390625" style="178" customWidth="1"/>
    <col min="6" max="6" width="8.00390625" style="177" customWidth="1"/>
    <col min="7" max="16" width="8.625" style="177" customWidth="1"/>
    <col min="17" max="16384" width="6.75390625" style="177" customWidth="1"/>
  </cols>
  <sheetData>
    <row r="1" spans="1:256" ht="4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94"/>
      <c r="N1" s="195"/>
      <c r="P1" s="196" t="s">
        <v>312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45" customHeight="1">
      <c r="A2" s="180" t="s">
        <v>313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45" customHeight="1">
      <c r="A3" s="181"/>
      <c r="B3" s="182"/>
      <c r="C3" s="182"/>
      <c r="D3" s="182"/>
      <c r="E3" s="182"/>
      <c r="F3" s="181"/>
      <c r="G3" s="182"/>
      <c r="H3" s="182"/>
      <c r="I3" s="182"/>
      <c r="J3" s="181"/>
      <c r="K3" s="181"/>
      <c r="L3" s="181"/>
      <c r="M3" s="194"/>
      <c r="N3" s="197"/>
      <c r="P3" s="198" t="s">
        <v>79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45" customHeight="1">
      <c r="A4" s="183" t="s">
        <v>138</v>
      </c>
      <c r="B4" s="184"/>
      <c r="C4" s="185"/>
      <c r="D4" s="186" t="s">
        <v>139</v>
      </c>
      <c r="E4" s="187" t="s">
        <v>314</v>
      </c>
      <c r="F4" s="183" t="s">
        <v>140</v>
      </c>
      <c r="G4" s="188" t="s">
        <v>81</v>
      </c>
      <c r="H4" s="188"/>
      <c r="I4" s="188"/>
      <c r="J4" s="185" t="s">
        <v>82</v>
      </c>
      <c r="K4" s="186" t="s">
        <v>83</v>
      </c>
      <c r="L4" s="186" t="s">
        <v>84</v>
      </c>
      <c r="M4" s="186" t="s">
        <v>85</v>
      </c>
      <c r="N4" s="199" t="s">
        <v>86</v>
      </c>
      <c r="O4" s="200" t="s">
        <v>87</v>
      </c>
      <c r="P4" s="201" t="s">
        <v>88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45" customHeight="1">
      <c r="A5" s="157" t="s">
        <v>156</v>
      </c>
      <c r="B5" s="152" t="s">
        <v>157</v>
      </c>
      <c r="C5" s="152" t="s">
        <v>158</v>
      </c>
      <c r="D5" s="186"/>
      <c r="E5" s="187"/>
      <c r="F5" s="186"/>
      <c r="G5" s="189" t="s">
        <v>89</v>
      </c>
      <c r="H5" s="189" t="s">
        <v>90</v>
      </c>
      <c r="I5" s="189" t="s">
        <v>91</v>
      </c>
      <c r="J5" s="186"/>
      <c r="K5" s="186"/>
      <c r="L5" s="186"/>
      <c r="M5" s="186"/>
      <c r="N5" s="183"/>
      <c r="O5" s="200"/>
      <c r="P5" s="20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45" customHeight="1">
      <c r="A6" s="69"/>
      <c r="B6" s="69"/>
      <c r="C6" s="70"/>
      <c r="D6" s="71"/>
      <c r="E6" s="190" t="s">
        <v>308</v>
      </c>
      <c r="F6" s="191"/>
      <c r="G6" s="192"/>
      <c r="H6" s="192"/>
      <c r="I6" s="202"/>
      <c r="J6" s="202"/>
      <c r="K6" s="202"/>
      <c r="L6" s="202"/>
      <c r="M6" s="202"/>
      <c r="N6" s="192"/>
      <c r="O6" s="203"/>
      <c r="P6" s="19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45" customHeight="1">
      <c r="A7" s="74"/>
      <c r="B7" s="74"/>
      <c r="C7" s="75"/>
      <c r="D7" s="76"/>
      <c r="E7" s="190"/>
      <c r="F7" s="192"/>
      <c r="G7" s="192"/>
      <c r="H7" s="192"/>
      <c r="I7" s="202"/>
      <c r="J7" s="202"/>
      <c r="K7" s="202"/>
      <c r="L7" s="202"/>
      <c r="M7" s="202"/>
      <c r="N7" s="192"/>
      <c r="O7" s="203"/>
      <c r="P7" s="19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45" customHeight="1">
      <c r="A8" s="74"/>
      <c r="B8" s="74"/>
      <c r="C8" s="75"/>
      <c r="D8" s="76"/>
      <c r="E8" s="190"/>
      <c r="F8" s="191"/>
      <c r="G8" s="192"/>
      <c r="H8" s="191"/>
      <c r="I8" s="202"/>
      <c r="J8" s="202"/>
      <c r="K8" s="202"/>
      <c r="L8" s="202"/>
      <c r="M8" s="202"/>
      <c r="N8" s="192"/>
      <c r="O8" s="203"/>
      <c r="P8" s="19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45" customHeight="1">
      <c r="A9" s="69"/>
      <c r="B9" s="69"/>
      <c r="C9" s="70"/>
      <c r="D9" s="71"/>
      <c r="E9" s="190"/>
      <c r="F9" s="191"/>
      <c r="G9" s="192"/>
      <c r="H9" s="191"/>
      <c r="I9" s="202"/>
      <c r="J9" s="202"/>
      <c r="K9" s="202"/>
      <c r="L9" s="202"/>
      <c r="M9" s="202"/>
      <c r="N9" s="192"/>
      <c r="O9" s="203"/>
      <c r="P9" s="19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45" customHeight="1">
      <c r="A10" s="70"/>
      <c r="B10" s="70"/>
      <c r="C10" s="70"/>
      <c r="D10" s="71"/>
      <c r="E10" s="190"/>
      <c r="F10" s="191"/>
      <c r="G10" s="192"/>
      <c r="H10" s="191"/>
      <c r="I10" s="202"/>
      <c r="J10" s="202"/>
      <c r="K10" s="202"/>
      <c r="L10" s="202"/>
      <c r="M10" s="202"/>
      <c r="N10" s="192"/>
      <c r="O10" s="203"/>
      <c r="P10" s="19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45" customHeight="1">
      <c r="A11" s="76"/>
      <c r="B11" s="76"/>
      <c r="C11" s="76"/>
      <c r="D11" s="193"/>
      <c r="E11" s="190"/>
      <c r="F11" s="191"/>
      <c r="G11" s="192"/>
      <c r="H11" s="191"/>
      <c r="I11" s="202"/>
      <c r="J11" s="202"/>
      <c r="K11" s="202"/>
      <c r="L11" s="202"/>
      <c r="M11" s="202"/>
      <c r="N11" s="192"/>
      <c r="O11" s="203"/>
      <c r="P11" s="19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16" ht="45" customHeight="1">
      <c r="A12" s="12" t="s">
        <v>315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sheetProtection formatCells="0" formatColumns="0" formatRows="0"/>
  <mergeCells count="14">
    <mergeCell ref="A2:P2"/>
    <mergeCell ref="A4:C4"/>
    <mergeCell ref="G4:I4"/>
    <mergeCell ref="A12:P12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B8" sqref="B8:K8"/>
    </sheetView>
  </sheetViews>
  <sheetFormatPr defaultColWidth="6.75390625" defaultRowHeight="45" customHeight="1"/>
  <cols>
    <col min="1" max="3" width="4.00390625" style="144" customWidth="1"/>
    <col min="4" max="4" width="10.125" style="144" customWidth="1"/>
    <col min="5" max="5" width="8.75390625" style="144" customWidth="1"/>
    <col min="6" max="6" width="8.125" style="144" customWidth="1"/>
    <col min="7" max="9" width="7.125" style="144" customWidth="1"/>
    <col min="10" max="10" width="7.75390625" style="144" customWidth="1"/>
    <col min="11" max="18" width="7.125" style="144" customWidth="1"/>
    <col min="19" max="20" width="7.25390625" style="144" customWidth="1"/>
    <col min="21" max="16384" width="6.75390625" style="144" customWidth="1"/>
  </cols>
  <sheetData>
    <row r="1" spans="1:20" ht="4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66"/>
      <c r="Q1" s="166"/>
      <c r="R1" s="169"/>
      <c r="S1" s="169"/>
      <c r="T1" s="145" t="s">
        <v>316</v>
      </c>
    </row>
    <row r="2" spans="1:20" ht="45" customHeight="1">
      <c r="A2" s="146" t="s">
        <v>317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1" ht="45" customHeight="1">
      <c r="A3" s="147"/>
      <c r="B3" s="148"/>
      <c r="C3" s="148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67"/>
      <c r="Q3" s="167"/>
      <c r="R3" s="170"/>
      <c r="S3" s="171" t="s">
        <v>79</v>
      </c>
      <c r="T3" s="171"/>
      <c r="U3" s="172"/>
    </row>
    <row r="4" spans="1:21" ht="45" customHeight="1">
      <c r="A4" s="149" t="s">
        <v>138</v>
      </c>
      <c r="B4" s="150"/>
      <c r="C4" s="151"/>
      <c r="D4" s="152" t="s">
        <v>139</v>
      </c>
      <c r="E4" s="153" t="s">
        <v>140</v>
      </c>
      <c r="F4" s="154" t="s">
        <v>249</v>
      </c>
      <c r="G4" s="154"/>
      <c r="H4" s="154"/>
      <c r="I4" s="154"/>
      <c r="J4" s="168" t="s">
        <v>250</v>
      </c>
      <c r="K4" s="168"/>
      <c r="L4" s="168"/>
      <c r="M4" s="168"/>
      <c r="N4" s="168"/>
      <c r="O4" s="168"/>
      <c r="P4" s="168"/>
      <c r="Q4" s="168"/>
      <c r="R4" s="173" t="s">
        <v>318</v>
      </c>
      <c r="S4" s="173" t="s">
        <v>319</v>
      </c>
      <c r="T4" s="173" t="s">
        <v>251</v>
      </c>
      <c r="U4" s="172"/>
    </row>
    <row r="5" spans="1:21" ht="45" customHeight="1">
      <c r="A5" s="155" t="s">
        <v>156</v>
      </c>
      <c r="B5" s="156" t="s">
        <v>157</v>
      </c>
      <c r="C5" s="156" t="s">
        <v>158</v>
      </c>
      <c r="D5" s="152"/>
      <c r="E5" s="153"/>
      <c r="F5" s="152" t="s">
        <v>80</v>
      </c>
      <c r="G5" s="152" t="s">
        <v>189</v>
      </c>
      <c r="H5" s="152" t="s">
        <v>252</v>
      </c>
      <c r="I5" s="152" t="s">
        <v>149</v>
      </c>
      <c r="J5" s="152" t="s">
        <v>80</v>
      </c>
      <c r="K5" s="130" t="s">
        <v>253</v>
      </c>
      <c r="L5" s="130" t="s">
        <v>147</v>
      </c>
      <c r="M5" s="130" t="s">
        <v>151</v>
      </c>
      <c r="N5" s="130" t="s">
        <v>150</v>
      </c>
      <c r="O5" s="130" t="s">
        <v>254</v>
      </c>
      <c r="P5" s="130" t="s">
        <v>255</v>
      </c>
      <c r="Q5" s="130" t="s">
        <v>155</v>
      </c>
      <c r="R5" s="174"/>
      <c r="S5" s="173"/>
      <c r="T5" s="173"/>
      <c r="U5" s="172"/>
    </row>
    <row r="6" spans="1:20" ht="45" customHeight="1">
      <c r="A6" s="157"/>
      <c r="B6" s="152"/>
      <c r="C6" s="152"/>
      <c r="D6" s="152"/>
      <c r="E6" s="153"/>
      <c r="F6" s="152"/>
      <c r="G6" s="152"/>
      <c r="H6" s="152"/>
      <c r="I6" s="152"/>
      <c r="J6" s="152"/>
      <c r="K6" s="130"/>
      <c r="L6" s="130"/>
      <c r="M6" s="130"/>
      <c r="N6" s="130"/>
      <c r="O6" s="130"/>
      <c r="P6" s="130"/>
      <c r="Q6" s="130"/>
      <c r="R6" s="173"/>
      <c r="S6" s="173"/>
      <c r="T6" s="173"/>
    </row>
    <row r="7" spans="1:20" ht="45" customHeight="1">
      <c r="A7" s="158"/>
      <c r="B7" s="159"/>
      <c r="C7" s="159"/>
      <c r="D7" s="160" t="s">
        <v>308</v>
      </c>
      <c r="E7" s="161" t="s">
        <v>308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75"/>
      <c r="S7" s="175"/>
      <c r="T7" s="175"/>
    </row>
    <row r="8" spans="1:20" ht="45" customHeight="1">
      <c r="A8" s="162"/>
      <c r="B8" s="163" t="s">
        <v>320</v>
      </c>
      <c r="C8" s="164"/>
      <c r="D8" s="164"/>
      <c r="E8" s="164"/>
      <c r="F8" s="164"/>
      <c r="G8" s="164"/>
      <c r="H8" s="164"/>
      <c r="I8" s="164"/>
      <c r="J8" s="164"/>
      <c r="K8" s="164"/>
      <c r="L8" s="166"/>
      <c r="M8" s="166"/>
      <c r="N8" s="166"/>
      <c r="O8" s="166"/>
      <c r="P8" s="166"/>
      <c r="Q8" s="166"/>
      <c r="R8" s="176"/>
      <c r="S8" s="176"/>
      <c r="T8" s="176"/>
    </row>
    <row r="9" spans="1:20" ht="45" customHeight="1">
      <c r="A9" s="162"/>
      <c r="B9" s="162"/>
      <c r="C9" s="162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76"/>
      <c r="S9" s="176"/>
      <c r="T9" s="176"/>
    </row>
    <row r="10" spans="1:20" ht="45" customHeight="1">
      <c r="A10" s="162"/>
      <c r="B10" s="162"/>
      <c r="C10" s="162"/>
      <c r="D10" s="16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76"/>
      <c r="S10" s="176"/>
      <c r="T10" s="176"/>
    </row>
    <row r="11" spans="1:20" ht="45" customHeight="1">
      <c r="A11" s="162"/>
      <c r="B11" s="162"/>
      <c r="C11" s="162"/>
      <c r="D11" s="165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76"/>
      <c r="S11" s="176"/>
      <c r="T11" s="176"/>
    </row>
    <row r="12" spans="1:20" ht="45" customHeight="1">
      <c r="A12" s="162"/>
      <c r="B12" s="162"/>
      <c r="C12" s="162"/>
      <c r="D12" s="165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76"/>
      <c r="S12" s="176"/>
      <c r="T12" s="176"/>
    </row>
    <row r="13" spans="1:20" ht="45" customHeight="1">
      <c r="A13" s="162"/>
      <c r="B13" s="162"/>
      <c r="C13" s="162"/>
      <c r="D13" s="165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76"/>
      <c r="S13" s="176"/>
      <c r="T13" s="176"/>
    </row>
    <row r="14" spans="1:20" ht="45" customHeight="1">
      <c r="A14" s="162"/>
      <c r="B14" s="162"/>
      <c r="C14" s="162"/>
      <c r="D14" s="16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76"/>
      <c r="S14" s="176"/>
      <c r="T14" s="176"/>
    </row>
    <row r="15" spans="1:20" ht="45" customHeight="1">
      <c r="A15" s="162"/>
      <c r="B15" s="162"/>
      <c r="C15" s="162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76"/>
      <c r="S15" s="176"/>
      <c r="T15" s="176"/>
    </row>
  </sheetData>
  <sheetProtection formatCells="0" formatColumns="0" formatRows="0"/>
  <mergeCells count="25">
    <mergeCell ref="A2:T2"/>
    <mergeCell ref="S3:T3"/>
    <mergeCell ref="A4:C4"/>
    <mergeCell ref="J4:Q4"/>
    <mergeCell ref="B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M8" sqref="M8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11.50390625" style="13" customWidth="1"/>
    <col min="5" max="5" width="6.625" style="13" customWidth="1"/>
    <col min="6" max="20" width="7.25390625" style="13" customWidth="1"/>
    <col min="21" max="16384" width="9.00390625" style="13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6" t="s">
        <v>321</v>
      </c>
    </row>
    <row r="2" spans="1:20" ht="45" customHeight="1">
      <c r="A2" s="61" t="s">
        <v>322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7" t="s">
        <v>79</v>
      </c>
      <c r="T3" s="107"/>
    </row>
    <row r="4" spans="1:20" ht="45" customHeight="1">
      <c r="A4" s="62" t="s">
        <v>138</v>
      </c>
      <c r="B4" s="63"/>
      <c r="C4" s="64"/>
      <c r="D4" s="65" t="s">
        <v>139</v>
      </c>
      <c r="E4" s="65" t="s">
        <v>140</v>
      </c>
      <c r="F4" s="66" t="s">
        <v>141</v>
      </c>
      <c r="G4" s="66" t="s">
        <v>142</v>
      </c>
      <c r="H4" s="66" t="s">
        <v>143</v>
      </c>
      <c r="I4" s="66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103"/>
      <c r="B7" s="103"/>
      <c r="C7" s="103"/>
      <c r="D7" s="104" t="s">
        <v>308</v>
      </c>
      <c r="E7" s="142" t="s">
        <v>308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12" ht="45" customHeight="1">
      <c r="A8" s="143" t="s">
        <v>320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</sheetData>
  <sheetProtection formatCells="0" formatColumns="0" formatRows="0"/>
  <mergeCells count="24">
    <mergeCell ref="A2:T2"/>
    <mergeCell ref="S3:T3"/>
    <mergeCell ref="A4:C4"/>
    <mergeCell ref="A8:L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"/>
    </sheetView>
  </sheetViews>
  <sheetFormatPr defaultColWidth="6.75390625" defaultRowHeight="45" customHeight="1"/>
  <cols>
    <col min="1" max="3" width="4.00390625" style="108" customWidth="1"/>
    <col min="4" max="4" width="8.375" style="108" customWidth="1"/>
    <col min="5" max="5" width="8.50390625" style="108" customWidth="1"/>
    <col min="6" max="20" width="6.625" style="108" customWidth="1"/>
    <col min="21" max="16384" width="6.75390625" style="108" customWidth="1"/>
  </cols>
  <sheetData>
    <row r="1" spans="1:20" ht="4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26"/>
      <c r="Q1" s="126"/>
      <c r="R1" s="131"/>
      <c r="S1" s="131"/>
      <c r="T1" s="109" t="s">
        <v>323</v>
      </c>
    </row>
    <row r="2" spans="1:20" ht="45" customHeight="1">
      <c r="A2" s="110" t="s">
        <v>324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1" ht="45" customHeight="1">
      <c r="A3" s="111"/>
      <c r="B3" s="112"/>
      <c r="C3" s="112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27"/>
      <c r="Q3" s="127"/>
      <c r="R3" s="132"/>
      <c r="S3" s="133" t="s">
        <v>79</v>
      </c>
      <c r="T3" s="133"/>
      <c r="U3" s="134"/>
    </row>
    <row r="4" spans="1:21" ht="45" customHeight="1">
      <c r="A4" s="113" t="s">
        <v>138</v>
      </c>
      <c r="B4" s="113"/>
      <c r="C4" s="113"/>
      <c r="D4" s="113" t="s">
        <v>139</v>
      </c>
      <c r="E4" s="114" t="s">
        <v>140</v>
      </c>
      <c r="F4" s="113" t="s">
        <v>249</v>
      </c>
      <c r="G4" s="113"/>
      <c r="H4" s="113"/>
      <c r="I4" s="113"/>
      <c r="J4" s="116" t="s">
        <v>250</v>
      </c>
      <c r="K4" s="128"/>
      <c r="L4" s="128"/>
      <c r="M4" s="128"/>
      <c r="N4" s="128"/>
      <c r="O4" s="128"/>
      <c r="P4" s="128"/>
      <c r="Q4" s="135"/>
      <c r="R4" s="136" t="s">
        <v>318</v>
      </c>
      <c r="S4" s="137" t="s">
        <v>319</v>
      </c>
      <c r="T4" s="137" t="s">
        <v>251</v>
      </c>
      <c r="U4" s="134"/>
    </row>
    <row r="5" spans="1:21" ht="45" customHeight="1">
      <c r="A5" s="115" t="s">
        <v>156</v>
      </c>
      <c r="B5" s="115" t="s">
        <v>157</v>
      </c>
      <c r="C5" s="115" t="s">
        <v>158</v>
      </c>
      <c r="D5" s="113"/>
      <c r="E5" s="114"/>
      <c r="F5" s="113" t="s">
        <v>80</v>
      </c>
      <c r="G5" s="113" t="s">
        <v>189</v>
      </c>
      <c r="H5" s="113" t="s">
        <v>252</v>
      </c>
      <c r="I5" s="113" t="s">
        <v>149</v>
      </c>
      <c r="J5" s="129" t="s">
        <v>80</v>
      </c>
      <c r="K5" s="130" t="s">
        <v>253</v>
      </c>
      <c r="L5" s="130" t="s">
        <v>147</v>
      </c>
      <c r="M5" s="130" t="s">
        <v>151</v>
      </c>
      <c r="N5" s="130" t="s">
        <v>150</v>
      </c>
      <c r="O5" s="130" t="s">
        <v>254</v>
      </c>
      <c r="P5" s="130" t="s">
        <v>255</v>
      </c>
      <c r="Q5" s="130" t="s">
        <v>155</v>
      </c>
      <c r="R5" s="137"/>
      <c r="S5" s="137"/>
      <c r="T5" s="137"/>
      <c r="U5" s="134"/>
    </row>
    <row r="6" spans="1:20" ht="45" customHeight="1">
      <c r="A6" s="116"/>
      <c r="B6" s="116"/>
      <c r="C6" s="116"/>
      <c r="D6" s="113"/>
      <c r="E6" s="114"/>
      <c r="F6" s="113"/>
      <c r="G6" s="113"/>
      <c r="H6" s="113"/>
      <c r="I6" s="113"/>
      <c r="J6" s="128"/>
      <c r="K6" s="130"/>
      <c r="L6" s="130"/>
      <c r="M6" s="130"/>
      <c r="N6" s="130"/>
      <c r="O6" s="130"/>
      <c r="P6" s="130"/>
      <c r="Q6" s="130"/>
      <c r="R6" s="137"/>
      <c r="S6" s="137"/>
      <c r="T6" s="137"/>
    </row>
    <row r="7" spans="1:20" ht="45" customHeight="1">
      <c r="A7" s="117"/>
      <c r="B7" s="117"/>
      <c r="C7" s="118"/>
      <c r="D7" s="119"/>
      <c r="E7" s="120" t="s">
        <v>308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38"/>
      <c r="S7" s="138"/>
      <c r="T7" s="139"/>
    </row>
    <row r="8" spans="1:20" ht="45" customHeight="1">
      <c r="A8" s="123" t="s">
        <v>325</v>
      </c>
      <c r="B8" s="123"/>
      <c r="C8" s="123"/>
      <c r="D8" s="123"/>
      <c r="E8" s="123"/>
      <c r="F8" s="123"/>
      <c r="G8" s="123"/>
      <c r="H8" s="123"/>
      <c r="I8" s="126"/>
      <c r="J8" s="126"/>
      <c r="K8" s="126"/>
      <c r="L8" s="126"/>
      <c r="M8" s="126"/>
      <c r="N8" s="126"/>
      <c r="O8" s="126"/>
      <c r="P8" s="126"/>
      <c r="Q8" s="126"/>
      <c r="R8" s="140"/>
      <c r="S8" s="140"/>
      <c r="T8" s="140"/>
    </row>
    <row r="9" spans="1:20" ht="45" customHeight="1">
      <c r="A9" s="124"/>
      <c r="B9" s="124"/>
      <c r="C9" s="124"/>
      <c r="D9" s="12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41"/>
      <c r="S9" s="141"/>
      <c r="T9" s="141"/>
    </row>
    <row r="10" spans="1:20" ht="45" customHeight="1">
      <c r="A10" s="124"/>
      <c r="B10" s="124"/>
      <c r="C10" s="124"/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41"/>
      <c r="S10" s="141"/>
      <c r="T10" s="141"/>
    </row>
    <row r="11" spans="1:20" ht="45" customHeight="1">
      <c r="A11" s="124"/>
      <c r="B11" s="124"/>
      <c r="C11" s="124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41"/>
      <c r="S11" s="141"/>
      <c r="T11" s="141"/>
    </row>
    <row r="12" spans="1:20" ht="45" customHeight="1">
      <c r="A12" s="124"/>
      <c r="B12" s="124"/>
      <c r="C12" s="124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41"/>
      <c r="S12" s="141"/>
      <c r="T12" s="141"/>
    </row>
    <row r="13" spans="1:20" ht="45" customHeight="1">
      <c r="A13" s="124"/>
      <c r="B13" s="124"/>
      <c r="C13" s="124"/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41"/>
      <c r="S13" s="141"/>
      <c r="T13" s="141"/>
    </row>
    <row r="14" spans="1:20" ht="45" customHeight="1">
      <c r="A14" s="124"/>
      <c r="B14" s="124"/>
      <c r="C14" s="124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41"/>
      <c r="S14" s="141"/>
      <c r="T14" s="141"/>
    </row>
    <row r="15" spans="1:20" ht="45" customHeight="1">
      <c r="A15" s="124"/>
      <c r="B15" s="124"/>
      <c r="C15" s="124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41"/>
      <c r="S15" s="141"/>
      <c r="T15" s="141"/>
    </row>
    <row r="16" spans="1:21" ht="4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M16" s="13"/>
      <c r="N16" s="13"/>
      <c r="O16" s="13"/>
      <c r="P16" s="13"/>
      <c r="Q16" s="13"/>
      <c r="R16" s="13"/>
      <c r="S16" s="13"/>
      <c r="T16" s="13"/>
      <c r="U16" s="13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L8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6.875" style="13" customWidth="1"/>
    <col min="5" max="5" width="6.75390625" style="13" customWidth="1"/>
    <col min="6" max="20" width="7.25390625" style="13" customWidth="1"/>
    <col min="21" max="16384" width="9.00390625" style="13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6" t="s">
        <v>326</v>
      </c>
    </row>
    <row r="2" spans="1:20" ht="45" customHeight="1">
      <c r="A2" s="61" t="s">
        <v>327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7" t="s">
        <v>79</v>
      </c>
      <c r="T3" s="107"/>
    </row>
    <row r="4" spans="1:20" ht="45" customHeight="1">
      <c r="A4" s="62" t="s">
        <v>138</v>
      </c>
      <c r="B4" s="63"/>
      <c r="C4" s="64"/>
      <c r="D4" s="65" t="s">
        <v>139</v>
      </c>
      <c r="E4" s="65" t="s">
        <v>140</v>
      </c>
      <c r="F4" s="66" t="s">
        <v>141</v>
      </c>
      <c r="G4" s="66" t="s">
        <v>142</v>
      </c>
      <c r="H4" s="66" t="s">
        <v>143</v>
      </c>
      <c r="I4" s="66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103"/>
      <c r="B7" s="103"/>
      <c r="C7" s="103"/>
      <c r="D7" s="104"/>
      <c r="E7" s="105" t="s">
        <v>308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ht="45" customHeight="1">
      <c r="A8" s="13" t="s">
        <v>325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"/>
  <sheetViews>
    <sheetView showGridLines="0" showZeros="0" workbookViewId="0" topLeftCell="A4">
      <selection activeCell="G7" sqref="G7:H7"/>
    </sheetView>
  </sheetViews>
  <sheetFormatPr defaultColWidth="6.75390625" defaultRowHeight="45" customHeight="1"/>
  <cols>
    <col min="1" max="3" width="3.625" style="87" customWidth="1"/>
    <col min="4" max="4" width="7.25390625" style="87" customWidth="1"/>
    <col min="5" max="5" width="7.125" style="87" customWidth="1"/>
    <col min="6" max="6" width="8.625" style="87" customWidth="1"/>
    <col min="7" max="9" width="7.50390625" style="87" customWidth="1"/>
    <col min="10" max="10" width="8.25390625" style="87" customWidth="1"/>
    <col min="11" max="20" width="7.50390625" style="87" customWidth="1"/>
    <col min="21" max="40" width="6.75390625" style="87" customWidth="1"/>
    <col min="41" max="41" width="6.625" style="87" customWidth="1"/>
    <col min="42" max="252" width="6.75390625" style="87" customWidth="1"/>
    <col min="253" max="254" width="6.75390625" style="88" customWidth="1"/>
    <col min="255" max="16384" width="6.75390625" style="88" customWidth="1"/>
  </cols>
  <sheetData>
    <row r="1" spans="21:254" ht="45" customHeight="1">
      <c r="U1" s="99" t="s">
        <v>328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IS1" s="13"/>
      <c r="IT1" s="13"/>
    </row>
    <row r="2" spans="1:254" ht="45" customHeight="1">
      <c r="A2" s="89" t="s">
        <v>329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IS2" s="13"/>
      <c r="IT2" s="13"/>
    </row>
    <row r="3" spans="1:254" ht="4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00"/>
      <c r="T3" s="101" t="s">
        <v>79</v>
      </c>
      <c r="U3" s="100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IS3" s="13"/>
      <c r="IT3" s="13"/>
    </row>
    <row r="4" spans="1:254" s="86" customFormat="1" ht="45" customHeight="1">
      <c r="A4" s="91" t="s">
        <v>138</v>
      </c>
      <c r="B4" s="91"/>
      <c r="C4" s="91"/>
      <c r="D4" s="92" t="s">
        <v>139</v>
      </c>
      <c r="E4" s="93" t="s">
        <v>140</v>
      </c>
      <c r="F4" s="94" t="s">
        <v>249</v>
      </c>
      <c r="G4" s="94"/>
      <c r="H4" s="94"/>
      <c r="I4" s="94"/>
      <c r="J4" s="94" t="s">
        <v>250</v>
      </c>
      <c r="K4" s="94"/>
      <c r="L4" s="94"/>
      <c r="M4" s="94"/>
      <c r="N4" s="94"/>
      <c r="O4" s="94"/>
      <c r="P4" s="94"/>
      <c r="Q4" s="94"/>
      <c r="R4" s="95" t="s">
        <v>330</v>
      </c>
      <c r="S4" s="95"/>
      <c r="T4" s="95"/>
      <c r="U4" s="95"/>
      <c r="IS4" s="13"/>
      <c r="IT4" s="13"/>
    </row>
    <row r="5" spans="1:254" s="86" customFormat="1" ht="45" customHeight="1">
      <c r="A5" s="95" t="s">
        <v>156</v>
      </c>
      <c r="B5" s="92" t="s">
        <v>157</v>
      </c>
      <c r="C5" s="92" t="s">
        <v>158</v>
      </c>
      <c r="D5" s="92"/>
      <c r="E5" s="96"/>
      <c r="F5" s="92" t="s">
        <v>80</v>
      </c>
      <c r="G5" s="92" t="s">
        <v>189</v>
      </c>
      <c r="H5" s="92" t="s">
        <v>252</v>
      </c>
      <c r="I5" s="92" t="s">
        <v>149</v>
      </c>
      <c r="J5" s="92" t="s">
        <v>80</v>
      </c>
      <c r="K5" s="92" t="s">
        <v>253</v>
      </c>
      <c r="L5" s="92" t="s">
        <v>147</v>
      </c>
      <c r="M5" s="92" t="s">
        <v>151</v>
      </c>
      <c r="N5" s="92" t="s">
        <v>150</v>
      </c>
      <c r="O5" s="92" t="s">
        <v>254</v>
      </c>
      <c r="P5" s="92" t="s">
        <v>255</v>
      </c>
      <c r="Q5" s="92" t="s">
        <v>155</v>
      </c>
      <c r="R5" s="95" t="s">
        <v>80</v>
      </c>
      <c r="S5" s="95" t="s">
        <v>331</v>
      </c>
      <c r="T5" s="95" t="s">
        <v>332</v>
      </c>
      <c r="U5" s="95" t="s">
        <v>333</v>
      </c>
      <c r="IS5" s="13"/>
      <c r="IT5" s="13"/>
    </row>
    <row r="6" spans="1:254" ht="45" customHeight="1">
      <c r="A6" s="95"/>
      <c r="B6" s="92"/>
      <c r="C6" s="92"/>
      <c r="D6" s="92"/>
      <c r="E6" s="9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5"/>
      <c r="S6" s="95"/>
      <c r="T6" s="95"/>
      <c r="U6" s="95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88"/>
      <c r="IQ6" s="88"/>
      <c r="IR6" s="88"/>
      <c r="IS6" s="13"/>
      <c r="IT6" s="13"/>
    </row>
    <row r="7" spans="1:246" s="58" customFormat="1" ht="45" customHeight="1">
      <c r="A7" s="69"/>
      <c r="B7" s="69"/>
      <c r="C7" s="70"/>
      <c r="D7" s="71" t="s">
        <v>112</v>
      </c>
      <c r="E7" s="72">
        <f>SUM(F7+J7+R7+S7+T7)</f>
        <v>300.59000000000003</v>
      </c>
      <c r="F7" s="73">
        <f>SUM(G7+H7)</f>
        <v>300.59000000000003</v>
      </c>
      <c r="G7" s="73">
        <v>288.17</v>
      </c>
      <c r="H7" s="73">
        <v>12.42</v>
      </c>
      <c r="I7" s="77"/>
      <c r="J7" s="73"/>
      <c r="K7" s="73"/>
      <c r="L7" s="77"/>
      <c r="M7" s="77"/>
      <c r="N7" s="77"/>
      <c r="O7" s="77"/>
      <c r="P7" s="77"/>
      <c r="Q7" s="77"/>
      <c r="R7" s="77"/>
      <c r="S7" s="77"/>
      <c r="T7" s="77"/>
      <c r="U7" s="85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</row>
    <row r="8" spans="1:246" s="59" customFormat="1" ht="45" customHeight="1">
      <c r="A8" s="74">
        <v>212</v>
      </c>
      <c r="B8" s="74"/>
      <c r="C8" s="75"/>
      <c r="D8" s="76" t="s">
        <v>113</v>
      </c>
      <c r="E8" s="72">
        <f>SUM(F8+J8+R8+S8+T8)</f>
        <v>300.59000000000003</v>
      </c>
      <c r="F8" s="73">
        <f>SUM(G8+H8)</f>
        <v>300.59000000000003</v>
      </c>
      <c r="G8" s="73">
        <v>288.17</v>
      </c>
      <c r="H8" s="73">
        <v>12.42</v>
      </c>
      <c r="I8" s="98"/>
      <c r="J8" s="73"/>
      <c r="K8" s="73"/>
      <c r="L8" s="77"/>
      <c r="M8" s="77"/>
      <c r="N8" s="77"/>
      <c r="O8" s="77"/>
      <c r="P8" s="77"/>
      <c r="Q8" s="84"/>
      <c r="R8" s="84"/>
      <c r="S8" s="84"/>
      <c r="T8" s="84"/>
      <c r="U8" s="84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</row>
    <row r="9" spans="1:246" s="59" customFormat="1" ht="45" customHeight="1">
      <c r="A9" s="74">
        <v>212</v>
      </c>
      <c r="B9" s="74" t="s">
        <v>114</v>
      </c>
      <c r="C9" s="75"/>
      <c r="D9" s="76" t="s">
        <v>115</v>
      </c>
      <c r="E9" s="72">
        <f>SUM(F9+J9+R9+S9+T9)</f>
        <v>300.59000000000003</v>
      </c>
      <c r="F9" s="73">
        <f>SUM(G9+H9)</f>
        <v>300.59000000000003</v>
      </c>
      <c r="G9" s="73">
        <v>288.17</v>
      </c>
      <c r="H9" s="73">
        <v>12.42</v>
      </c>
      <c r="I9" s="98"/>
      <c r="J9" s="73"/>
      <c r="K9" s="73"/>
      <c r="L9" s="77"/>
      <c r="M9" s="77"/>
      <c r="N9" s="77"/>
      <c r="O9" s="77"/>
      <c r="P9" s="77"/>
      <c r="Q9" s="77">
        <f>SUM(Q10:Q10)</f>
        <v>0</v>
      </c>
      <c r="R9" s="84"/>
      <c r="S9" s="84"/>
      <c r="T9" s="84"/>
      <c r="U9" s="84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</row>
    <row r="10" spans="1:246" s="58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72">
        <f>SUM(F10+J10+R10+S10+T10)</f>
        <v>300.59000000000003</v>
      </c>
      <c r="F10" s="73">
        <f>SUM(G10+H10)</f>
        <v>300.59000000000003</v>
      </c>
      <c r="G10" s="73">
        <v>288.17</v>
      </c>
      <c r="H10" s="73">
        <v>12.42</v>
      </c>
      <c r="I10" s="77"/>
      <c r="J10" s="73">
        <f>SUM(K10+L10+M10+N10+O10+P10+Q10)</f>
        <v>0</v>
      </c>
      <c r="K10" s="73"/>
      <c r="L10" s="77"/>
      <c r="M10" s="77"/>
      <c r="N10" s="78"/>
      <c r="O10" s="78"/>
      <c r="P10" s="79"/>
      <c r="Q10" s="85"/>
      <c r="R10" s="85"/>
      <c r="S10" s="85"/>
      <c r="T10" s="85"/>
      <c r="U10" s="85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L10"/>
  <sheetViews>
    <sheetView showGridLines="0" showZeros="0" workbookViewId="0" topLeftCell="B4">
      <selection activeCell="F8" sqref="F8:G8"/>
    </sheetView>
  </sheetViews>
  <sheetFormatPr defaultColWidth="9.00390625" defaultRowHeight="45" customHeight="1"/>
  <cols>
    <col min="1" max="1" width="3.75390625" style="13" hidden="1" customWidth="1"/>
    <col min="2" max="3" width="4.25390625" style="13" customWidth="1"/>
    <col min="4" max="4" width="7.625" style="13" customWidth="1"/>
    <col min="5" max="5" width="8.50390625" style="13" customWidth="1"/>
    <col min="6" max="6" width="9.375" style="13" customWidth="1"/>
    <col min="7" max="20" width="7.25390625" style="13" customWidth="1"/>
    <col min="21" max="16384" width="9.00390625" style="13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80" t="s">
        <v>334</v>
      </c>
    </row>
    <row r="2" spans="1:20" ht="45" customHeight="1">
      <c r="A2" s="61" t="s">
        <v>335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81" t="s">
        <v>79</v>
      </c>
      <c r="T3" s="81"/>
    </row>
    <row r="4" spans="1:20" ht="45" customHeight="1">
      <c r="A4" s="62" t="s">
        <v>138</v>
      </c>
      <c r="B4" s="63"/>
      <c r="C4" s="64"/>
      <c r="D4" s="65" t="s">
        <v>139</v>
      </c>
      <c r="E4" s="65" t="s">
        <v>140</v>
      </c>
      <c r="F4" s="66" t="s">
        <v>141</v>
      </c>
      <c r="G4" s="66" t="s">
        <v>142</v>
      </c>
      <c r="H4" s="66" t="s">
        <v>143</v>
      </c>
      <c r="I4" s="66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46" s="58" customFormat="1" ht="45" customHeight="1">
      <c r="A7" s="69"/>
      <c r="B7" s="69"/>
      <c r="C7" s="70"/>
      <c r="D7" s="71" t="s">
        <v>112</v>
      </c>
      <c r="E7" s="72">
        <f>SUM(F7:T7)</f>
        <v>300.59000000000003</v>
      </c>
      <c r="F7" s="73">
        <v>288.17</v>
      </c>
      <c r="G7" s="73">
        <v>12.42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</row>
    <row r="8" spans="1:246" s="59" customFormat="1" ht="45" customHeight="1">
      <c r="A8" s="74">
        <v>212</v>
      </c>
      <c r="B8" s="74"/>
      <c r="C8" s="75"/>
      <c r="D8" s="76" t="s">
        <v>113</v>
      </c>
      <c r="E8" s="72">
        <f>SUM(F8:T8)</f>
        <v>300.59000000000003</v>
      </c>
      <c r="F8" s="73">
        <v>288.17</v>
      </c>
      <c r="G8" s="73">
        <v>12.42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</row>
    <row r="9" spans="1:246" s="59" customFormat="1" ht="45" customHeight="1">
      <c r="A9" s="74">
        <v>212</v>
      </c>
      <c r="B9" s="74" t="s">
        <v>114</v>
      </c>
      <c r="C9" s="75"/>
      <c r="D9" s="76" t="s">
        <v>115</v>
      </c>
      <c r="E9" s="72">
        <f>SUM(F9:T9)</f>
        <v>300.59000000000003</v>
      </c>
      <c r="F9" s="73">
        <v>288.17</v>
      </c>
      <c r="G9" s="73">
        <v>12.42</v>
      </c>
      <c r="H9" s="72">
        <f>SUM(H10:H10)</f>
        <v>0</v>
      </c>
      <c r="I9" s="72"/>
      <c r="J9" s="72">
        <f aca="true" t="shared" si="0" ref="J9:Q9">SUM(J10:J10)</f>
        <v>0</v>
      </c>
      <c r="K9" s="73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84"/>
      <c r="S9" s="84"/>
      <c r="T9" s="84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</row>
    <row r="10" spans="1:246" s="58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72">
        <f>SUM(F10:T10)</f>
        <v>300.59000000000003</v>
      </c>
      <c r="F10" s="73">
        <v>288.17</v>
      </c>
      <c r="G10" s="73">
        <v>12.42</v>
      </c>
      <c r="H10" s="73"/>
      <c r="I10" s="73"/>
      <c r="J10" s="73"/>
      <c r="K10" s="73"/>
      <c r="L10" s="77"/>
      <c r="M10" s="77"/>
      <c r="N10" s="78"/>
      <c r="O10" s="78"/>
      <c r="P10" s="79"/>
      <c r="Q10" s="85"/>
      <c r="R10" s="85"/>
      <c r="S10" s="85"/>
      <c r="T10" s="8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80314960629921" right="0.7480314960629921" top="0.51" bottom="0.5" header="0.17" footer="0.19"/>
  <pageSetup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N7" sqref="N7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336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</row>
    <row r="2" spans="1:249" ht="45" customHeight="1">
      <c r="A2" s="38" t="s">
        <v>337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79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45" customHeight="1">
      <c r="A4" s="40" t="s">
        <v>338</v>
      </c>
      <c r="B4" s="40"/>
      <c r="C4" s="40"/>
      <c r="D4" s="40"/>
      <c r="E4" s="40"/>
      <c r="F4" s="40"/>
      <c r="G4" s="40"/>
      <c r="H4" s="41" t="s">
        <v>339</v>
      </c>
      <c r="I4" s="55"/>
      <c r="J4" s="55"/>
      <c r="K4" s="55"/>
      <c r="L4" s="55"/>
      <c r="M4" s="55"/>
      <c r="N4" s="5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249" ht="45" customHeight="1">
      <c r="A5" s="42" t="s">
        <v>80</v>
      </c>
      <c r="B5" s="42" t="s">
        <v>208</v>
      </c>
      <c r="C5" s="42" t="s">
        <v>340</v>
      </c>
      <c r="D5" s="43" t="s">
        <v>341</v>
      </c>
      <c r="E5" s="44" t="s">
        <v>212</v>
      </c>
      <c r="F5" s="44" t="s">
        <v>342</v>
      </c>
      <c r="G5" s="45" t="s">
        <v>214</v>
      </c>
      <c r="H5" s="46" t="s">
        <v>80</v>
      </c>
      <c r="I5" s="48" t="s">
        <v>208</v>
      </c>
      <c r="J5" s="48" t="s">
        <v>340</v>
      </c>
      <c r="K5" s="48" t="s">
        <v>341</v>
      </c>
      <c r="L5" s="48" t="s">
        <v>212</v>
      </c>
      <c r="M5" s="48" t="s">
        <v>342</v>
      </c>
      <c r="N5" s="48" t="s">
        <v>214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45" customHeight="1">
      <c r="A6" s="47"/>
      <c r="B6" s="47"/>
      <c r="C6" s="47"/>
      <c r="D6" s="46"/>
      <c r="E6" s="48"/>
      <c r="F6" s="48"/>
      <c r="G6" s="49"/>
      <c r="H6" s="46"/>
      <c r="I6" s="48"/>
      <c r="J6" s="48"/>
      <c r="K6" s="48"/>
      <c r="L6" s="48"/>
      <c r="M6" s="48"/>
      <c r="N6" s="48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249" ht="45" customHeight="1">
      <c r="A7" s="50">
        <f>SUM(B7:G7)</f>
        <v>1.5</v>
      </c>
      <c r="B7" s="51">
        <v>1.5</v>
      </c>
      <c r="C7" s="51"/>
      <c r="D7" s="51"/>
      <c r="E7" s="51"/>
      <c r="F7" s="51"/>
      <c r="G7" s="51"/>
      <c r="H7" s="52">
        <f>SUM(I7:N7)</f>
        <v>0.5</v>
      </c>
      <c r="I7" s="56">
        <v>0.5</v>
      </c>
      <c r="J7" s="56"/>
      <c r="K7" s="56"/>
      <c r="L7" s="56"/>
      <c r="M7" s="56"/>
      <c r="N7" s="5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5:249" ht="45" customHeight="1"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3:249" ht="45" customHeight="1">
      <c r="M9" s="5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</row>
    <row r="10" spans="15:249" ht="45" customHeight="1"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</row>
    <row r="11" spans="15:249" ht="45" customHeight="1"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</row>
    <row r="12" spans="15:249" ht="45" customHeight="1"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</row>
    <row r="13" spans="1:249" ht="4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ht="4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15:249" ht="45" customHeight="1"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5">
      <selection activeCell="G7" sqref="G7"/>
    </sheetView>
  </sheetViews>
  <sheetFormatPr defaultColWidth="6.75390625" defaultRowHeight="45" customHeight="1"/>
  <cols>
    <col min="1" max="3" width="15.125" style="18" customWidth="1"/>
    <col min="4" max="4" width="23.625" style="18" customWidth="1"/>
    <col min="5" max="5" width="24.625" style="18" customWidth="1"/>
    <col min="6" max="7" width="20.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343</v>
      </c>
      <c r="H1" s="19"/>
    </row>
    <row r="2" spans="1:8" ht="45" customHeight="1">
      <c r="A2" s="22" t="s">
        <v>344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79</v>
      </c>
    </row>
    <row r="4" spans="1:8" ht="45" customHeight="1">
      <c r="A4" s="24" t="s">
        <v>345</v>
      </c>
      <c r="B4" s="24"/>
      <c r="C4" s="25"/>
      <c r="D4" s="24" t="s">
        <v>346</v>
      </c>
      <c r="E4" s="26" t="s">
        <v>347</v>
      </c>
      <c r="F4" s="26" t="s">
        <v>348</v>
      </c>
      <c r="G4" s="24"/>
      <c r="H4" s="19"/>
    </row>
    <row r="5" spans="1:8" ht="45" customHeight="1">
      <c r="A5" s="27" t="s">
        <v>349</v>
      </c>
      <c r="B5" s="28" t="s">
        <v>249</v>
      </c>
      <c r="C5" s="29" t="s">
        <v>250</v>
      </c>
      <c r="D5" s="24"/>
      <c r="E5" s="26"/>
      <c r="F5" s="30" t="s">
        <v>350</v>
      </c>
      <c r="G5" s="31" t="s">
        <v>351</v>
      </c>
      <c r="H5" s="19"/>
    </row>
    <row r="6" spans="1:8" ht="297.75" customHeight="1">
      <c r="A6" s="32">
        <v>300.59</v>
      </c>
      <c r="B6" s="32">
        <v>300.59</v>
      </c>
      <c r="C6" s="32"/>
      <c r="D6" s="33" t="s">
        <v>352</v>
      </c>
      <c r="E6" s="34" t="s">
        <v>353</v>
      </c>
      <c r="F6" s="35"/>
      <c r="G6" s="36"/>
      <c r="H6" s="19"/>
    </row>
    <row r="7" spans="1:8" ht="45" customHeight="1">
      <c r="A7" s="19"/>
      <c r="B7" s="19"/>
      <c r="C7" s="20"/>
      <c r="D7" s="19"/>
      <c r="E7"/>
      <c r="F7" s="19"/>
      <c r="G7" s="19"/>
      <c r="H7" s="19"/>
    </row>
    <row r="8" spans="1:8" ht="45" customHeight="1">
      <c r="A8" s="19"/>
      <c r="B8" s="19"/>
      <c r="C8" s="20"/>
      <c r="D8" s="19"/>
      <c r="E8"/>
      <c r="F8" s="19"/>
      <c r="G8" s="19"/>
      <c r="H8" s="19"/>
    </row>
    <row r="9" spans="1:8" ht="45" customHeight="1">
      <c r="A9" s="19"/>
      <c r="B9" s="19"/>
      <c r="C9" s="20"/>
      <c r="D9" s="19"/>
      <c r="E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2"/>
  <sheetViews>
    <sheetView showGridLines="0" showZeros="0" workbookViewId="0" topLeftCell="A1">
      <selection activeCell="H8" sqref="H8"/>
    </sheetView>
  </sheetViews>
  <sheetFormatPr defaultColWidth="6.75390625" defaultRowHeight="45" customHeight="1"/>
  <cols>
    <col min="1" max="1" width="4.875" style="424" customWidth="1"/>
    <col min="2" max="3" width="3.25390625" style="424" customWidth="1"/>
    <col min="4" max="4" width="11.75390625" style="425" customWidth="1"/>
    <col min="5" max="5" width="12.50390625" style="426" customWidth="1"/>
    <col min="6" max="6" width="11.625" style="426" customWidth="1"/>
    <col min="7" max="8" width="10.50390625" style="426" customWidth="1"/>
    <col min="9" max="15" width="10.50390625" style="425" customWidth="1"/>
    <col min="16" max="16" width="13.125" style="427" customWidth="1"/>
    <col min="17" max="246" width="6.75390625" style="425" customWidth="1"/>
    <col min="247" max="16384" width="6.75390625" style="58" customWidth="1"/>
  </cols>
  <sheetData>
    <row r="1" spans="2:246" ht="45" customHeight="1">
      <c r="B1" s="428"/>
      <c r="C1" s="428"/>
      <c r="D1" s="429"/>
      <c r="E1" s="430"/>
      <c r="F1" s="430"/>
      <c r="G1" s="430"/>
      <c r="H1" s="430"/>
      <c r="I1" s="429"/>
      <c r="J1" s="429"/>
      <c r="K1" s="429"/>
      <c r="O1" s="439" t="s">
        <v>92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</row>
    <row r="2" spans="1:246" ht="45" customHeight="1">
      <c r="A2" s="431" t="s">
        <v>93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40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</row>
    <row r="3" spans="1:246" ht="45" customHeight="1">
      <c r="A3" s="432"/>
      <c r="B3" s="432"/>
      <c r="C3" s="432"/>
      <c r="D3" s="433"/>
      <c r="E3" s="434"/>
      <c r="F3" s="430"/>
      <c r="G3" s="430"/>
      <c r="H3" s="430"/>
      <c r="I3" s="441"/>
      <c r="J3" s="441"/>
      <c r="K3" s="441"/>
      <c r="N3" s="442" t="s">
        <v>94</v>
      </c>
      <c r="O3" s="442"/>
      <c r="P3" s="443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</row>
    <row r="4" spans="1:246" ht="45" customHeight="1">
      <c r="A4" s="70" t="s">
        <v>95</v>
      </c>
      <c r="B4" s="70"/>
      <c r="C4" s="70"/>
      <c r="D4" s="71" t="s">
        <v>96</v>
      </c>
      <c r="E4" s="435" t="s">
        <v>97</v>
      </c>
      <c r="F4" s="436" t="s">
        <v>98</v>
      </c>
      <c r="G4" s="436"/>
      <c r="H4" s="436"/>
      <c r="I4" s="77" t="s">
        <v>99</v>
      </c>
      <c r="J4" s="77" t="s">
        <v>100</v>
      </c>
      <c r="K4" s="77" t="s">
        <v>101</v>
      </c>
      <c r="L4" s="77" t="s">
        <v>102</v>
      </c>
      <c r="M4" s="77" t="s">
        <v>103</v>
      </c>
      <c r="N4" s="444" t="s">
        <v>104</v>
      </c>
      <c r="O4" s="445" t="s">
        <v>105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</row>
    <row r="5" spans="1:246" ht="45" customHeight="1">
      <c r="A5" s="70" t="s">
        <v>106</v>
      </c>
      <c r="B5" s="70" t="s">
        <v>107</v>
      </c>
      <c r="C5" s="70" t="s">
        <v>108</v>
      </c>
      <c r="D5" s="71"/>
      <c r="E5" s="77"/>
      <c r="F5" s="77" t="s">
        <v>109</v>
      </c>
      <c r="G5" s="77" t="s">
        <v>110</v>
      </c>
      <c r="H5" s="77" t="s">
        <v>111</v>
      </c>
      <c r="I5" s="77"/>
      <c r="J5" s="77"/>
      <c r="K5" s="77"/>
      <c r="L5" s="77"/>
      <c r="M5" s="77"/>
      <c r="N5" s="446"/>
      <c r="O5" s="78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</row>
    <row r="6" spans="1:246" ht="45" customHeight="1">
      <c r="A6" s="69"/>
      <c r="B6" s="69"/>
      <c r="C6" s="70"/>
      <c r="D6" s="71" t="s">
        <v>112</v>
      </c>
      <c r="E6" s="435">
        <f aca="true" t="shared" si="0" ref="E6:G7">SUM(E7)</f>
        <v>300.59</v>
      </c>
      <c r="F6" s="435">
        <f t="shared" si="0"/>
        <v>300.59</v>
      </c>
      <c r="G6" s="435">
        <f t="shared" si="0"/>
        <v>300.59</v>
      </c>
      <c r="H6" s="435"/>
      <c r="I6" s="435"/>
      <c r="J6" s="435"/>
      <c r="K6" s="435"/>
      <c r="L6" s="435"/>
      <c r="M6" s="435"/>
      <c r="N6" s="446"/>
      <c r="O6" s="78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</row>
    <row r="7" spans="1:246" s="59" customFormat="1" ht="45" customHeight="1">
      <c r="A7" s="74">
        <v>212</v>
      </c>
      <c r="B7" s="74"/>
      <c r="C7" s="75"/>
      <c r="D7" s="76" t="s">
        <v>113</v>
      </c>
      <c r="E7" s="437">
        <f t="shared" si="0"/>
        <v>300.59</v>
      </c>
      <c r="F7" s="437">
        <f t="shared" si="0"/>
        <v>300.59</v>
      </c>
      <c r="G7" s="437">
        <f t="shared" si="0"/>
        <v>300.59</v>
      </c>
      <c r="H7" s="437"/>
      <c r="I7" s="437"/>
      <c r="J7" s="437"/>
      <c r="K7" s="437"/>
      <c r="L7" s="437"/>
      <c r="M7" s="437"/>
      <c r="N7" s="447"/>
      <c r="O7" s="448"/>
      <c r="P7" s="427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</row>
    <row r="8" spans="1:246" s="59" customFormat="1" ht="45" customHeight="1">
      <c r="A8" s="74">
        <v>212</v>
      </c>
      <c r="B8" s="74" t="s">
        <v>114</v>
      </c>
      <c r="C8" s="75"/>
      <c r="D8" s="76" t="s">
        <v>115</v>
      </c>
      <c r="E8" s="437">
        <f>SUM(F8+I8+J8+K8+L8+M8+N8+O8)</f>
        <v>300.59</v>
      </c>
      <c r="F8" s="437">
        <f>SUM(F9:F11)</f>
        <v>300.59</v>
      </c>
      <c r="G8" s="438">
        <v>300.59</v>
      </c>
      <c r="H8" s="437"/>
      <c r="I8" s="437"/>
      <c r="J8" s="437"/>
      <c r="K8" s="437"/>
      <c r="L8" s="437"/>
      <c r="M8" s="437"/>
      <c r="N8" s="447"/>
      <c r="O8" s="448"/>
      <c r="P8" s="427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</row>
    <row r="9" spans="1:246" ht="45" customHeight="1">
      <c r="A9" s="70" t="s">
        <v>116</v>
      </c>
      <c r="B9" s="70" t="s">
        <v>114</v>
      </c>
      <c r="C9" s="70" t="s">
        <v>117</v>
      </c>
      <c r="D9" s="71" t="s">
        <v>118</v>
      </c>
      <c r="E9" s="437">
        <f>SUM(F9+I9+J9+K9+L9+M9+N9+O9)</f>
        <v>300.59</v>
      </c>
      <c r="F9" s="77">
        <f>SUM(G9+H9)</f>
        <v>300.59</v>
      </c>
      <c r="G9" s="77">
        <v>300.59</v>
      </c>
      <c r="H9" s="435"/>
      <c r="I9" s="435"/>
      <c r="J9" s="435"/>
      <c r="K9" s="435"/>
      <c r="L9" s="435"/>
      <c r="M9" s="435"/>
      <c r="N9" s="446"/>
      <c r="O9" s="78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</row>
    <row r="10" spans="1:246" ht="45" customHeight="1">
      <c r="A10" s="70"/>
      <c r="B10" s="70"/>
      <c r="C10" s="70"/>
      <c r="D10" s="71"/>
      <c r="E10" s="437"/>
      <c r="F10" s="77"/>
      <c r="G10" s="77"/>
      <c r="H10" s="77"/>
      <c r="I10" s="77"/>
      <c r="J10" s="77"/>
      <c r="K10" s="77"/>
      <c r="L10" s="77"/>
      <c r="M10" s="77"/>
      <c r="N10" s="78"/>
      <c r="O10" s="78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</row>
    <row r="11" spans="1:246" ht="45" customHeight="1">
      <c r="A11" s="70"/>
      <c r="B11" s="70"/>
      <c r="C11" s="70"/>
      <c r="D11" s="71"/>
      <c r="E11" s="437"/>
      <c r="F11" s="77"/>
      <c r="G11" s="77"/>
      <c r="H11" s="77"/>
      <c r="I11" s="77"/>
      <c r="J11" s="77"/>
      <c r="K11" s="77"/>
      <c r="L11" s="77"/>
      <c r="M11" s="77"/>
      <c r="N11" s="78"/>
      <c r="O11" s="78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</row>
    <row r="12" spans="17:246" ht="45" customHeight="1"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workbookViewId="0" topLeftCell="A4">
      <selection activeCell="F6" sqref="F6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6384" width="6.75390625" style="1" customWidth="1"/>
  </cols>
  <sheetData>
    <row r="1" spans="1:13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4" t="s">
        <v>354</v>
      </c>
      <c r="M1" s="13"/>
    </row>
    <row r="2" spans="1:13" ht="45" customHeight="1">
      <c r="A2" s="4" t="s">
        <v>355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</row>
    <row r="3" spans="12:13" ht="45" customHeight="1">
      <c r="L3" s="15" t="s">
        <v>79</v>
      </c>
      <c r="M3" s="13"/>
    </row>
    <row r="4" spans="1:13" ht="45" customHeight="1">
      <c r="A4" s="5" t="s">
        <v>314</v>
      </c>
      <c r="B4" s="6" t="s">
        <v>356</v>
      </c>
      <c r="C4" s="6" t="s">
        <v>357</v>
      </c>
      <c r="D4" s="6"/>
      <c r="E4" s="6" t="s">
        <v>358</v>
      </c>
      <c r="F4" s="7" t="s">
        <v>359</v>
      </c>
      <c r="G4" s="6" t="s">
        <v>360</v>
      </c>
      <c r="H4" s="6" t="s">
        <v>361</v>
      </c>
      <c r="I4" s="6" t="s">
        <v>362</v>
      </c>
      <c r="J4" s="6" t="s">
        <v>363</v>
      </c>
      <c r="K4" s="6" t="s">
        <v>364</v>
      </c>
      <c r="L4" s="6" t="s">
        <v>365</v>
      </c>
      <c r="M4" s="13"/>
    </row>
    <row r="5" spans="1:13" ht="45" customHeight="1">
      <c r="A5" s="5"/>
      <c r="B5" s="6"/>
      <c r="C5" s="6" t="s">
        <v>196</v>
      </c>
      <c r="D5" s="8" t="s">
        <v>366</v>
      </c>
      <c r="E5" s="6"/>
      <c r="F5" s="7"/>
      <c r="G5" s="6"/>
      <c r="H5" s="6"/>
      <c r="I5" s="6"/>
      <c r="J5" s="6"/>
      <c r="K5" s="6"/>
      <c r="L5" s="6"/>
      <c r="M5" s="13"/>
    </row>
    <row r="6" spans="1:13" ht="224.25" customHeight="1">
      <c r="A6" s="9" t="s">
        <v>308</v>
      </c>
      <c r="B6" s="9"/>
      <c r="C6" s="10"/>
      <c r="D6" s="10"/>
      <c r="E6" s="11"/>
      <c r="F6" s="9"/>
      <c r="G6" s="9"/>
      <c r="H6" s="9"/>
      <c r="I6" s="9"/>
      <c r="J6" s="9"/>
      <c r="K6" s="16"/>
      <c r="L6" s="17"/>
      <c r="M6" s="13"/>
    </row>
    <row r="7" spans="1:13" ht="45" customHeight="1">
      <c r="A7" s="12" t="s">
        <v>315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45" customHeight="1">
      <c r="A8" s="13"/>
      <c r="B8" s="13"/>
      <c r="C8" s="13"/>
      <c r="D8" s="13"/>
      <c r="E8" s="13"/>
      <c r="F8" s="13"/>
      <c r="G8" s="13"/>
      <c r="H8" s="13"/>
      <c r="I8" s="13"/>
      <c r="K8" s="13"/>
      <c r="L8" s="13"/>
      <c r="M8" s="13"/>
    </row>
  </sheetData>
  <sheetProtection formatCells="0" formatColumns="0" formatRows="0"/>
  <mergeCells count="13">
    <mergeCell ref="A2:L2"/>
    <mergeCell ref="C4:D4"/>
    <mergeCell ref="A7:L7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2"/>
  <sheetViews>
    <sheetView showGridLines="0" showZeros="0" workbookViewId="0" topLeftCell="A1">
      <selection activeCell="E9" sqref="E9:H9"/>
    </sheetView>
  </sheetViews>
  <sheetFormatPr defaultColWidth="6.75390625" defaultRowHeight="45" customHeight="1"/>
  <cols>
    <col min="1" max="1" width="5.25390625" style="388" customWidth="1"/>
    <col min="2" max="3" width="3.50390625" style="388" customWidth="1"/>
    <col min="4" max="4" width="8.50390625" style="389" customWidth="1"/>
    <col min="5" max="5" width="9.75390625" style="390" customWidth="1"/>
    <col min="6" max="6" width="8.50390625" style="390" customWidth="1"/>
    <col min="7" max="7" width="10.625" style="390" customWidth="1"/>
    <col min="8" max="8" width="8.50390625" style="390" customWidth="1"/>
    <col min="9" max="9" width="8.50390625" style="391" customWidth="1"/>
    <col min="10" max="11" width="8.625" style="390" customWidth="1"/>
    <col min="12" max="16" width="8.00390625" style="391" customWidth="1"/>
    <col min="17" max="17" width="8.00390625" style="392" customWidth="1"/>
    <col min="18" max="20" width="8.00390625" style="393" customWidth="1"/>
    <col min="21" max="16384" width="6.75390625" style="392" customWidth="1"/>
  </cols>
  <sheetData>
    <row r="1" spans="1:20" ht="45" customHeight="1">
      <c r="A1" s="394"/>
      <c r="B1" s="394"/>
      <c r="C1" s="394"/>
      <c r="D1" s="394"/>
      <c r="E1" s="395"/>
      <c r="F1" s="395"/>
      <c r="G1" s="395"/>
      <c r="H1" s="395"/>
      <c r="I1" s="394"/>
      <c r="J1" s="395"/>
      <c r="K1" s="395"/>
      <c r="L1" s="394"/>
      <c r="M1" s="394"/>
      <c r="N1" s="394"/>
      <c r="R1" s="417"/>
      <c r="S1" s="417"/>
      <c r="T1" s="394" t="s">
        <v>119</v>
      </c>
    </row>
    <row r="2" spans="1:20" ht="45" customHeight="1">
      <c r="A2" s="396" t="s">
        <v>120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0" s="387" customFormat="1" ht="45" customHeight="1">
      <c r="A3" s="397"/>
      <c r="B3" s="398"/>
      <c r="C3" s="398"/>
      <c r="D3" s="394"/>
      <c r="E3" s="395"/>
      <c r="F3" s="395"/>
      <c r="G3" s="395"/>
      <c r="H3" s="395"/>
      <c r="I3" s="394"/>
      <c r="J3" s="395"/>
      <c r="K3" s="395"/>
      <c r="L3" s="394"/>
      <c r="M3" s="394"/>
      <c r="N3" s="394"/>
      <c r="O3" s="409"/>
      <c r="P3" s="409"/>
      <c r="R3" s="418"/>
      <c r="S3" s="419" t="s">
        <v>94</v>
      </c>
      <c r="T3" s="419"/>
    </row>
    <row r="4" spans="1:20" s="387" customFormat="1" ht="45" customHeight="1">
      <c r="A4" s="399" t="s">
        <v>95</v>
      </c>
      <c r="B4" s="400"/>
      <c r="C4" s="400"/>
      <c r="D4" s="401" t="s">
        <v>96</v>
      </c>
      <c r="E4" s="402" t="s">
        <v>97</v>
      </c>
      <c r="F4" s="403" t="s">
        <v>121</v>
      </c>
      <c r="G4" s="404"/>
      <c r="H4" s="404"/>
      <c r="I4" s="410"/>
      <c r="J4" s="411" t="s">
        <v>122</v>
      </c>
      <c r="K4" s="411"/>
      <c r="L4" s="411"/>
      <c r="M4" s="411"/>
      <c r="N4" s="411"/>
      <c r="O4" s="411"/>
      <c r="P4" s="411"/>
      <c r="Q4" s="411"/>
      <c r="R4" s="420" t="s">
        <v>123</v>
      </c>
      <c r="S4" s="421" t="s">
        <v>124</v>
      </c>
      <c r="T4" s="421" t="s">
        <v>125</v>
      </c>
    </row>
    <row r="5" spans="1:20" s="387" customFormat="1" ht="45" customHeight="1">
      <c r="A5" s="405" t="s">
        <v>106</v>
      </c>
      <c r="B5" s="401" t="s">
        <v>107</v>
      </c>
      <c r="C5" s="401" t="s">
        <v>108</v>
      </c>
      <c r="D5" s="401"/>
      <c r="E5" s="406"/>
      <c r="F5" s="407" t="s">
        <v>112</v>
      </c>
      <c r="G5" s="407" t="s">
        <v>126</v>
      </c>
      <c r="H5" s="407" t="s">
        <v>127</v>
      </c>
      <c r="I5" s="401" t="s">
        <v>128</v>
      </c>
      <c r="J5" s="412" t="s">
        <v>112</v>
      </c>
      <c r="K5" s="412" t="s">
        <v>129</v>
      </c>
      <c r="L5" s="413" t="s">
        <v>130</v>
      </c>
      <c r="M5" s="414" t="s">
        <v>131</v>
      </c>
      <c r="N5" s="415" t="s">
        <v>132</v>
      </c>
      <c r="O5" s="415" t="s">
        <v>133</v>
      </c>
      <c r="P5" s="415" t="s">
        <v>134</v>
      </c>
      <c r="Q5" s="415" t="s">
        <v>135</v>
      </c>
      <c r="R5" s="422"/>
      <c r="S5" s="423"/>
      <c r="T5" s="423"/>
    </row>
    <row r="6" spans="1:20" ht="45" customHeight="1">
      <c r="A6" s="405"/>
      <c r="B6" s="401"/>
      <c r="C6" s="401"/>
      <c r="D6" s="401"/>
      <c r="E6" s="408"/>
      <c r="F6" s="407"/>
      <c r="G6" s="407"/>
      <c r="H6" s="407"/>
      <c r="I6" s="401"/>
      <c r="J6" s="377"/>
      <c r="K6" s="377"/>
      <c r="L6" s="416"/>
      <c r="M6" s="401"/>
      <c r="N6" s="414"/>
      <c r="O6" s="414"/>
      <c r="P6" s="414"/>
      <c r="Q6" s="414"/>
      <c r="R6" s="423"/>
      <c r="S6" s="423"/>
      <c r="T6" s="423"/>
    </row>
    <row r="7" spans="1:246" s="58" customFormat="1" ht="45" customHeight="1">
      <c r="A7" s="69"/>
      <c r="B7" s="69"/>
      <c r="C7" s="70"/>
      <c r="D7" s="71" t="s">
        <v>112</v>
      </c>
      <c r="E7" s="72">
        <f>SUM(E8)</f>
        <v>300.59000000000003</v>
      </c>
      <c r="F7" s="72">
        <f>SUM(F8)</f>
        <v>300.59000000000003</v>
      </c>
      <c r="G7" s="72">
        <f>SUM(G8)</f>
        <v>288.17</v>
      </c>
      <c r="H7" s="72">
        <f>SUM(H8)</f>
        <v>12.42</v>
      </c>
      <c r="I7" s="77"/>
      <c r="J7" s="73"/>
      <c r="K7" s="73"/>
      <c r="L7" s="77"/>
      <c r="M7" s="77"/>
      <c r="N7" s="77"/>
      <c r="O7" s="77"/>
      <c r="P7" s="77"/>
      <c r="Q7" s="77"/>
      <c r="R7" s="77"/>
      <c r="S7" s="77"/>
      <c r="T7" s="77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</row>
    <row r="8" spans="1:246" s="59" customFormat="1" ht="45" customHeight="1">
      <c r="A8" s="74">
        <v>212</v>
      </c>
      <c r="B8" s="74"/>
      <c r="C8" s="75"/>
      <c r="D8" s="76" t="s">
        <v>113</v>
      </c>
      <c r="E8" s="72">
        <f>SUM(E9)</f>
        <v>300.59000000000003</v>
      </c>
      <c r="F8" s="72">
        <f aca="true" t="shared" si="0" ref="F8:T8">SUM(F9)</f>
        <v>300.59000000000003</v>
      </c>
      <c r="G8" s="72">
        <f t="shared" si="0"/>
        <v>288.17</v>
      </c>
      <c r="H8" s="72">
        <f t="shared" si="0"/>
        <v>12.42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f t="shared" si="0"/>
        <v>0</v>
      </c>
      <c r="R8" s="72">
        <f t="shared" si="0"/>
        <v>0</v>
      </c>
      <c r="S8" s="72">
        <f t="shared" si="0"/>
        <v>0</v>
      </c>
      <c r="T8" s="73">
        <f t="shared" si="0"/>
        <v>0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</row>
    <row r="9" spans="1:246" s="59" customFormat="1" ht="45" customHeight="1">
      <c r="A9" s="74">
        <v>212</v>
      </c>
      <c r="B9" s="74" t="s">
        <v>114</v>
      </c>
      <c r="C9" s="75"/>
      <c r="D9" s="76" t="s">
        <v>115</v>
      </c>
      <c r="E9" s="72">
        <f>SUM(F9+J9+R9+S9+T9)</f>
        <v>300.59000000000003</v>
      </c>
      <c r="F9" s="73">
        <f>SUM(G9+H9)</f>
        <v>300.59000000000003</v>
      </c>
      <c r="G9" s="73">
        <v>288.17</v>
      </c>
      <c r="H9" s="73">
        <v>12.42</v>
      </c>
      <c r="I9" s="98"/>
      <c r="J9" s="73">
        <f aca="true" t="shared" si="1" ref="J9:Q9">SUM(J10:J12)</f>
        <v>0</v>
      </c>
      <c r="K9" s="73">
        <f t="shared" si="1"/>
        <v>0</v>
      </c>
      <c r="L9" s="77">
        <f t="shared" si="1"/>
        <v>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0</v>
      </c>
      <c r="R9" s="84"/>
      <c r="S9" s="84"/>
      <c r="T9" s="84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</row>
    <row r="10" spans="1:246" s="58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72">
        <f>SUM(F10+J10+R10+S10+T10)</f>
        <v>300.59000000000003</v>
      </c>
      <c r="F10" s="73">
        <f>SUM(G10+H10)</f>
        <v>300.59000000000003</v>
      </c>
      <c r="G10" s="73">
        <v>288.17</v>
      </c>
      <c r="H10" s="73">
        <v>12.42</v>
      </c>
      <c r="I10" s="77"/>
      <c r="J10" s="73">
        <f>SUM(K10+L10+M10+N10+O10+P10+Q10)</f>
        <v>0</v>
      </c>
      <c r="K10" s="73"/>
      <c r="L10" s="77"/>
      <c r="M10" s="77"/>
      <c r="N10" s="78"/>
      <c r="O10" s="78"/>
      <c r="P10" s="79"/>
      <c r="Q10" s="85"/>
      <c r="R10" s="85"/>
      <c r="S10" s="85"/>
      <c r="T10" s="8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</row>
    <row r="11" spans="1:246" s="58" customFormat="1" ht="45" customHeight="1">
      <c r="A11" s="70"/>
      <c r="B11" s="70"/>
      <c r="C11" s="70"/>
      <c r="D11" s="71"/>
      <c r="E11" s="72"/>
      <c r="F11" s="73"/>
      <c r="G11" s="73"/>
      <c r="H11" s="73"/>
      <c r="I11" s="77"/>
      <c r="J11" s="73"/>
      <c r="K11" s="73"/>
      <c r="L11" s="77"/>
      <c r="M11" s="77"/>
      <c r="N11" s="78"/>
      <c r="O11" s="78"/>
      <c r="P11" s="79"/>
      <c r="Q11" s="85"/>
      <c r="R11" s="85"/>
      <c r="S11" s="85"/>
      <c r="T11" s="85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</row>
    <row r="12" spans="1:246" s="58" customFormat="1" ht="45" customHeight="1">
      <c r="A12" s="70"/>
      <c r="B12" s="70"/>
      <c r="C12" s="70"/>
      <c r="D12" s="71"/>
      <c r="E12" s="72"/>
      <c r="F12" s="73"/>
      <c r="G12" s="73"/>
      <c r="H12" s="73"/>
      <c r="I12" s="77"/>
      <c r="J12" s="73"/>
      <c r="K12" s="73"/>
      <c r="L12" s="77"/>
      <c r="M12" s="77"/>
      <c r="N12" s="78"/>
      <c r="O12" s="78"/>
      <c r="P12" s="79"/>
      <c r="Q12" s="85"/>
      <c r="R12" s="85"/>
      <c r="S12" s="85"/>
      <c r="T12" s="85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6"/>
  <sheetViews>
    <sheetView showGridLines="0" showZeros="0" workbookViewId="0" topLeftCell="A1">
      <selection activeCell="J14" sqref="J14"/>
    </sheetView>
  </sheetViews>
  <sheetFormatPr defaultColWidth="9.00390625" defaultRowHeight="45" customHeight="1"/>
  <cols>
    <col min="1" max="1" width="3.75390625" style="13" customWidth="1"/>
    <col min="2" max="3" width="4.25390625" style="13" customWidth="1"/>
    <col min="4" max="4" width="9.125" style="13" customWidth="1"/>
    <col min="5" max="9" width="10.625" style="370" customWidth="1"/>
    <col min="10" max="11" width="10.625" style="13" customWidth="1"/>
    <col min="12" max="20" width="7.25390625" style="13" customWidth="1"/>
    <col min="21" max="16384" width="9.00390625" style="13" customWidth="1"/>
  </cols>
  <sheetData>
    <row r="1" spans="1:20" ht="45" customHeight="1">
      <c r="A1" s="60"/>
      <c r="B1" s="60"/>
      <c r="C1" s="60"/>
      <c r="D1" s="60"/>
      <c r="E1" s="371"/>
      <c r="F1" s="371"/>
      <c r="G1" s="371"/>
      <c r="H1" s="371"/>
      <c r="I1" s="371"/>
      <c r="J1" s="60"/>
      <c r="K1" s="60"/>
      <c r="L1" s="60"/>
      <c r="M1" s="60"/>
      <c r="N1" s="60"/>
      <c r="O1" s="60"/>
      <c r="P1" s="60"/>
      <c r="Q1" s="60"/>
      <c r="R1" s="60"/>
      <c r="S1" s="60"/>
      <c r="T1" s="353" t="s">
        <v>136</v>
      </c>
    </row>
    <row r="2" spans="1:20" ht="45" customHeight="1">
      <c r="A2" s="61" t="s">
        <v>137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371"/>
      <c r="F3" s="371"/>
      <c r="G3" s="371"/>
      <c r="H3" s="371"/>
      <c r="I3" s="371"/>
      <c r="J3" s="60"/>
      <c r="K3" s="60"/>
      <c r="L3" s="60"/>
      <c r="M3" s="60"/>
      <c r="N3" s="60"/>
      <c r="O3" s="60"/>
      <c r="P3" s="60"/>
      <c r="Q3" s="60"/>
      <c r="R3" s="60"/>
      <c r="S3" s="107" t="s">
        <v>79</v>
      </c>
      <c r="T3" s="107"/>
    </row>
    <row r="4" spans="1:20" ht="45" customHeight="1">
      <c r="A4" s="62" t="s">
        <v>138</v>
      </c>
      <c r="B4" s="63"/>
      <c r="C4" s="64"/>
      <c r="D4" s="65" t="s">
        <v>139</v>
      </c>
      <c r="E4" s="372" t="s">
        <v>140</v>
      </c>
      <c r="F4" s="373" t="s">
        <v>141</v>
      </c>
      <c r="G4" s="373" t="s">
        <v>142</v>
      </c>
      <c r="H4" s="373" t="s">
        <v>143</v>
      </c>
      <c r="I4" s="373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374"/>
      <c r="F5" s="373"/>
      <c r="G5" s="373"/>
      <c r="H5" s="373"/>
      <c r="I5" s="373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375"/>
      <c r="F6" s="373"/>
      <c r="G6" s="373"/>
      <c r="H6" s="373"/>
      <c r="I6" s="373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46" s="58" customFormat="1" ht="45" customHeight="1">
      <c r="A7" s="69"/>
      <c r="B7" s="69"/>
      <c r="C7" s="70"/>
      <c r="D7" s="71" t="s">
        <v>112</v>
      </c>
      <c r="E7" s="72">
        <f aca="true" t="shared" si="0" ref="E7:T7">SUM(E8+E14)</f>
        <v>300.59000000000003</v>
      </c>
      <c r="F7" s="72">
        <f t="shared" si="0"/>
        <v>288.17</v>
      </c>
      <c r="G7" s="72">
        <f t="shared" si="0"/>
        <v>12.42</v>
      </c>
      <c r="H7" s="72">
        <f t="shared" si="0"/>
        <v>0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3">
        <f t="shared" si="0"/>
        <v>0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</row>
    <row r="8" spans="1:246" s="59" customFormat="1" ht="45" customHeight="1">
      <c r="A8" s="74">
        <v>212</v>
      </c>
      <c r="B8" s="74"/>
      <c r="C8" s="75"/>
      <c r="D8" s="76" t="s">
        <v>113</v>
      </c>
      <c r="E8" s="72">
        <f aca="true" t="shared" si="1" ref="E8:T8">SUM(E9+E12)</f>
        <v>300.59000000000003</v>
      </c>
      <c r="F8" s="72">
        <f t="shared" si="1"/>
        <v>288.17</v>
      </c>
      <c r="G8" s="72">
        <f t="shared" si="1"/>
        <v>12.42</v>
      </c>
      <c r="H8" s="72">
        <f t="shared" si="1"/>
        <v>0</v>
      </c>
      <c r="I8" s="72">
        <f t="shared" si="1"/>
        <v>0</v>
      </c>
      <c r="J8" s="72">
        <f t="shared" si="1"/>
        <v>0</v>
      </c>
      <c r="K8" s="72">
        <f t="shared" si="1"/>
        <v>0</v>
      </c>
      <c r="L8" s="72">
        <f t="shared" si="1"/>
        <v>0</v>
      </c>
      <c r="M8" s="72">
        <f t="shared" si="1"/>
        <v>0</v>
      </c>
      <c r="N8" s="72">
        <f t="shared" si="1"/>
        <v>0</v>
      </c>
      <c r="O8" s="72">
        <f t="shared" si="1"/>
        <v>0</v>
      </c>
      <c r="P8" s="72">
        <f t="shared" si="1"/>
        <v>0</v>
      </c>
      <c r="Q8" s="72">
        <f t="shared" si="1"/>
        <v>0</v>
      </c>
      <c r="R8" s="72">
        <f t="shared" si="1"/>
        <v>0</v>
      </c>
      <c r="S8" s="72">
        <f t="shared" si="1"/>
        <v>0</v>
      </c>
      <c r="T8" s="73">
        <f t="shared" si="1"/>
        <v>0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</row>
    <row r="9" spans="1:246" s="59" customFormat="1" ht="45" customHeight="1">
      <c r="A9" s="74">
        <v>212</v>
      </c>
      <c r="B9" s="74" t="s">
        <v>114</v>
      </c>
      <c r="C9" s="75"/>
      <c r="D9" s="76" t="s">
        <v>115</v>
      </c>
      <c r="E9" s="72">
        <f aca="true" t="shared" si="2" ref="E9:Q9">SUM(E10:E11)</f>
        <v>300.59000000000003</v>
      </c>
      <c r="F9" s="72">
        <f t="shared" si="2"/>
        <v>288.17</v>
      </c>
      <c r="G9" s="72">
        <f t="shared" si="2"/>
        <v>12.42</v>
      </c>
      <c r="H9" s="72">
        <f t="shared" si="2"/>
        <v>0</v>
      </c>
      <c r="I9" s="72">
        <f t="shared" si="2"/>
        <v>0</v>
      </c>
      <c r="J9" s="72">
        <f t="shared" si="2"/>
        <v>0</v>
      </c>
      <c r="K9" s="73">
        <f t="shared" si="2"/>
        <v>0</v>
      </c>
      <c r="L9" s="77">
        <f t="shared" si="2"/>
        <v>0</v>
      </c>
      <c r="M9" s="77">
        <f t="shared" si="2"/>
        <v>0</v>
      </c>
      <c r="N9" s="77">
        <f t="shared" si="2"/>
        <v>0</v>
      </c>
      <c r="O9" s="77">
        <f t="shared" si="2"/>
        <v>0</v>
      </c>
      <c r="P9" s="77">
        <f t="shared" si="2"/>
        <v>0</v>
      </c>
      <c r="Q9" s="77">
        <f t="shared" si="2"/>
        <v>0</v>
      </c>
      <c r="R9" s="84"/>
      <c r="S9" s="84"/>
      <c r="T9" s="84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</row>
    <row r="10" spans="1:246" s="58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72">
        <f>SUM(F10:T10)</f>
        <v>300.59000000000003</v>
      </c>
      <c r="F10" s="73">
        <v>288.17</v>
      </c>
      <c r="G10" s="73">
        <v>12.42</v>
      </c>
      <c r="H10" s="73"/>
      <c r="I10" s="73"/>
      <c r="J10" s="73"/>
      <c r="K10" s="73"/>
      <c r="L10" s="77"/>
      <c r="M10" s="77"/>
      <c r="N10" s="78"/>
      <c r="O10" s="78"/>
      <c r="P10" s="79"/>
      <c r="Q10" s="85"/>
      <c r="R10" s="85"/>
      <c r="S10" s="85"/>
      <c r="T10" s="85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</row>
    <row r="11" spans="1:246" s="58" customFormat="1" ht="45" customHeight="1">
      <c r="A11" s="71"/>
      <c r="B11" s="71"/>
      <c r="C11" s="71"/>
      <c r="D11" s="376"/>
      <c r="E11" s="72"/>
      <c r="F11" s="73"/>
      <c r="G11" s="377"/>
      <c r="H11" s="377"/>
      <c r="I11" s="380"/>
      <c r="J11" s="73"/>
      <c r="K11" s="380"/>
      <c r="L11" s="381"/>
      <c r="M11" s="381"/>
      <c r="N11" s="381"/>
      <c r="O11" s="381"/>
      <c r="P11" s="79"/>
      <c r="Q11" s="85"/>
      <c r="R11" s="85"/>
      <c r="S11" s="85"/>
      <c r="T11" s="85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</row>
    <row r="12" spans="1:246" s="59" customFormat="1" ht="45" customHeight="1">
      <c r="A12" s="76"/>
      <c r="B12" s="76"/>
      <c r="C12" s="76"/>
      <c r="D12" s="193"/>
      <c r="E12" s="72"/>
      <c r="F12" s="72"/>
      <c r="G12" s="72"/>
      <c r="H12" s="378"/>
      <c r="I12" s="382"/>
      <c r="J12" s="73"/>
      <c r="K12" s="382"/>
      <c r="L12" s="383"/>
      <c r="M12" s="383"/>
      <c r="N12" s="383"/>
      <c r="O12" s="383"/>
      <c r="P12" s="79"/>
      <c r="Q12" s="84"/>
      <c r="R12" s="84"/>
      <c r="S12" s="84"/>
      <c r="T12" s="84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</row>
    <row r="13" spans="1:246" s="59" customFormat="1" ht="45" customHeight="1">
      <c r="A13" s="76"/>
      <c r="B13" s="76"/>
      <c r="C13" s="76"/>
      <c r="D13" s="193"/>
      <c r="E13" s="72"/>
      <c r="F13" s="294"/>
      <c r="G13" s="378"/>
      <c r="H13" s="378"/>
      <c r="I13" s="382"/>
      <c r="J13" s="73"/>
      <c r="K13" s="382"/>
      <c r="L13" s="383"/>
      <c r="M13" s="383"/>
      <c r="N13" s="383"/>
      <c r="O13" s="383"/>
      <c r="P13" s="384"/>
      <c r="Q13" s="84"/>
      <c r="R13" s="84"/>
      <c r="S13" s="84"/>
      <c r="T13" s="84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</row>
    <row r="14" spans="1:246" s="59" customFormat="1" ht="45" customHeight="1">
      <c r="A14" s="76"/>
      <c r="B14" s="76"/>
      <c r="C14" s="76"/>
      <c r="D14" s="193"/>
      <c r="E14" s="72"/>
      <c r="F14" s="72"/>
      <c r="G14" s="72"/>
      <c r="H14" s="379"/>
      <c r="I14" s="385"/>
      <c r="J14" s="294"/>
      <c r="K14" s="294"/>
      <c r="L14" s="98"/>
      <c r="M14" s="98"/>
      <c r="N14" s="98"/>
      <c r="O14" s="98"/>
      <c r="P14" s="98"/>
      <c r="Q14" s="98"/>
      <c r="R14" s="98"/>
      <c r="S14" s="98"/>
      <c r="T14" s="9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</row>
    <row r="15" spans="1:246" s="59" customFormat="1" ht="45" customHeight="1">
      <c r="A15" s="71"/>
      <c r="B15" s="71"/>
      <c r="C15" s="71"/>
      <c r="D15" s="376"/>
      <c r="E15" s="72"/>
      <c r="F15" s="294"/>
      <c r="G15" s="379"/>
      <c r="H15" s="379"/>
      <c r="I15" s="385"/>
      <c r="J15" s="73"/>
      <c r="K15" s="73"/>
      <c r="L15" s="386"/>
      <c r="M15" s="386"/>
      <c r="N15" s="386"/>
      <c r="O15" s="386"/>
      <c r="P15" s="386"/>
      <c r="Q15" s="84"/>
      <c r="R15" s="84"/>
      <c r="S15" s="84"/>
      <c r="T15" s="84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</row>
    <row r="16" spans="1:246" s="58" customFormat="1" ht="45" customHeight="1">
      <c r="A16" s="70"/>
      <c r="B16" s="70"/>
      <c r="C16" s="70"/>
      <c r="D16" s="71"/>
      <c r="E16" s="72"/>
      <c r="F16" s="73"/>
      <c r="G16" s="73"/>
      <c r="H16" s="73"/>
      <c r="I16" s="73"/>
      <c r="J16" s="73"/>
      <c r="K16" s="73"/>
      <c r="L16" s="77"/>
      <c r="M16" s="77"/>
      <c r="N16" s="78"/>
      <c r="O16" s="78"/>
      <c r="P16" s="79"/>
      <c r="Q16" s="85"/>
      <c r="R16" s="85"/>
      <c r="S16" s="85"/>
      <c r="T16" s="85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4">
      <selection activeCell="E7" sqref="E7:X7"/>
    </sheetView>
  </sheetViews>
  <sheetFormatPr defaultColWidth="6.75390625" defaultRowHeight="45" customHeight="1"/>
  <cols>
    <col min="1" max="3" width="3.625" style="274" customWidth="1"/>
    <col min="4" max="4" width="7.625" style="274" customWidth="1"/>
    <col min="5" max="5" width="7.125" style="274" customWidth="1"/>
    <col min="6" max="6" width="5.875" style="274" customWidth="1"/>
    <col min="7" max="7" width="8.125" style="274" customWidth="1"/>
    <col min="8" max="11" width="5.625" style="274" customWidth="1"/>
    <col min="12" max="12" width="5.625" style="354" customWidth="1"/>
    <col min="13" max="26" width="5.625" style="274" customWidth="1"/>
    <col min="27" max="16384" width="6.75390625" style="274" customWidth="1"/>
  </cols>
  <sheetData>
    <row r="1" spans="1:255" s="82" customFormat="1" ht="45" customHeight="1">
      <c r="A1" s="274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4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274"/>
      <c r="X1" s="274"/>
      <c r="Y1" s="274"/>
      <c r="Z1" s="366" t="s">
        <v>159</v>
      </c>
      <c r="AA1" s="367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274"/>
      <c r="FP1" s="274"/>
      <c r="FQ1" s="274"/>
      <c r="FR1" s="274"/>
      <c r="FS1" s="274"/>
      <c r="FT1" s="274"/>
      <c r="FU1" s="274"/>
      <c r="FV1" s="274"/>
      <c r="FW1" s="274"/>
      <c r="FX1" s="274"/>
      <c r="FY1" s="274"/>
      <c r="FZ1" s="274"/>
      <c r="GA1" s="274"/>
      <c r="GB1" s="274"/>
      <c r="GC1" s="274"/>
      <c r="GD1" s="274"/>
      <c r="GE1" s="274"/>
      <c r="GF1" s="274"/>
      <c r="GG1" s="274"/>
      <c r="GH1" s="274"/>
      <c r="GI1" s="274"/>
      <c r="GJ1" s="274"/>
      <c r="GK1" s="274"/>
      <c r="GL1" s="274"/>
      <c r="GM1" s="274"/>
      <c r="GN1" s="274"/>
      <c r="GO1" s="274"/>
      <c r="GP1" s="274"/>
      <c r="GQ1" s="274"/>
      <c r="GR1" s="274"/>
      <c r="GS1" s="274"/>
      <c r="GT1" s="274"/>
      <c r="GU1" s="274"/>
      <c r="GV1" s="274"/>
      <c r="GW1" s="274"/>
      <c r="GX1" s="274"/>
      <c r="GY1" s="274"/>
      <c r="GZ1" s="274"/>
      <c r="HA1" s="274"/>
      <c r="HB1" s="274"/>
      <c r="HC1" s="274"/>
      <c r="HD1" s="274"/>
      <c r="HE1" s="274"/>
      <c r="HF1" s="274"/>
      <c r="HG1" s="274"/>
      <c r="HH1" s="274"/>
      <c r="HI1" s="274"/>
      <c r="HJ1" s="274"/>
      <c r="HK1" s="274"/>
      <c r="HL1" s="274"/>
      <c r="HM1" s="274"/>
      <c r="HN1" s="274"/>
      <c r="HO1" s="274"/>
      <c r="HP1" s="274"/>
      <c r="HQ1" s="274"/>
      <c r="HR1" s="274"/>
      <c r="HS1" s="274"/>
      <c r="HT1" s="274"/>
      <c r="HU1" s="274"/>
      <c r="HV1" s="274"/>
      <c r="HW1" s="274"/>
      <c r="HX1" s="274"/>
      <c r="HY1" s="274"/>
      <c r="HZ1" s="274"/>
      <c r="IA1" s="274"/>
      <c r="IB1" s="274"/>
      <c r="IC1" s="274"/>
      <c r="ID1" s="274"/>
      <c r="IE1" s="274"/>
      <c r="IF1" s="274"/>
      <c r="IG1" s="274"/>
      <c r="IH1" s="274"/>
      <c r="II1" s="274"/>
      <c r="IJ1" s="274"/>
      <c r="IK1" s="274"/>
      <c r="IL1" s="274"/>
      <c r="IM1" s="274"/>
      <c r="IN1" s="274"/>
      <c r="IO1" s="274"/>
      <c r="IP1" s="274"/>
      <c r="IQ1" s="274"/>
      <c r="IR1" s="274"/>
      <c r="IS1" s="274"/>
      <c r="IT1" s="274"/>
      <c r="IU1" s="274"/>
    </row>
    <row r="2" spans="1:255" s="82" customFormat="1" ht="45" customHeight="1">
      <c r="A2" s="356" t="s">
        <v>160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274"/>
      <c r="FU2" s="274"/>
      <c r="FV2" s="274"/>
      <c r="FW2" s="274"/>
      <c r="FX2" s="274"/>
      <c r="FY2" s="274"/>
      <c r="FZ2" s="274"/>
      <c r="GA2" s="274"/>
      <c r="GB2" s="274"/>
      <c r="GC2" s="274"/>
      <c r="GD2" s="274"/>
      <c r="GE2" s="274"/>
      <c r="GF2" s="274"/>
      <c r="GG2" s="274"/>
      <c r="GH2" s="274"/>
      <c r="GI2" s="274"/>
      <c r="GJ2" s="274"/>
      <c r="GK2" s="274"/>
      <c r="GL2" s="274"/>
      <c r="GM2" s="274"/>
      <c r="GN2" s="274"/>
      <c r="GO2" s="274"/>
      <c r="GP2" s="274"/>
      <c r="GQ2" s="274"/>
      <c r="GR2" s="274"/>
      <c r="GS2" s="274"/>
      <c r="GT2" s="274"/>
      <c r="GU2" s="274"/>
      <c r="GV2" s="274"/>
      <c r="GW2" s="274"/>
      <c r="GX2" s="274"/>
      <c r="GY2" s="274"/>
      <c r="GZ2" s="274"/>
      <c r="HA2" s="274"/>
      <c r="HB2" s="274"/>
      <c r="HC2" s="274"/>
      <c r="HD2" s="274"/>
      <c r="HE2" s="274"/>
      <c r="HF2" s="274"/>
      <c r="HG2" s="274"/>
      <c r="HH2" s="274"/>
      <c r="HI2" s="274"/>
      <c r="HJ2" s="274"/>
      <c r="HK2" s="274"/>
      <c r="HL2" s="274"/>
      <c r="HM2" s="274"/>
      <c r="HN2" s="274"/>
      <c r="HO2" s="274"/>
      <c r="HP2" s="274"/>
      <c r="HQ2" s="274"/>
      <c r="HR2" s="274"/>
      <c r="HS2" s="274"/>
      <c r="HT2" s="274"/>
      <c r="HU2" s="274"/>
      <c r="HV2" s="274"/>
      <c r="HW2" s="274"/>
      <c r="HX2" s="274"/>
      <c r="HY2" s="274"/>
      <c r="HZ2" s="274"/>
      <c r="IA2" s="274"/>
      <c r="IB2" s="274"/>
      <c r="IC2" s="274"/>
      <c r="ID2" s="274"/>
      <c r="IE2" s="274"/>
      <c r="IF2" s="274"/>
      <c r="IG2" s="274"/>
      <c r="IH2" s="274"/>
      <c r="II2" s="274"/>
      <c r="IJ2" s="274"/>
      <c r="IK2" s="274"/>
      <c r="IL2" s="274"/>
      <c r="IM2" s="274"/>
      <c r="IN2" s="274"/>
      <c r="IO2" s="274"/>
      <c r="IP2" s="274"/>
      <c r="IQ2" s="274"/>
      <c r="IR2" s="274"/>
      <c r="IS2" s="274"/>
      <c r="IT2" s="274"/>
      <c r="IU2" s="274"/>
    </row>
    <row r="3" spans="1:255" s="82" customFormat="1" ht="45" customHeight="1">
      <c r="A3" s="357"/>
      <c r="B3" s="357"/>
      <c r="C3" s="357"/>
      <c r="D3" s="358"/>
      <c r="E3" s="358"/>
      <c r="F3" s="358"/>
      <c r="G3" s="358"/>
      <c r="H3" s="358"/>
      <c r="I3" s="358"/>
      <c r="J3" s="358"/>
      <c r="K3" s="358"/>
      <c r="L3" s="354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274"/>
      <c r="X3" s="274"/>
      <c r="Y3" s="368" t="s">
        <v>94</v>
      </c>
      <c r="Z3" s="368"/>
      <c r="AA3" s="369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  <c r="IN3" s="274"/>
      <c r="IO3" s="274"/>
      <c r="IP3" s="274"/>
      <c r="IQ3" s="274"/>
      <c r="IR3" s="274"/>
      <c r="IS3" s="274"/>
      <c r="IT3" s="274"/>
      <c r="IU3" s="274"/>
    </row>
    <row r="4" spans="1:255" s="82" customFormat="1" ht="45" customHeight="1">
      <c r="A4" s="359" t="s">
        <v>95</v>
      </c>
      <c r="B4" s="359"/>
      <c r="C4" s="359"/>
      <c r="D4" s="360" t="s">
        <v>96</v>
      </c>
      <c r="E4" s="360" t="s">
        <v>97</v>
      </c>
      <c r="F4" s="361" t="s">
        <v>161</v>
      </c>
      <c r="G4" s="361"/>
      <c r="H4" s="361"/>
      <c r="I4" s="361"/>
      <c r="J4" s="361"/>
      <c r="K4" s="361"/>
      <c r="L4" s="361"/>
      <c r="M4" s="361"/>
      <c r="N4" s="361" t="s">
        <v>162</v>
      </c>
      <c r="O4" s="361"/>
      <c r="P4" s="361"/>
      <c r="Q4" s="361"/>
      <c r="R4" s="361"/>
      <c r="S4" s="361"/>
      <c r="T4" s="361"/>
      <c r="U4" s="361"/>
      <c r="V4" s="363" t="s">
        <v>163</v>
      </c>
      <c r="W4" s="360" t="s">
        <v>164</v>
      </c>
      <c r="X4" s="360"/>
      <c r="Y4" s="360"/>
      <c r="Z4" s="360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  <c r="IN4" s="274"/>
      <c r="IO4" s="274"/>
      <c r="IP4" s="274"/>
      <c r="IQ4" s="274"/>
      <c r="IR4" s="274"/>
      <c r="IS4" s="274"/>
      <c r="IT4" s="274"/>
      <c r="IU4" s="274"/>
    </row>
    <row r="5" spans="1:255" s="82" customFormat="1" ht="45" customHeight="1">
      <c r="A5" s="360" t="s">
        <v>106</v>
      </c>
      <c r="B5" s="360" t="s">
        <v>107</v>
      </c>
      <c r="C5" s="360" t="s">
        <v>108</v>
      </c>
      <c r="D5" s="360"/>
      <c r="E5" s="360"/>
      <c r="F5" s="360" t="s">
        <v>112</v>
      </c>
      <c r="G5" s="360" t="s">
        <v>165</v>
      </c>
      <c r="H5" s="360" t="s">
        <v>166</v>
      </c>
      <c r="I5" s="360" t="s">
        <v>167</v>
      </c>
      <c r="J5" s="360" t="s">
        <v>168</v>
      </c>
      <c r="K5" s="362" t="s">
        <v>169</v>
      </c>
      <c r="L5" s="360" t="s">
        <v>170</v>
      </c>
      <c r="M5" s="360" t="s">
        <v>171</v>
      </c>
      <c r="N5" s="360" t="s">
        <v>112</v>
      </c>
      <c r="O5" s="360" t="s">
        <v>172</v>
      </c>
      <c r="P5" s="360" t="s">
        <v>173</v>
      </c>
      <c r="Q5" s="360" t="s">
        <v>174</v>
      </c>
      <c r="R5" s="362" t="s">
        <v>175</v>
      </c>
      <c r="S5" s="360" t="s">
        <v>176</v>
      </c>
      <c r="T5" s="360" t="s">
        <v>177</v>
      </c>
      <c r="U5" s="360" t="s">
        <v>178</v>
      </c>
      <c r="V5" s="364"/>
      <c r="W5" s="360" t="s">
        <v>112</v>
      </c>
      <c r="X5" s="360" t="s">
        <v>179</v>
      </c>
      <c r="Y5" s="360" t="s">
        <v>180</v>
      </c>
      <c r="Z5" s="360" t="s">
        <v>164</v>
      </c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4"/>
      <c r="FH5" s="274"/>
      <c r="FI5" s="274"/>
      <c r="FJ5" s="274"/>
      <c r="FK5" s="274"/>
      <c r="FL5" s="274"/>
      <c r="FM5" s="274"/>
      <c r="FN5" s="274"/>
      <c r="FO5" s="274"/>
      <c r="FP5" s="274"/>
      <c r="FQ5" s="274"/>
      <c r="FR5" s="274"/>
      <c r="FS5" s="274"/>
      <c r="FT5" s="274"/>
      <c r="FU5" s="274"/>
      <c r="FV5" s="274"/>
      <c r="FW5" s="274"/>
      <c r="FX5" s="274"/>
      <c r="FY5" s="274"/>
      <c r="FZ5" s="274"/>
      <c r="GA5" s="274"/>
      <c r="GB5" s="274"/>
      <c r="GC5" s="274"/>
      <c r="GD5" s="274"/>
      <c r="GE5" s="274"/>
      <c r="GF5" s="274"/>
      <c r="GG5" s="274"/>
      <c r="GH5" s="274"/>
      <c r="GI5" s="274"/>
      <c r="GJ5" s="274"/>
      <c r="GK5" s="274"/>
      <c r="GL5" s="274"/>
      <c r="GM5" s="274"/>
      <c r="GN5" s="274"/>
      <c r="GO5" s="274"/>
      <c r="GP5" s="274"/>
      <c r="GQ5" s="274"/>
      <c r="GR5" s="274"/>
      <c r="GS5" s="274"/>
      <c r="GT5" s="274"/>
      <c r="GU5" s="274"/>
      <c r="GV5" s="274"/>
      <c r="GW5" s="274"/>
      <c r="GX5" s="274"/>
      <c r="GY5" s="274"/>
      <c r="GZ5" s="274"/>
      <c r="HA5" s="274"/>
      <c r="HB5" s="274"/>
      <c r="HC5" s="274"/>
      <c r="HD5" s="274"/>
      <c r="HE5" s="274"/>
      <c r="HF5" s="274"/>
      <c r="HG5" s="274"/>
      <c r="HH5" s="274"/>
      <c r="HI5" s="274"/>
      <c r="HJ5" s="274"/>
      <c r="HK5" s="274"/>
      <c r="HL5" s="274"/>
      <c r="HM5" s="274"/>
      <c r="HN5" s="274"/>
      <c r="HO5" s="274"/>
      <c r="HP5" s="274"/>
      <c r="HQ5" s="274"/>
      <c r="HR5" s="274"/>
      <c r="HS5" s="274"/>
      <c r="HT5" s="274"/>
      <c r="HU5" s="274"/>
      <c r="HV5" s="274"/>
      <c r="HW5" s="274"/>
      <c r="HX5" s="274"/>
      <c r="HY5" s="274"/>
      <c r="HZ5" s="274"/>
      <c r="IA5" s="274"/>
      <c r="IB5" s="274"/>
      <c r="IC5" s="274"/>
      <c r="ID5" s="274"/>
      <c r="IE5" s="274"/>
      <c r="IF5" s="274"/>
      <c r="IG5" s="274"/>
      <c r="IH5" s="274"/>
      <c r="II5" s="274"/>
      <c r="IJ5" s="274"/>
      <c r="IK5" s="274"/>
      <c r="IL5" s="274"/>
      <c r="IM5" s="274"/>
      <c r="IN5" s="274"/>
      <c r="IO5" s="274"/>
      <c r="IP5" s="274"/>
      <c r="IQ5" s="274"/>
      <c r="IR5" s="274"/>
      <c r="IS5" s="274"/>
      <c r="IT5" s="274"/>
      <c r="IU5" s="274"/>
    </row>
    <row r="6" spans="1:255" s="82" customFormat="1" ht="4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2"/>
      <c r="L6" s="360"/>
      <c r="M6" s="360"/>
      <c r="N6" s="360"/>
      <c r="O6" s="360"/>
      <c r="P6" s="360"/>
      <c r="Q6" s="360"/>
      <c r="R6" s="362"/>
      <c r="S6" s="360"/>
      <c r="T6" s="360"/>
      <c r="U6" s="360"/>
      <c r="V6" s="365"/>
      <c r="W6" s="360"/>
      <c r="X6" s="360"/>
      <c r="Y6" s="360"/>
      <c r="Z6" s="360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  <c r="IU6" s="274"/>
    </row>
    <row r="7" spans="1:255" s="82" customFormat="1" ht="45" customHeight="1">
      <c r="A7" s="69"/>
      <c r="B7" s="70"/>
      <c r="C7" s="70"/>
      <c r="D7" s="71" t="s">
        <v>80</v>
      </c>
      <c r="E7" s="261">
        <f>SUM(F7+N7+V7+W7)</f>
        <v>288.17</v>
      </c>
      <c r="F7" s="261">
        <f>SUM(G7:M7)</f>
        <v>171.41</v>
      </c>
      <c r="G7" s="262">
        <v>95.29</v>
      </c>
      <c r="H7" s="262"/>
      <c r="I7" s="262">
        <v>48.52</v>
      </c>
      <c r="J7" s="262"/>
      <c r="K7" s="262"/>
      <c r="L7" s="265">
        <v>27.6</v>
      </c>
      <c r="M7" s="262"/>
      <c r="N7" s="262">
        <f>SUM(O7:U7)</f>
        <v>34.800000000000004</v>
      </c>
      <c r="O7" s="262">
        <v>27.14</v>
      </c>
      <c r="P7" s="262">
        <v>6.2</v>
      </c>
      <c r="Q7" s="262">
        <v>1</v>
      </c>
      <c r="R7" s="262"/>
      <c r="S7" s="262">
        <v>0.46</v>
      </c>
      <c r="T7" s="262"/>
      <c r="U7" s="262"/>
      <c r="V7" s="262">
        <v>16.38</v>
      </c>
      <c r="W7" s="262">
        <f>SUM(X7:Z7)</f>
        <v>65.58</v>
      </c>
      <c r="X7" s="262">
        <v>65.58</v>
      </c>
      <c r="Y7" s="262">
        <f>SUM(Y8)</f>
        <v>0</v>
      </c>
      <c r="Z7" s="262">
        <f>SUM(Z8)</f>
        <v>0</v>
      </c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  <c r="IO7" s="273"/>
      <c r="IP7" s="273"/>
      <c r="IQ7" s="273"/>
      <c r="IR7" s="273"/>
      <c r="IS7" s="273"/>
      <c r="IT7" s="273"/>
      <c r="IU7" s="273"/>
    </row>
    <row r="8" spans="1:255" s="82" customFormat="1" ht="45" customHeight="1">
      <c r="A8" s="74">
        <v>212</v>
      </c>
      <c r="B8" s="74"/>
      <c r="C8" s="75"/>
      <c r="D8" s="76" t="s">
        <v>113</v>
      </c>
      <c r="E8" s="261">
        <f>SUM(F8+N8+V8+W8)</f>
        <v>288.17</v>
      </c>
      <c r="F8" s="261">
        <f>SUM(G8:M8)</f>
        <v>171.41</v>
      </c>
      <c r="G8" s="262">
        <v>95.29</v>
      </c>
      <c r="H8" s="262"/>
      <c r="I8" s="262">
        <v>48.52</v>
      </c>
      <c r="J8" s="262"/>
      <c r="K8" s="262"/>
      <c r="L8" s="265">
        <v>27.6</v>
      </c>
      <c r="M8" s="262"/>
      <c r="N8" s="262">
        <f>SUM(O8:U8)</f>
        <v>34.800000000000004</v>
      </c>
      <c r="O8" s="262">
        <v>27.14</v>
      </c>
      <c r="P8" s="262">
        <v>6.2</v>
      </c>
      <c r="Q8" s="262">
        <v>1</v>
      </c>
      <c r="R8" s="262"/>
      <c r="S8" s="262">
        <v>0.46</v>
      </c>
      <c r="T8" s="262"/>
      <c r="U8" s="262"/>
      <c r="V8" s="262">
        <v>16.38</v>
      </c>
      <c r="W8" s="262">
        <f>SUM(X8:Z8)</f>
        <v>65.58</v>
      </c>
      <c r="X8" s="262">
        <v>65.58</v>
      </c>
      <c r="Y8" s="262">
        <f>SUM(Y9)</f>
        <v>0</v>
      </c>
      <c r="Z8" s="262">
        <f>SUM(Z9)</f>
        <v>0</v>
      </c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  <c r="IU8" s="274"/>
    </row>
    <row r="9" spans="1:255" s="82" customFormat="1" ht="45" customHeight="1">
      <c r="A9" s="74">
        <v>212</v>
      </c>
      <c r="B9" s="74" t="s">
        <v>114</v>
      </c>
      <c r="C9" s="75"/>
      <c r="D9" s="76" t="s">
        <v>115</v>
      </c>
      <c r="E9" s="261">
        <f>SUM(F9+N9+V9+W9)</f>
        <v>288.17</v>
      </c>
      <c r="F9" s="261">
        <f>SUM(G9:M9)</f>
        <v>171.41</v>
      </c>
      <c r="G9" s="262">
        <v>95.29</v>
      </c>
      <c r="H9" s="262"/>
      <c r="I9" s="262">
        <v>48.52</v>
      </c>
      <c r="J9" s="262"/>
      <c r="K9" s="262"/>
      <c r="L9" s="265">
        <v>27.6</v>
      </c>
      <c r="M9" s="262"/>
      <c r="N9" s="262">
        <f>SUM(O9:U9)</f>
        <v>34.800000000000004</v>
      </c>
      <c r="O9" s="262">
        <v>27.14</v>
      </c>
      <c r="P9" s="262">
        <v>6.2</v>
      </c>
      <c r="Q9" s="262">
        <v>1</v>
      </c>
      <c r="R9" s="262"/>
      <c r="S9" s="262">
        <v>0.46</v>
      </c>
      <c r="T9" s="262"/>
      <c r="U9" s="262"/>
      <c r="V9" s="262">
        <v>16.38</v>
      </c>
      <c r="W9" s="262">
        <f>SUM(X9:Z9)</f>
        <v>65.58</v>
      </c>
      <c r="X9" s="262">
        <v>65.58</v>
      </c>
      <c r="Y9" s="262">
        <f>SUM(Y10:Y11)</f>
        <v>0</v>
      </c>
      <c r="Z9" s="262">
        <f>SUM(Z10:Z11)</f>
        <v>0</v>
      </c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  <c r="IS9" s="274"/>
      <c r="IT9" s="274"/>
      <c r="IU9" s="274"/>
    </row>
    <row r="10" spans="1:255" s="82" customFormat="1" ht="45" customHeight="1">
      <c r="A10" s="70" t="s">
        <v>116</v>
      </c>
      <c r="B10" s="70" t="s">
        <v>114</v>
      </c>
      <c r="C10" s="70" t="s">
        <v>117</v>
      </c>
      <c r="D10" s="71" t="s">
        <v>181</v>
      </c>
      <c r="E10" s="261">
        <f>SUM(F10+N10+V10+W10)</f>
        <v>288.17</v>
      </c>
      <c r="F10" s="261">
        <f>SUM(G10:M10)</f>
        <v>171.41</v>
      </c>
      <c r="G10" s="262">
        <v>95.29</v>
      </c>
      <c r="H10" s="262"/>
      <c r="I10" s="262">
        <v>48.52</v>
      </c>
      <c r="J10" s="262"/>
      <c r="K10" s="262"/>
      <c r="L10" s="265">
        <v>27.6</v>
      </c>
      <c r="M10" s="262"/>
      <c r="N10" s="262">
        <f>SUM(O10:U10)</f>
        <v>34.800000000000004</v>
      </c>
      <c r="O10" s="262">
        <v>27.14</v>
      </c>
      <c r="P10" s="262">
        <v>6.2</v>
      </c>
      <c r="Q10" s="262">
        <v>1</v>
      </c>
      <c r="R10" s="262"/>
      <c r="S10" s="262">
        <v>0.46</v>
      </c>
      <c r="T10" s="262"/>
      <c r="U10" s="262"/>
      <c r="V10" s="262">
        <v>16.38</v>
      </c>
      <c r="W10" s="262">
        <f>SUM(X10:Z10)</f>
        <v>65.58</v>
      </c>
      <c r="X10" s="262">
        <v>65.58</v>
      </c>
      <c r="Y10" s="262"/>
      <c r="Z10" s="262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  <c r="IU10" s="274"/>
    </row>
    <row r="11" spans="1:255" s="82" customFormat="1" ht="45" customHeight="1">
      <c r="A11" s="70"/>
      <c r="B11" s="70"/>
      <c r="C11" s="70"/>
      <c r="D11" s="71"/>
      <c r="E11" s="261"/>
      <c r="F11" s="261"/>
      <c r="G11" s="262"/>
      <c r="H11" s="262"/>
      <c r="I11" s="262"/>
      <c r="J11" s="262"/>
      <c r="K11" s="262"/>
      <c r="L11" s="265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  <c r="IS11" s="274"/>
      <c r="IT11" s="274"/>
      <c r="IU11" s="274"/>
    </row>
    <row r="12" spans="1:255" s="82" customFormat="1" ht="45" customHeigh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35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  <c r="GO12" s="274"/>
      <c r="GP12" s="274"/>
      <c r="GQ12" s="274"/>
      <c r="GR12" s="274"/>
      <c r="GS12" s="274"/>
      <c r="GT12" s="274"/>
      <c r="GU12" s="274"/>
      <c r="GV12" s="274"/>
      <c r="GW12" s="274"/>
      <c r="GX12" s="274"/>
      <c r="GY12" s="274"/>
      <c r="GZ12" s="274"/>
      <c r="HA12" s="274"/>
      <c r="HB12" s="274"/>
      <c r="HC12" s="274"/>
      <c r="HD12" s="274"/>
      <c r="HE12" s="274"/>
      <c r="HF12" s="274"/>
      <c r="HG12" s="274"/>
      <c r="HH12" s="274"/>
      <c r="HI12" s="274"/>
      <c r="HJ12" s="274"/>
      <c r="HK12" s="274"/>
      <c r="HL12" s="274"/>
      <c r="HM12" s="274"/>
      <c r="HN12" s="274"/>
      <c r="HO12" s="274"/>
      <c r="HP12" s="274"/>
      <c r="HQ12" s="274"/>
      <c r="HR12" s="274"/>
      <c r="HS12" s="274"/>
      <c r="HT12" s="274"/>
      <c r="HU12" s="274"/>
      <c r="HV12" s="274"/>
      <c r="HW12" s="274"/>
      <c r="HX12" s="274"/>
      <c r="HY12" s="274"/>
      <c r="HZ12" s="274"/>
      <c r="IA12" s="274"/>
      <c r="IB12" s="274"/>
      <c r="IC12" s="274"/>
      <c r="ID12" s="274"/>
      <c r="IE12" s="274"/>
      <c r="IF12" s="274"/>
      <c r="IG12" s="274"/>
      <c r="IH12" s="274"/>
      <c r="II12" s="274"/>
      <c r="IJ12" s="274"/>
      <c r="IK12" s="274"/>
      <c r="IL12" s="274"/>
      <c r="IM12" s="274"/>
      <c r="IN12" s="274"/>
      <c r="IO12" s="274"/>
      <c r="IP12" s="274"/>
      <c r="IQ12" s="274"/>
      <c r="IR12" s="274"/>
      <c r="IS12" s="274"/>
      <c r="IT12" s="274"/>
      <c r="IU12" s="274"/>
    </row>
    <row r="13" spans="15:16" s="82" customFormat="1" ht="45" customHeight="1">
      <c r="O13" s="274"/>
      <c r="P13" s="27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4">
      <selection activeCell="L10" sqref="L10"/>
    </sheetView>
  </sheetViews>
  <sheetFormatPr defaultColWidth="9.00390625" defaultRowHeight="45" customHeight="1"/>
  <cols>
    <col min="1" max="3" width="5.25390625" style="13" customWidth="1"/>
    <col min="4" max="4" width="8.625" style="13" customWidth="1"/>
    <col min="5" max="5" width="8.75390625" style="13" customWidth="1"/>
    <col min="6" max="16384" width="9.00390625" style="13" customWidth="1"/>
  </cols>
  <sheetData>
    <row r="1" ht="45" customHeight="1">
      <c r="M1" s="353" t="s">
        <v>182</v>
      </c>
    </row>
    <row r="2" spans="1:13" ht="45" customHeight="1">
      <c r="A2" s="249" t="s">
        <v>183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2:13" ht="45" customHeight="1">
      <c r="L3" s="228" t="s">
        <v>79</v>
      </c>
      <c r="M3" s="228"/>
    </row>
    <row r="4" spans="1:13" ht="45" customHeight="1">
      <c r="A4" s="250" t="s">
        <v>138</v>
      </c>
      <c r="B4" s="250"/>
      <c r="C4" s="250"/>
      <c r="D4" s="351" t="s">
        <v>139</v>
      </c>
      <c r="E4" s="66" t="s">
        <v>80</v>
      </c>
      <c r="F4" s="66" t="s">
        <v>141</v>
      </c>
      <c r="G4" s="66"/>
      <c r="H4" s="66"/>
      <c r="I4" s="66"/>
      <c r="J4" s="66"/>
      <c r="K4" s="66" t="s">
        <v>145</v>
      </c>
      <c r="L4" s="66"/>
      <c r="M4" s="66"/>
    </row>
    <row r="5" spans="1:13" ht="45" customHeight="1">
      <c r="A5" s="66" t="s">
        <v>156</v>
      </c>
      <c r="B5" s="104" t="s">
        <v>157</v>
      </c>
      <c r="C5" s="66" t="s">
        <v>158</v>
      </c>
      <c r="D5" s="351"/>
      <c r="E5" s="66"/>
      <c r="F5" s="66" t="s">
        <v>184</v>
      </c>
      <c r="G5" s="66" t="s">
        <v>185</v>
      </c>
      <c r="H5" s="66" t="s">
        <v>186</v>
      </c>
      <c r="I5" s="66" t="s">
        <v>187</v>
      </c>
      <c r="J5" s="66" t="s">
        <v>188</v>
      </c>
      <c r="K5" s="66" t="s">
        <v>184</v>
      </c>
      <c r="L5" s="66" t="s">
        <v>189</v>
      </c>
      <c r="M5" s="66" t="s">
        <v>190</v>
      </c>
    </row>
    <row r="6" spans="1:13" ht="45" customHeight="1">
      <c r="A6" s="66"/>
      <c r="B6" s="104"/>
      <c r="C6" s="66"/>
      <c r="D6" s="351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2"/>
      <c r="B7" s="104"/>
      <c r="C7" s="66"/>
      <c r="D7" s="351" t="s">
        <v>80</v>
      </c>
      <c r="E7" s="352">
        <f aca="true" t="shared" si="0" ref="E7:J7">SUM(E8)</f>
        <v>288.16999999999996</v>
      </c>
      <c r="F7" s="352">
        <f t="shared" si="0"/>
        <v>288.16999999999996</v>
      </c>
      <c r="G7" s="352">
        <f t="shared" si="0"/>
        <v>171.41</v>
      </c>
      <c r="H7" s="352">
        <f t="shared" si="0"/>
        <v>34.8</v>
      </c>
      <c r="I7" s="352">
        <f t="shared" si="0"/>
        <v>16.38</v>
      </c>
      <c r="J7" s="352">
        <f t="shared" si="0"/>
        <v>65.58</v>
      </c>
      <c r="K7" s="66"/>
      <c r="L7" s="66"/>
      <c r="M7" s="66"/>
    </row>
    <row r="8" spans="1:13" ht="45" customHeight="1">
      <c r="A8" s="74">
        <v>212</v>
      </c>
      <c r="B8" s="75"/>
      <c r="C8" s="75"/>
      <c r="D8" s="76" t="s">
        <v>191</v>
      </c>
      <c r="E8" s="206">
        <f>SUM(F8+K8)</f>
        <v>288.16999999999996</v>
      </c>
      <c r="F8" s="206">
        <f>SUM(G8:J8)</f>
        <v>288.16999999999996</v>
      </c>
      <c r="G8" s="206">
        <v>171.41</v>
      </c>
      <c r="H8" s="206">
        <v>34.8</v>
      </c>
      <c r="I8" s="206">
        <v>16.38</v>
      </c>
      <c r="J8" s="206">
        <v>65.58</v>
      </c>
      <c r="K8" s="206">
        <f>SUM(K9)</f>
        <v>0</v>
      </c>
      <c r="L8" s="206">
        <f>SUM(L9)</f>
        <v>0</v>
      </c>
      <c r="M8" s="206"/>
    </row>
    <row r="9" spans="1:13" ht="45" customHeight="1">
      <c r="A9" s="74">
        <v>212</v>
      </c>
      <c r="B9" s="75" t="s">
        <v>114</v>
      </c>
      <c r="C9" s="75"/>
      <c r="D9" s="76" t="s">
        <v>192</v>
      </c>
      <c r="E9" s="206">
        <f>SUM(F9+K9)</f>
        <v>288.16999999999996</v>
      </c>
      <c r="F9" s="206">
        <f>SUM(G9:J9)</f>
        <v>288.16999999999996</v>
      </c>
      <c r="G9" s="206">
        <v>171.41</v>
      </c>
      <c r="H9" s="206">
        <v>34.8</v>
      </c>
      <c r="I9" s="206">
        <v>16.38</v>
      </c>
      <c r="J9" s="206">
        <v>65.58</v>
      </c>
      <c r="K9" s="206">
        <f>SUM(K10:K11)</f>
        <v>0</v>
      </c>
      <c r="L9" s="206">
        <f>SUM(L10:L11)</f>
        <v>0</v>
      </c>
      <c r="M9" s="206">
        <f>SUM(M10:M11)</f>
        <v>0</v>
      </c>
    </row>
    <row r="10" spans="1:13" ht="45" customHeight="1">
      <c r="A10" s="69" t="s">
        <v>116</v>
      </c>
      <c r="B10" s="70" t="s">
        <v>114</v>
      </c>
      <c r="C10" s="70" t="s">
        <v>114</v>
      </c>
      <c r="D10" s="71" t="s">
        <v>193</v>
      </c>
      <c r="E10" s="206">
        <f>SUM(F10+K10)</f>
        <v>288.16999999999996</v>
      </c>
      <c r="F10" s="206">
        <f>SUM(G10:J10)</f>
        <v>288.16999999999996</v>
      </c>
      <c r="G10" s="206">
        <v>171.41</v>
      </c>
      <c r="H10" s="206">
        <v>34.8</v>
      </c>
      <c r="I10" s="206">
        <v>16.38</v>
      </c>
      <c r="J10" s="206">
        <v>65.58</v>
      </c>
      <c r="K10" s="206">
        <f>SUM(L10:M10)</f>
        <v>0</v>
      </c>
      <c r="L10" s="206"/>
      <c r="M10" s="206"/>
    </row>
    <row r="11" spans="1:13" ht="45" customHeight="1">
      <c r="A11" s="70" t="s">
        <v>116</v>
      </c>
      <c r="B11" s="70" t="s">
        <v>114</v>
      </c>
      <c r="C11" s="70" t="s">
        <v>117</v>
      </c>
      <c r="D11" s="71" t="s">
        <v>181</v>
      </c>
      <c r="E11" s="206">
        <f>SUM(F11+K11)</f>
        <v>288.16999999999996</v>
      </c>
      <c r="F11" s="206">
        <f>SUM(G11:J11)</f>
        <v>288.16999999999996</v>
      </c>
      <c r="G11" s="206">
        <v>171.41</v>
      </c>
      <c r="H11" s="206">
        <v>34.8</v>
      </c>
      <c r="I11" s="206">
        <v>16.38</v>
      </c>
      <c r="J11" s="206">
        <v>65.58</v>
      </c>
      <c r="K11" s="206">
        <f>SUM(L11:M11)</f>
        <v>0</v>
      </c>
      <c r="L11" s="206"/>
      <c r="M11" s="206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4">
      <selection activeCell="A10" sqref="A10:IV10"/>
    </sheetView>
  </sheetViews>
  <sheetFormatPr defaultColWidth="6.75390625" defaultRowHeight="45" customHeight="1"/>
  <cols>
    <col min="1" max="3" width="3.625" style="225" customWidth="1"/>
    <col min="4" max="4" width="8.375" style="225" customWidth="1"/>
    <col min="5" max="5" width="8.125" style="225" customWidth="1"/>
    <col min="6" max="19" width="6.50390625" style="225" customWidth="1"/>
    <col min="20" max="20" width="5.875" style="225" customWidth="1"/>
    <col min="21" max="21" width="6.50390625" style="225" customWidth="1"/>
    <col min="22" max="25" width="6.75390625" style="225" customWidth="1"/>
    <col min="26" max="26" width="6.50390625" style="225" customWidth="1"/>
    <col min="27" max="16384" width="6.75390625" style="225" customWidth="1"/>
  </cols>
  <sheetData>
    <row r="1" spans="2:26" ht="45" customHeight="1"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S1" s="342"/>
      <c r="T1" s="342"/>
      <c r="V1" s="342"/>
      <c r="W1" s="342"/>
      <c r="X1" s="342"/>
      <c r="Y1" s="348" t="s">
        <v>194</v>
      </c>
      <c r="Z1" s="348"/>
    </row>
    <row r="2" spans="1:26" ht="45" customHeight="1">
      <c r="A2" s="337" t="s">
        <v>195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</row>
    <row r="3" spans="1:26" ht="45" customHeight="1">
      <c r="A3" s="338"/>
      <c r="B3" s="338"/>
      <c r="C3" s="338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V3" s="343"/>
      <c r="W3" s="343"/>
      <c r="X3" s="343"/>
      <c r="Y3" s="349" t="s">
        <v>3</v>
      </c>
      <c r="Z3" s="349"/>
    </row>
    <row r="4" spans="1:26" ht="45" customHeight="1">
      <c r="A4" s="340" t="s">
        <v>138</v>
      </c>
      <c r="B4" s="340"/>
      <c r="C4" s="340"/>
      <c r="D4" s="240" t="s">
        <v>139</v>
      </c>
      <c r="E4" s="240" t="s">
        <v>196</v>
      </c>
      <c r="F4" s="240" t="s">
        <v>197</v>
      </c>
      <c r="G4" s="240" t="s">
        <v>198</v>
      </c>
      <c r="H4" s="240" t="s">
        <v>199</v>
      </c>
      <c r="I4" s="240" t="s">
        <v>200</v>
      </c>
      <c r="J4" s="240" t="s">
        <v>201</v>
      </c>
      <c r="K4" s="240" t="s">
        <v>202</v>
      </c>
      <c r="L4" s="240" t="s">
        <v>203</v>
      </c>
      <c r="M4" s="240" t="s">
        <v>204</v>
      </c>
      <c r="N4" s="240" t="s">
        <v>205</v>
      </c>
      <c r="O4" s="240" t="s">
        <v>206</v>
      </c>
      <c r="P4" s="240" t="s">
        <v>207</v>
      </c>
      <c r="Q4" s="240" t="s">
        <v>208</v>
      </c>
      <c r="R4" s="240" t="s">
        <v>209</v>
      </c>
      <c r="S4" s="240" t="s">
        <v>210</v>
      </c>
      <c r="T4" s="344" t="s">
        <v>211</v>
      </c>
      <c r="U4" s="240" t="s">
        <v>212</v>
      </c>
      <c r="V4" s="240" t="s">
        <v>213</v>
      </c>
      <c r="W4" s="240" t="s">
        <v>214</v>
      </c>
      <c r="X4" s="240" t="s">
        <v>215</v>
      </c>
      <c r="Y4" s="240" t="s">
        <v>216</v>
      </c>
      <c r="Z4" s="350" t="s">
        <v>217</v>
      </c>
    </row>
    <row r="5" spans="1:26" ht="45" customHeight="1">
      <c r="A5" s="240" t="s">
        <v>156</v>
      </c>
      <c r="B5" s="240" t="s">
        <v>157</v>
      </c>
      <c r="C5" s="240" t="s">
        <v>158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345"/>
      <c r="U5" s="240"/>
      <c r="V5" s="240"/>
      <c r="W5" s="240"/>
      <c r="X5" s="240"/>
      <c r="Y5" s="240"/>
      <c r="Z5" s="350"/>
    </row>
    <row r="6" spans="1:26" ht="4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346"/>
      <c r="U6" s="240"/>
      <c r="V6" s="240"/>
      <c r="W6" s="240"/>
      <c r="X6" s="240"/>
      <c r="Y6" s="240"/>
      <c r="Z6" s="350"/>
    </row>
    <row r="7" spans="1:26" ht="45" customHeight="1">
      <c r="A7" s="341"/>
      <c r="B7" s="341"/>
      <c r="C7" s="240"/>
      <c r="D7" s="240" t="s">
        <v>80</v>
      </c>
      <c r="E7" s="229">
        <f>SUM(F7:Z7)</f>
        <v>12.420000000000002</v>
      </c>
      <c r="F7" s="229">
        <v>1.82</v>
      </c>
      <c r="G7" s="229">
        <v>0.3</v>
      </c>
      <c r="H7" s="229">
        <v>0.3</v>
      </c>
      <c r="I7" s="229">
        <v>1.2</v>
      </c>
      <c r="J7" s="229">
        <v>2.1</v>
      </c>
      <c r="K7" s="229"/>
      <c r="L7" s="229">
        <v>2</v>
      </c>
      <c r="M7" s="229"/>
      <c r="N7" s="229">
        <v>0.4</v>
      </c>
      <c r="O7" s="229"/>
      <c r="P7" s="229">
        <v>0.7</v>
      </c>
      <c r="Q7" s="229">
        <v>0.5</v>
      </c>
      <c r="R7" s="229">
        <v>1</v>
      </c>
      <c r="S7" s="229"/>
      <c r="T7" s="229">
        <v>1.5</v>
      </c>
      <c r="U7" s="246"/>
      <c r="V7" s="246"/>
      <c r="W7" s="347">
        <v>0.3</v>
      </c>
      <c r="X7" s="347"/>
      <c r="Y7" s="347"/>
      <c r="Z7" s="347">
        <v>0.3</v>
      </c>
    </row>
    <row r="8" spans="1:26" ht="45" customHeight="1">
      <c r="A8" s="74">
        <v>212</v>
      </c>
      <c r="B8" s="74"/>
      <c r="C8" s="75"/>
      <c r="D8" s="76" t="s">
        <v>113</v>
      </c>
      <c r="E8" s="229">
        <f>SUM(F8:Z8)</f>
        <v>12.420000000000002</v>
      </c>
      <c r="F8" s="229">
        <v>1.82</v>
      </c>
      <c r="G8" s="229">
        <v>0.3</v>
      </c>
      <c r="H8" s="229">
        <v>0.3</v>
      </c>
      <c r="I8" s="229">
        <v>1.2</v>
      </c>
      <c r="J8" s="229">
        <v>2.1</v>
      </c>
      <c r="K8" s="229"/>
      <c r="L8" s="229">
        <v>2</v>
      </c>
      <c r="M8" s="229"/>
      <c r="N8" s="229">
        <v>0.4</v>
      </c>
      <c r="O8" s="229"/>
      <c r="P8" s="229">
        <v>0.7</v>
      </c>
      <c r="Q8" s="229">
        <v>0.5</v>
      </c>
      <c r="R8" s="229">
        <v>1</v>
      </c>
      <c r="S8" s="229"/>
      <c r="T8" s="229">
        <v>1.5</v>
      </c>
      <c r="U8" s="246"/>
      <c r="V8" s="246"/>
      <c r="W8" s="347">
        <v>0.3</v>
      </c>
      <c r="X8" s="347"/>
      <c r="Y8" s="347"/>
      <c r="Z8" s="347">
        <v>0.3</v>
      </c>
    </row>
    <row r="9" spans="1:26" ht="45" customHeight="1">
      <c r="A9" s="74">
        <v>212</v>
      </c>
      <c r="B9" s="74" t="s">
        <v>114</v>
      </c>
      <c r="C9" s="75"/>
      <c r="D9" s="76" t="s">
        <v>115</v>
      </c>
      <c r="E9" s="229">
        <f>SUM(F9:Z9)</f>
        <v>12.420000000000002</v>
      </c>
      <c r="F9" s="229">
        <v>1.82</v>
      </c>
      <c r="G9" s="229">
        <v>0.3</v>
      </c>
      <c r="H9" s="229">
        <v>0.3</v>
      </c>
      <c r="I9" s="229">
        <v>1.2</v>
      </c>
      <c r="J9" s="229">
        <v>2.1</v>
      </c>
      <c r="K9" s="229"/>
      <c r="L9" s="229">
        <v>2</v>
      </c>
      <c r="M9" s="229"/>
      <c r="N9" s="229">
        <v>0.4</v>
      </c>
      <c r="O9" s="229"/>
      <c r="P9" s="229">
        <v>0.7</v>
      </c>
      <c r="Q9" s="229">
        <v>0.5</v>
      </c>
      <c r="R9" s="229">
        <v>1</v>
      </c>
      <c r="S9" s="229"/>
      <c r="T9" s="229">
        <v>1.5</v>
      </c>
      <c r="U9" s="246"/>
      <c r="V9" s="246"/>
      <c r="W9" s="347">
        <v>0.3</v>
      </c>
      <c r="X9" s="347"/>
      <c r="Y9" s="347"/>
      <c r="Z9" s="347">
        <v>0.3</v>
      </c>
    </row>
    <row r="10" spans="1:26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229">
        <f>SUM(F10:Z10)</f>
        <v>12.420000000000002</v>
      </c>
      <c r="F10" s="229">
        <v>1.82</v>
      </c>
      <c r="G10" s="229">
        <v>0.3</v>
      </c>
      <c r="H10" s="229">
        <v>0.3</v>
      </c>
      <c r="I10" s="229">
        <v>1.2</v>
      </c>
      <c r="J10" s="229">
        <v>2.1</v>
      </c>
      <c r="K10" s="229"/>
      <c r="L10" s="229">
        <v>2</v>
      </c>
      <c r="M10" s="229"/>
      <c r="N10" s="229">
        <v>0.4</v>
      </c>
      <c r="O10" s="229"/>
      <c r="P10" s="229">
        <v>0.7</v>
      </c>
      <c r="Q10" s="229">
        <v>0.5</v>
      </c>
      <c r="R10" s="229">
        <v>1</v>
      </c>
      <c r="S10" s="229"/>
      <c r="T10" s="229">
        <v>1.5</v>
      </c>
      <c r="U10" s="246"/>
      <c r="V10" s="246"/>
      <c r="W10" s="347">
        <v>0.3</v>
      </c>
      <c r="X10" s="347"/>
      <c r="Y10" s="347"/>
      <c r="Z10" s="347">
        <v>0.3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showZeros="0" workbookViewId="0" topLeftCell="A1">
      <selection activeCell="A10" sqref="A10:IV10"/>
    </sheetView>
  </sheetViews>
  <sheetFormatPr defaultColWidth="9.00390625" defaultRowHeight="45" customHeight="1"/>
  <cols>
    <col min="1" max="3" width="5.75390625" style="13" customWidth="1"/>
    <col min="4" max="4" width="8.00390625" style="13" customWidth="1"/>
    <col min="5" max="5" width="6.50390625" style="13" customWidth="1"/>
    <col min="6" max="19" width="7.625" style="13" customWidth="1"/>
    <col min="20" max="16384" width="9.00390625" style="13" customWidth="1"/>
  </cols>
  <sheetData>
    <row r="1" ht="45" customHeight="1">
      <c r="S1" s="13" t="s">
        <v>218</v>
      </c>
    </row>
    <row r="2" spans="1:19" ht="45" customHeight="1">
      <c r="A2" s="61" t="s">
        <v>219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8:19" ht="45" customHeight="1">
      <c r="R3" s="335" t="s">
        <v>79</v>
      </c>
      <c r="S3" s="335"/>
    </row>
    <row r="4" spans="1:19" ht="45" customHeight="1">
      <c r="A4" s="66" t="s">
        <v>138</v>
      </c>
      <c r="B4" s="66"/>
      <c r="C4" s="66"/>
      <c r="D4" s="66" t="s">
        <v>139</v>
      </c>
      <c r="E4" s="65" t="s">
        <v>196</v>
      </c>
      <c r="F4" s="66" t="s">
        <v>142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145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89</v>
      </c>
      <c r="G5" s="66" t="s">
        <v>220</v>
      </c>
      <c r="H5" s="66" t="s">
        <v>206</v>
      </c>
      <c r="I5" s="66" t="s">
        <v>207</v>
      </c>
      <c r="J5" s="66" t="s">
        <v>221</v>
      </c>
      <c r="K5" s="66" t="s">
        <v>211</v>
      </c>
      <c r="L5" s="66" t="s">
        <v>208</v>
      </c>
      <c r="M5" s="66" t="s">
        <v>222</v>
      </c>
      <c r="N5" s="66" t="s">
        <v>212</v>
      </c>
      <c r="O5" s="66" t="s">
        <v>223</v>
      </c>
      <c r="P5" s="66" t="s">
        <v>224</v>
      </c>
      <c r="Q5" s="66" t="s">
        <v>89</v>
      </c>
      <c r="R5" s="66" t="s">
        <v>225</v>
      </c>
      <c r="S5" s="66" t="s">
        <v>190</v>
      </c>
    </row>
    <row r="6" spans="1:19" ht="45" customHeight="1">
      <c r="A6" s="66" t="s">
        <v>156</v>
      </c>
      <c r="B6" s="66" t="s">
        <v>157</v>
      </c>
      <c r="C6" s="66" t="s">
        <v>158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2"/>
      <c r="B7" s="62"/>
      <c r="C7" s="66"/>
      <c r="D7" s="66" t="s">
        <v>80</v>
      </c>
      <c r="E7" s="226">
        <f>SUM(F7+Q7)</f>
        <v>12.42</v>
      </c>
      <c r="F7" s="226">
        <f>SUM(G7:P7)</f>
        <v>12.42</v>
      </c>
      <c r="G7" s="226">
        <v>9.02</v>
      </c>
      <c r="H7" s="226"/>
      <c r="I7" s="226">
        <v>0.7</v>
      </c>
      <c r="J7" s="226"/>
      <c r="K7" s="226">
        <v>1.5</v>
      </c>
      <c r="L7" s="226">
        <v>0.5</v>
      </c>
      <c r="M7" s="226"/>
      <c r="N7" s="226"/>
      <c r="O7" s="226">
        <v>0.4</v>
      </c>
      <c r="P7" s="226">
        <v>0.3</v>
      </c>
      <c r="Q7" s="66"/>
      <c r="R7" s="66"/>
      <c r="S7" s="66"/>
    </row>
    <row r="8" spans="1:19" s="225" customFormat="1" ht="45" customHeight="1">
      <c r="A8" s="74">
        <v>212</v>
      </c>
      <c r="B8" s="74"/>
      <c r="C8" s="75"/>
      <c r="D8" s="333" t="s">
        <v>191</v>
      </c>
      <c r="E8" s="226">
        <f>SUM(F8+Q8)</f>
        <v>12.42</v>
      </c>
      <c r="F8" s="226">
        <f>SUM(G8:P8)</f>
        <v>12.42</v>
      </c>
      <c r="G8" s="226">
        <v>9.02</v>
      </c>
      <c r="H8" s="226"/>
      <c r="I8" s="226">
        <v>0.7</v>
      </c>
      <c r="J8" s="226"/>
      <c r="K8" s="226">
        <v>1.5</v>
      </c>
      <c r="L8" s="226">
        <v>0.5</v>
      </c>
      <c r="M8" s="226"/>
      <c r="N8" s="226"/>
      <c r="O8" s="226">
        <v>0.4</v>
      </c>
      <c r="P8" s="226">
        <v>0.3</v>
      </c>
      <c r="Q8" s="226"/>
      <c r="R8" s="226"/>
      <c r="S8" s="226">
        <f>SUM(S9)</f>
        <v>0</v>
      </c>
    </row>
    <row r="9" spans="1:19" s="225" customFormat="1" ht="45" customHeight="1">
      <c r="A9" s="74">
        <v>212</v>
      </c>
      <c r="B9" s="74" t="s">
        <v>114</v>
      </c>
      <c r="C9" s="75"/>
      <c r="D9" s="76" t="s">
        <v>115</v>
      </c>
      <c r="E9" s="226">
        <f>SUM(F9+Q9)</f>
        <v>12.42</v>
      </c>
      <c r="F9" s="226">
        <f>SUM(G9:P9)</f>
        <v>12.42</v>
      </c>
      <c r="G9" s="226">
        <v>9.02</v>
      </c>
      <c r="H9" s="226"/>
      <c r="I9" s="226">
        <v>0.7</v>
      </c>
      <c r="J9" s="226"/>
      <c r="K9" s="226">
        <v>1.5</v>
      </c>
      <c r="L9" s="226">
        <v>0.5</v>
      </c>
      <c r="M9" s="226"/>
      <c r="N9" s="226"/>
      <c r="O9" s="226">
        <v>0.4</v>
      </c>
      <c r="P9" s="226">
        <v>0.3</v>
      </c>
      <c r="Q9" s="226"/>
      <c r="R9" s="226"/>
      <c r="S9" s="226">
        <f>SUM(S10:S10)</f>
        <v>0</v>
      </c>
    </row>
    <row r="10" spans="1:19" s="225" customFormat="1" ht="45" customHeight="1">
      <c r="A10" s="70" t="s">
        <v>116</v>
      </c>
      <c r="B10" s="70" t="s">
        <v>114</v>
      </c>
      <c r="C10" s="70" t="s">
        <v>117</v>
      </c>
      <c r="D10" s="71" t="s">
        <v>118</v>
      </c>
      <c r="E10" s="226">
        <f>SUM(F10+Q10)</f>
        <v>12.42</v>
      </c>
      <c r="F10" s="226">
        <f>SUM(G10:P10)</f>
        <v>12.42</v>
      </c>
      <c r="G10" s="226">
        <v>9.02</v>
      </c>
      <c r="H10" s="226"/>
      <c r="I10" s="226">
        <v>0.7</v>
      </c>
      <c r="J10" s="226"/>
      <c r="K10" s="226">
        <v>1.5</v>
      </c>
      <c r="L10" s="226">
        <v>0.5</v>
      </c>
      <c r="M10" s="226"/>
      <c r="N10" s="226"/>
      <c r="O10" s="226">
        <v>0.4</v>
      </c>
      <c r="P10" s="226">
        <v>0.3</v>
      </c>
      <c r="Q10" s="226"/>
      <c r="R10" s="226"/>
      <c r="S10" s="226"/>
    </row>
    <row r="11" ht="45" customHeight="1">
      <c r="O11" s="334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可有可无</cp:lastModifiedBy>
  <cp:lastPrinted>2021-05-30T02:43:25Z</cp:lastPrinted>
  <dcterms:created xsi:type="dcterms:W3CDTF">1996-12-17T01:32:42Z</dcterms:created>
  <dcterms:modified xsi:type="dcterms:W3CDTF">2021-06-03T06:48:52Z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