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10" windowWidth="27735" windowHeight="11475" tabRatio="908" firstSheet="12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25725"/>
</workbook>
</file>

<file path=xl/calcChain.xml><?xml version="1.0" encoding="utf-8"?>
<calcChain xmlns="http://schemas.openxmlformats.org/spreadsheetml/2006/main">
  <c r="D8" i="24"/>
  <c r="C8"/>
  <c r="N11" i="9"/>
  <c r="J13" i="3"/>
  <c r="J16"/>
  <c r="F6"/>
  <c r="F9" i="5"/>
  <c r="F10"/>
  <c r="F11"/>
  <c r="H8" i="6"/>
  <c r="K8"/>
  <c r="T8"/>
  <c r="G8"/>
  <c r="F9"/>
  <c r="F10"/>
  <c r="F11"/>
  <c r="F12"/>
  <c r="F13"/>
  <c r="F14"/>
  <c r="F15"/>
  <c r="H9"/>
  <c r="G9"/>
  <c r="F6" i="7"/>
  <c r="F7"/>
  <c r="F8"/>
  <c r="G6"/>
  <c r="G7"/>
  <c r="G8"/>
  <c r="H8"/>
  <c r="G9"/>
  <c r="F9"/>
  <c r="B8" i="8"/>
  <c r="B7"/>
  <c r="B6"/>
  <c r="D6"/>
  <c r="F7" i="9"/>
  <c r="F8"/>
  <c r="F9"/>
  <c r="F10"/>
  <c r="F11"/>
  <c r="F12"/>
  <c r="G12"/>
  <c r="G7"/>
  <c r="G8"/>
  <c r="G9"/>
  <c r="G10"/>
  <c r="G11"/>
  <c r="F6" i="10"/>
  <c r="F7"/>
  <c r="F8"/>
  <c r="F9"/>
  <c r="G6"/>
  <c r="G7"/>
  <c r="G8"/>
  <c r="G9"/>
  <c r="G9" i="11"/>
  <c r="L9"/>
  <c r="F9" s="1"/>
  <c r="F7"/>
  <c r="F8"/>
  <c r="F6"/>
  <c r="G6"/>
  <c r="G7"/>
  <c r="G8"/>
  <c r="L7"/>
  <c r="L8"/>
  <c r="L6"/>
  <c r="S6"/>
  <c r="S7"/>
  <c r="S8"/>
  <c r="S9"/>
  <c r="F7" i="12"/>
  <c r="F8"/>
  <c r="F9"/>
  <c r="F6"/>
  <c r="F6" i="13"/>
  <c r="F7"/>
  <c r="F8"/>
  <c r="F9"/>
  <c r="G9" i="14"/>
  <c r="F9" s="1"/>
  <c r="R6"/>
  <c r="R7"/>
  <c r="F7" s="1"/>
  <c r="R8"/>
  <c r="F8"/>
  <c r="G6"/>
  <c r="F6" s="1"/>
  <c r="G7"/>
  <c r="G8"/>
  <c r="R9"/>
  <c r="F9" i="15"/>
  <c r="F6"/>
  <c r="F8"/>
  <c r="F7"/>
</calcChain>
</file>

<file path=xl/sharedStrings.xml><?xml version="1.0" encoding="utf-8"?>
<sst xmlns="http://schemas.openxmlformats.org/spreadsheetml/2006/main" count="1713" uniqueCount="528">
  <si>
    <t>2023年部门预算公开表</t>
  </si>
  <si>
    <t>单位编码：</t>
  </si>
  <si>
    <t>401001</t>
  </si>
  <si>
    <t>单位名称：</t>
  </si>
  <si>
    <t>岳阳县人民政府办公室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</si>
  <si>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</si>
  <si>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</si>
  <si>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</si>
  <si>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</si>
  <si>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</si>
  <si>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</si>
  <si>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</si>
  <si>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</si>
  <si>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</si>
  <si>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</si>
  <si>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</si>
  <si>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</si>
  <si>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</si>
  <si>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</si>
  <si>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</si>
  <si>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</si>
  <si>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</si>
  <si>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</si>
  <si>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</si>
  <si>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</si>
  <si>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</si>
  <si>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</si>
  <si>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</si>
  <si>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</si>
  <si>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</si>
  <si>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部门：401_岳阳县人民政府办公室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</si>
  <si>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</si>
  <si>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</si>
  <si>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</si>
  <si>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</si>
  <si>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</si>
  <si>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</si>
  <si>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</si>
  <si>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</si>
  <si>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</si>
  <si>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</si>
  <si>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</si>
  <si>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</si>
  <si>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</si>
  <si>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</si>
  <si>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</si>
  <si>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</si>
  <si>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</si>
  <si>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</si>
  <si>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</si>
  <si>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</si>
  <si>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</si>
  <si>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</si>
  <si>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</si>
  <si>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</si>
  <si>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</si>
  <si>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</si>
  <si>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</si>
  <si>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</si>
  <si>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</si>
  <si>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</si>
  <si>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</si>
  <si>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</si>
  <si>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</si>
  <si>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</si>
  <si>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</si>
  <si>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</si>
  <si>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</si>
  <si>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</si>
  <si>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</si>
  <si>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</si>
  <si>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</si>
  <si>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</si>
  <si>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</si>
  <si>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</si>
  <si>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</si>
  <si>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</si>
  <si>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</si>
  <si>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</si>
  <si>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</si>
  <si>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</si>
  <si>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</si>
  <si>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</si>
  <si>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</si>
  <si>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</si>
  <si>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</si>
  <si>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</si>
  <si>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</si>
  <si>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</si>
  <si>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</si>
  <si>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</si>
  <si>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</si>
  <si>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</si>
  <si>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</si>
  <si>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</si>
  <si>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</si>
  <si>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</si>
  <si>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</si>
  <si>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</si>
  <si>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</si>
  <si>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</si>
  <si>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</si>
  <si>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</si>
  <si>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</si>
  <si>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</si>
  <si>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</si>
  <si>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</si>
  <si>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</si>
  <si>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</si>
  <si>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</si>
  <si>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</si>
  <si>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</si>
  <si>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</si>
  <si>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</si>
  <si>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</si>
  <si>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</si>
  <si>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</si>
  <si>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</si>
  <si>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</si>
  <si>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</si>
  <si>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</si>
  <si>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</si>
  <si>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</si>
  <si>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</si>
  <si>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</si>
  <si>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</si>
  <si>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</si>
  <si>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</si>
  <si>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</si>
  <si>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</si>
  <si>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</si>
  <si>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</si>
  <si>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</si>
  <si>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</si>
  <si>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</si>
  <si>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</si>
  <si>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</si>
  <si>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</si>
  <si>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</si>
  <si>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</si>
  <si>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</si>
  <si>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</si>
  <si>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</si>
  <si>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</si>
  <si>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</si>
  <si>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</si>
  <si>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</si>
  <si>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</si>
  <si>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</si>
  <si>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</si>
  <si>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</si>
  <si>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</si>
  <si>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</si>
  <si>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</si>
  <si>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 xml:space="preserve">  401001</t>
  </si>
  <si>
    <t xml:space="preserve">  岳阳县人民政府办公室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</si>
  <si>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</si>
  <si>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</si>
  <si>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</si>
  <si>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</si>
  <si>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</si>
  <si>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</si>
  <si>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</si>
  <si>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</si>
  <si>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</si>
  <si>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</si>
  <si>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</si>
  <si>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</si>
  <si>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岳阳县人民政府办公室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</si>
  <si>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</si>
  <si>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</si>
  <si>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</si>
  <si>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</si>
  <si>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</si>
  <si>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</si>
  <si>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</si>
  <si>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</si>
  <si>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</si>
  <si>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 xml:space="preserve">      2010303</t>
  </si>
  <si>
    <t xml:space="preserve">      机关服务</t>
  </si>
  <si>
    <t>05</t>
  </si>
  <si>
    <t xml:space="preserve">      2010305</t>
  </si>
  <si>
    <t xml:space="preserve">      专项业务及机关事务管理</t>
  </si>
  <si>
    <t>208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</si>
  <si>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</si>
  <si>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</si>
  <si>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</si>
  <si>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</si>
  <si>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</si>
  <si>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</si>
  <si>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</si>
  <si>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</si>
  <si>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</si>
  <si>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</si>
  <si>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</si>
  <si>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</si>
  <si>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</si>
  <si>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</si>
  <si>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</si>
  <si>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</si>
  <si>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</si>
  <si>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</si>
  <si>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</si>
  <si>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</si>
  <si>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</si>
  <si>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</si>
  <si>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</si>
  <si>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</si>
  <si>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</si>
  <si>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</si>
  <si>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</si>
  <si>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</si>
  <si>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</si>
  <si>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</si>
  <si>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</si>
  <si>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</si>
  <si>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</si>
  <si>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</si>
  <si>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</si>
  <si>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</si>
  <si>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</si>
  <si>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</si>
  <si>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</si>
  <si>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</si>
  <si>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</si>
  <si>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</si>
  <si>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</si>
  <si>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</si>
  <si>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</si>
  <si>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401001</t>
  </si>
  <si>
    <t xml:space="preserve">    行政运行</t>
  </si>
  <si>
    <t xml:space="preserve">    机关服务</t>
  </si>
  <si>
    <t xml:space="preserve">    专项业务及机关事务管理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</si>
  <si>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</si>
  <si>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</si>
  <si>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</si>
  <si>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</si>
  <si>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</si>
  <si>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</si>
  <si>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</si>
  <si>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</si>
  <si>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</si>
  <si>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</si>
  <si>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</si>
  <si>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</si>
  <si>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</si>
  <si>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</si>
  <si>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</si>
  <si>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</si>
  <si>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</si>
  <si>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</si>
  <si>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</si>
  <si>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</si>
  <si>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</si>
  <si>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</si>
  <si>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</si>
  <si>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</si>
  <si>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</si>
  <si>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</si>
  <si>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</si>
  <si>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</si>
  <si>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</si>
  <si>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</si>
  <si>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</si>
  <si>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</si>
  <si>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</si>
  <si>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</si>
  <si>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 2010303</t>
  </si>
  <si>
    <t xml:space="preserve">     机关服务</t>
  </si>
  <si>
    <t xml:space="preserve">     2010305</t>
  </si>
  <si>
    <t xml:space="preserve">     专项业务及机关事务管理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</si>
  <si>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</si>
  <si>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</si>
  <si>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</si>
  <si>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</si>
  <si>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</si>
  <si>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</si>
  <si>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</si>
  <si>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</si>
  <si>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</si>
  <si>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</si>
  <si>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</si>
  <si>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</si>
  <si>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</si>
  <si>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</si>
  <si>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</si>
  <si>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</si>
  <si>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</si>
  <si>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</si>
  <si>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</si>
  <si>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</si>
  <si>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</si>
  <si>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</si>
  <si>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</si>
  <si>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</si>
  <si>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</si>
  <si>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</si>
  <si>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</si>
  <si>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</si>
  <si>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</si>
  <si>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</si>
  <si>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</si>
  <si>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</si>
  <si>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</si>
  <si>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</si>
  <si>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</si>
  <si>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</si>
  <si>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</si>
  <si>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</si>
  <si>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</si>
  <si>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</si>
  <si>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</si>
  <si>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</si>
  <si>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</si>
  <si>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</si>
  <si>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</si>
  <si>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</si>
  <si>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</si>
  <si>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</si>
  <si>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</si>
  <si>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</si>
  <si>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</si>
  <si>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</si>
  <si>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</si>
  <si>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</si>
  <si>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</si>
  <si>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</si>
  <si>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</si>
  <si>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</si>
  <si>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</si>
  <si>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</si>
  <si>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</si>
  <si>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</si>
  <si>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</si>
  <si>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</si>
  <si>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</si>
  <si>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</si>
  <si>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</si>
  <si>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</si>
  <si>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</si>
  <si>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</si>
  <si>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</si>
  <si>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</si>
  <si>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</si>
  <si>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</si>
  <si>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</si>
  <si>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</si>
  <si>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</si>
  <si>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</si>
  <si>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</si>
  <si>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</si>
  <si>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</si>
  <si>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</si>
  <si>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</si>
  <si>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</si>
  <si>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</si>
  <si>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</si>
  <si>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</si>
  <si>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</si>
  <si>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</si>
  <si>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</si>
  <si>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</si>
  <si>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</si>
  <si>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</si>
  <si>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</si>
  <si>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</si>
  <si>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</si>
  <si>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</si>
  <si>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</si>
  <si>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</si>
  <si>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</si>
  <si>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</si>
  <si>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</si>
  <si>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</si>
  <si>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</si>
  <si>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</si>
  <si>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</si>
  <si>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</si>
  <si>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</si>
  <si>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</si>
  <si>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</si>
  <si>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</si>
  <si>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</si>
  <si>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</si>
  <si>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</si>
  <si>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</si>
  <si>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</si>
  <si>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401001</t>
  </si>
  <si>
    <t xml:space="preserve">   机关专项维修费</t>
  </si>
  <si>
    <t xml:space="preserve">   政府机关院落物业管理费用</t>
  </si>
  <si>
    <t xml:space="preserve">   12345热线工作经费</t>
  </si>
  <si>
    <t xml:space="preserve">   本年度政府办专用电话</t>
  </si>
  <si>
    <t xml:space="preserve">   会议支出</t>
  </si>
  <si>
    <t xml:space="preserve">   建议提案工作经费</t>
  </si>
  <si>
    <t xml:space="preserve">   金融风险防控经费</t>
  </si>
  <si>
    <t xml:space="preserve">   经研中心工作经费</t>
  </si>
  <si>
    <t xml:space="preserve">   老干公寓管理经费</t>
  </si>
  <si>
    <t xml:space="preserve">   律师顾问团经费</t>
  </si>
  <si>
    <t xml:space="preserve">   优化营商环境工作经费</t>
  </si>
  <si>
    <t xml:space="preserve">   政府督查室工作经费</t>
  </si>
  <si>
    <t xml:space="preserve">   政府公告编印经费</t>
  </si>
  <si>
    <t xml:space="preserve">   政府信息网工作经费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</si>
  <si>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</si>
  <si>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</si>
  <si>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</si>
  <si>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</si>
  <si>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</si>
  <si>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</si>
  <si>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</si>
  <si>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</si>
  <si>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</si>
  <si>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</si>
  <si>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</si>
  <si>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</si>
  <si>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</si>
  <si>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</si>
  <si>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12345热线工作经费</t>
  </si>
  <si>
    <t>保障本年度12345热线工作经费</t>
  </si>
  <si>
    <t>成本指标</t>
  </si>
  <si>
    <t>经济成本指标</t>
  </si>
  <si>
    <t>12345热线工作经费</t>
  </si>
  <si>
    <t>万元</t>
  </si>
  <si>
    <t>定量</t>
  </si>
  <si>
    <t>社会成本指标</t>
  </si>
  <si>
    <t>生态环境成本指标</t>
  </si>
  <si>
    <t>产出指标</t>
  </si>
  <si>
    <t>数量指标</t>
  </si>
  <si>
    <t>12345热线工作完成度</t>
  </si>
  <si>
    <t>≥90</t>
  </si>
  <si>
    <t>%</t>
  </si>
  <si>
    <t>≥</t>
  </si>
  <si>
    <t>时效指标</t>
  </si>
  <si>
    <t xml:space="preserve">% </t>
  </si>
  <si>
    <t>质量指标</t>
  </si>
  <si>
    <t>满意度指标</t>
  </si>
  <si>
    <t>服务对象满意度指标</t>
  </si>
  <si>
    <t>服务对象满意度</t>
  </si>
  <si>
    <t>效益指标</t>
  </si>
  <si>
    <t>经济效益指标</t>
  </si>
  <si>
    <t>社会效益指标</t>
  </si>
  <si>
    <t>生态效益指标</t>
  </si>
  <si>
    <t xml:space="preserve">  本年度政府办专用电话</t>
  </si>
  <si>
    <t>当前年度值班室专业电话费用</t>
  </si>
  <si>
    <t>值班室专业电话费用</t>
  </si>
  <si>
    <t>1.5万元</t>
  </si>
  <si>
    <t>值班电话保证度</t>
  </si>
  <si>
    <t>服务群众满意度</t>
  </si>
  <si>
    <t xml:space="preserve">  会议支出</t>
  </si>
  <si>
    <t>2023年政府会议专项支出。</t>
  </si>
  <si>
    <t>会议完成度</t>
  </si>
  <si>
    <t>会议成本</t>
  </si>
  <si>
    <t xml:space="preserve">  机关专项维修费</t>
  </si>
  <si>
    <t>本年度政府办机关专项维修费。</t>
  </si>
  <si>
    <t>机关维修费效果</t>
  </si>
  <si>
    <t>机关专项维修费成本</t>
  </si>
  <si>
    <t>11万元</t>
  </si>
  <si>
    <t xml:space="preserve">  建议提案工作经费</t>
  </si>
  <si>
    <t>本年度建议提案工作经费</t>
  </si>
  <si>
    <t>建议提案工作经费</t>
  </si>
  <si>
    <t>建议提案工作完成度</t>
  </si>
  <si>
    <t xml:space="preserve">  金融风险防控经费</t>
  </si>
  <si>
    <t>本年度金融风险防控经费</t>
  </si>
  <si>
    <t>金融风险防控工作</t>
  </si>
  <si>
    <t>金融风险防控经费</t>
  </si>
  <si>
    <t xml:space="preserve">  经研中心工作经费</t>
  </si>
  <si>
    <t>保障经研中心工作经费</t>
  </si>
  <si>
    <t>经研中心工作经费</t>
  </si>
  <si>
    <t>20万元万元</t>
  </si>
  <si>
    <t>经研中心工作完成度</t>
  </si>
  <si>
    <t xml:space="preserve">  老干公寓管理经费</t>
  </si>
  <si>
    <t>本年度老干公寓管理经费</t>
  </si>
  <si>
    <t>老干公寓管理经费</t>
  </si>
  <si>
    <t>老干公寓管理</t>
  </si>
  <si>
    <t>&gt;90</t>
  </si>
  <si>
    <t>&gt;</t>
  </si>
  <si>
    <t xml:space="preserve">  律师顾问团经费</t>
  </si>
  <si>
    <t>保证政府法律事务经费</t>
  </si>
  <si>
    <t>律师顾问团经费</t>
  </si>
  <si>
    <t>10万元</t>
  </si>
  <si>
    <t>律师业务保障度</t>
  </si>
  <si>
    <t>政府法律保障满意度</t>
  </si>
  <si>
    <t xml:space="preserve">  优化营商环境工作经费</t>
  </si>
  <si>
    <t>保障本年度优化营商环境工作经费</t>
  </si>
  <si>
    <t>优化营商环境工作</t>
  </si>
  <si>
    <t>优化营商环境工作经费</t>
  </si>
  <si>
    <t xml:space="preserve">  政府督查室工作经费</t>
  </si>
  <si>
    <t>保障本年度政府督查室工作经费</t>
  </si>
  <si>
    <t>政府督查室工作经费</t>
  </si>
  <si>
    <t>保障政府督查室工作</t>
  </si>
  <si>
    <t>督查工作满意度</t>
  </si>
  <si>
    <t xml:space="preserve">  政府公告编印经费</t>
  </si>
  <si>
    <t>本年度政府公告编印经费</t>
  </si>
  <si>
    <t>政府公告编印</t>
  </si>
  <si>
    <t>政府公报编印经费</t>
  </si>
  <si>
    <t xml:space="preserve">  政府机关院落物业管理费用</t>
  </si>
  <si>
    <t>当前年度政府机关院落水电、物业管理等费用。</t>
  </si>
  <si>
    <t>政府机关院落管理效果</t>
  </si>
  <si>
    <t>政府机关院落管理费用</t>
  </si>
  <si>
    <t>72万元</t>
  </si>
  <si>
    <t xml:space="preserve">  政府信息网工作经费</t>
  </si>
  <si>
    <t>保障本年度政府信息网工作</t>
  </si>
  <si>
    <t>保障信息网正常工作</t>
  </si>
  <si>
    <t>政府信息网工作经费</t>
  </si>
  <si>
    <t>7万元</t>
  </si>
  <si>
    <t>项目总成本</t>
  </si>
  <si>
    <t>未达指标扣分</t>
  </si>
  <si>
    <t>部门公开表22</t>
  </si>
  <si>
    <t>单位：部门：401_岳阳县人民政府办公室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</si>
  <si>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</si>
  <si>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</si>
  <si>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</si>
  <si>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</si>
  <si>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</si>
  <si>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</si>
  <si>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</si>
  <si>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</si>
  <si>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</si>
  <si>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</si>
  <si>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</si>
  <si>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</si>
  <si>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</si>
  <si>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</si>
  <si>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</si>
  <si>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03</t>
    <phoneticPr fontId="14" type="noConversion"/>
  </si>
  <si>
    <t>01</t>
    <phoneticPr fontId="14" type="noConversion"/>
  </si>
  <si>
    <t>合计</t>
    <phoneticPr fontId="14" type="noConversion"/>
  </si>
  <si>
    <t>岳阳县人民政府办公室</t>
    <phoneticPr fontId="14" type="noConversion"/>
  </si>
  <si>
    <t>对个人和家庭的补助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</si>
</sst>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81" formatCode="#,##0.0_ "/>
    <numFmt numFmtId="182" formatCode="#,##0.000000_ "/>
  </numFmts>
  <fonts count="16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  <font>
      <sz val="10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76" fontId="0" fillId="0" borderId="0" xfId="0" applyNumberFormat="1">
      <alignment vertical="center"/>
    </xf>
    <xf numFmtId="49" fontId="8" fillId="0" borderId="2" xfId="0" applyNumberFormat="1" applyFont="1" applyBorder="1" applyAlignment="1">
      <alignment vertical="center" wrapText="1"/>
    </xf>
    <xf numFmtId="4" fontId="0" fillId="0" borderId="0" xfId="0" applyNumberFormat="1">
      <alignment vertical="center"/>
    </xf>
    <xf numFmtId="0" fontId="15" fillId="0" borderId="0" xfId="0" applyFont="1">
      <alignment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49" t="s">
        <v>2</v>
      </c>
      <c r="F4" s="49"/>
      <c r="G4" s="49"/>
      <c r="H4" s="49"/>
      <c r="I4" s="4"/>
    </row>
    <row r="5" spans="1:9" ht="54.4" customHeight="1">
      <c r="A5" s="2"/>
      <c r="B5" s="3"/>
      <c r="C5" s="4"/>
      <c r="D5" s="2" t="s">
        <v>3</v>
      </c>
      <c r="E5" s="49" t="s">
        <v>4</v>
      </c>
      <c r="F5" s="49"/>
      <c r="G5" s="49"/>
      <c r="H5" s="49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4"/>
  <sheetViews>
    <sheetView zoomScale="130" zoomScaleNormal="130" workbookViewId="0">
      <selection activeCell="H13" sqref="H1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4"/>
      <c r="M1" s="57" t="s">
        <v>285</v>
      </c>
      <c r="N1" s="57"/>
    </row>
    <row r="2" spans="1:14" ht="44.85" customHeight="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2.35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 t="s">
        <v>31</v>
      </c>
      <c r="N3" s="54"/>
    </row>
    <row r="4" spans="1:14" ht="42.2" customHeight="1">
      <c r="A4" s="55" t="s">
        <v>157</v>
      </c>
      <c r="B4" s="55"/>
      <c r="C4" s="55"/>
      <c r="D4" s="55" t="s">
        <v>212</v>
      </c>
      <c r="E4" s="55" t="s">
        <v>213</v>
      </c>
      <c r="F4" s="55" t="s">
        <v>238</v>
      </c>
      <c r="G4" s="55" t="s">
        <v>215</v>
      </c>
      <c r="H4" s="55"/>
      <c r="I4" s="55"/>
      <c r="J4" s="55"/>
      <c r="K4" s="55"/>
      <c r="L4" s="55" t="s">
        <v>219</v>
      </c>
      <c r="M4" s="55"/>
      <c r="N4" s="55"/>
    </row>
    <row r="5" spans="1:14" ht="39.6" customHeight="1">
      <c r="A5" s="10" t="s">
        <v>165</v>
      </c>
      <c r="B5" s="10" t="s">
        <v>166</v>
      </c>
      <c r="C5" s="10" t="s">
        <v>167</v>
      </c>
      <c r="D5" s="55"/>
      <c r="E5" s="55"/>
      <c r="F5" s="55"/>
      <c r="G5" s="10" t="s">
        <v>135</v>
      </c>
      <c r="H5" s="10" t="s">
        <v>286</v>
      </c>
      <c r="I5" s="10" t="s">
        <v>287</v>
      </c>
      <c r="J5" s="10" t="s">
        <v>288</v>
      </c>
      <c r="K5" s="10" t="s">
        <v>289</v>
      </c>
      <c r="L5" s="10" t="s">
        <v>135</v>
      </c>
      <c r="M5" s="10" t="s">
        <v>239</v>
      </c>
      <c r="N5" s="10" t="s">
        <v>290</v>
      </c>
    </row>
    <row r="6" spans="1:14" ht="22.9" customHeight="1">
      <c r="A6" s="11"/>
      <c r="B6" s="11"/>
      <c r="C6" s="11"/>
      <c r="D6" s="11"/>
      <c r="E6" s="11" t="s">
        <v>135</v>
      </c>
      <c r="F6" s="46">
        <f t="shared" ref="F6:F8" si="0">G6</f>
        <v>959.93038599999988</v>
      </c>
      <c r="G6" s="46">
        <f t="shared" ref="G6:G8" si="1">SUM(H6:K6)</f>
        <v>959.93038599999988</v>
      </c>
      <c r="H6" s="17">
        <v>641.3845</v>
      </c>
      <c r="I6" s="17">
        <v>176.66145399999999</v>
      </c>
      <c r="J6" s="17">
        <v>61.884431999999997</v>
      </c>
      <c r="K6" s="46">
        <v>80</v>
      </c>
      <c r="L6" s="17"/>
      <c r="M6" s="17"/>
      <c r="N6" s="17"/>
    </row>
    <row r="7" spans="1:14" ht="22.9" customHeight="1">
      <c r="A7" s="11"/>
      <c r="B7" s="11"/>
      <c r="C7" s="11"/>
      <c r="D7" s="18" t="s">
        <v>153</v>
      </c>
      <c r="E7" s="18" t="s">
        <v>4</v>
      </c>
      <c r="F7" s="46">
        <f t="shared" si="0"/>
        <v>959.93038599999988</v>
      </c>
      <c r="G7" s="46">
        <f t="shared" si="1"/>
        <v>959.93038599999988</v>
      </c>
      <c r="H7" s="17">
        <v>641.3845</v>
      </c>
      <c r="I7" s="17">
        <v>176.66145399999999</v>
      </c>
      <c r="J7" s="17">
        <v>61.884431999999997</v>
      </c>
      <c r="K7" s="46">
        <v>80</v>
      </c>
      <c r="L7" s="17"/>
      <c r="M7" s="17"/>
      <c r="N7" s="17"/>
    </row>
    <row r="8" spans="1:14" ht="22.9" customHeight="1">
      <c r="A8" s="11"/>
      <c r="B8" s="11"/>
      <c r="C8" s="11"/>
      <c r="D8" s="34" t="s">
        <v>154</v>
      </c>
      <c r="E8" s="34" t="s">
        <v>155</v>
      </c>
      <c r="F8" s="46">
        <f t="shared" si="0"/>
        <v>959.93038599999988</v>
      </c>
      <c r="G8" s="46">
        <f t="shared" si="1"/>
        <v>959.93038599999988</v>
      </c>
      <c r="H8" s="17">
        <v>641.3845</v>
      </c>
      <c r="I8" s="17">
        <v>176.66145399999999</v>
      </c>
      <c r="J8" s="17">
        <v>61.884431999999997</v>
      </c>
      <c r="K8" s="46">
        <v>80</v>
      </c>
      <c r="L8" s="17"/>
      <c r="M8" s="17"/>
      <c r="N8" s="17"/>
    </row>
    <row r="9" spans="1:14" ht="22.9" customHeight="1">
      <c r="A9" s="36" t="s">
        <v>169</v>
      </c>
      <c r="B9" s="36" t="s">
        <v>172</v>
      </c>
      <c r="C9" s="36" t="s">
        <v>175</v>
      </c>
      <c r="D9" s="37" t="s">
        <v>229</v>
      </c>
      <c r="E9" s="13" t="s">
        <v>230</v>
      </c>
      <c r="F9" s="12">
        <f>G9</f>
        <v>761.3845</v>
      </c>
      <c r="G9" s="12">
        <f>SUM(H9:K9)</f>
        <v>761.3845</v>
      </c>
      <c r="H9" s="17">
        <v>641.3845</v>
      </c>
      <c r="I9" s="14">
        <v>40</v>
      </c>
      <c r="J9" s="14"/>
      <c r="K9" s="46">
        <v>80</v>
      </c>
      <c r="L9" s="12"/>
      <c r="M9" s="14"/>
      <c r="N9" s="14"/>
    </row>
    <row r="10" spans="1:14" ht="22.9" customHeight="1">
      <c r="A10" s="36" t="s">
        <v>183</v>
      </c>
      <c r="B10" s="36" t="s">
        <v>180</v>
      </c>
      <c r="C10" s="36" t="s">
        <v>180</v>
      </c>
      <c r="D10" s="37" t="s">
        <v>229</v>
      </c>
      <c r="E10" s="13" t="s">
        <v>233</v>
      </c>
      <c r="F10" s="12">
        <v>82.512575999999996</v>
      </c>
      <c r="G10" s="12">
        <v>82.512575999999996</v>
      </c>
      <c r="H10" s="14"/>
      <c r="I10" s="14">
        <v>82.512575999999996</v>
      </c>
      <c r="J10" s="14"/>
      <c r="K10" s="14"/>
      <c r="L10" s="12"/>
      <c r="M10" s="14"/>
      <c r="N10" s="14"/>
    </row>
    <row r="11" spans="1:14" ht="22.9" customHeight="1">
      <c r="A11" s="36" t="s">
        <v>183</v>
      </c>
      <c r="B11" s="36" t="s">
        <v>190</v>
      </c>
      <c r="C11" s="36" t="s">
        <v>190</v>
      </c>
      <c r="D11" s="37" t="s">
        <v>229</v>
      </c>
      <c r="E11" s="13" t="s">
        <v>234</v>
      </c>
      <c r="F11" s="12">
        <v>5.1570359999999997</v>
      </c>
      <c r="G11" s="12">
        <v>5.1570359999999997</v>
      </c>
      <c r="H11" s="14"/>
      <c r="I11" s="14">
        <v>5.1570359999999997</v>
      </c>
      <c r="J11" s="14"/>
      <c r="K11" s="14"/>
      <c r="L11" s="12"/>
      <c r="M11" s="14"/>
      <c r="N11" s="14"/>
    </row>
    <row r="12" spans="1:14" ht="22.9" customHeight="1">
      <c r="A12" s="36" t="s">
        <v>195</v>
      </c>
      <c r="B12" s="36" t="s">
        <v>198</v>
      </c>
      <c r="C12" s="36" t="s">
        <v>175</v>
      </c>
      <c r="D12" s="37" t="s">
        <v>229</v>
      </c>
      <c r="E12" s="13" t="s">
        <v>235</v>
      </c>
      <c r="F12" s="12">
        <v>48.991841999999998</v>
      </c>
      <c r="G12" s="12">
        <v>48.991841999999998</v>
      </c>
      <c r="H12" s="14"/>
      <c r="I12" s="14">
        <v>48.991841999999998</v>
      </c>
      <c r="J12" s="14"/>
      <c r="K12" s="14"/>
      <c r="L12" s="12"/>
      <c r="M12" s="14"/>
      <c r="N12" s="14"/>
    </row>
    <row r="13" spans="1:14" ht="22.9" customHeight="1">
      <c r="A13" s="36" t="s">
        <v>203</v>
      </c>
      <c r="B13" s="36" t="s">
        <v>206</v>
      </c>
      <c r="C13" s="36" t="s">
        <v>175</v>
      </c>
      <c r="D13" s="37" t="s">
        <v>229</v>
      </c>
      <c r="E13" s="13" t="s">
        <v>236</v>
      </c>
      <c r="F13" s="12">
        <v>61.884431999999997</v>
      </c>
      <c r="G13" s="12">
        <v>61.884431999999997</v>
      </c>
      <c r="H13" s="14"/>
      <c r="I13" s="14"/>
      <c r="J13" s="14">
        <v>61.884431999999997</v>
      </c>
      <c r="K13" s="14"/>
      <c r="L13" s="12"/>
      <c r="M13" s="14"/>
      <c r="N13" s="14"/>
    </row>
    <row r="14" spans="1:14">
      <c r="G14" s="68"/>
    </row>
  </sheetData>
  <mergeCells count="10"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3"/>
  <sheetViews>
    <sheetView topLeftCell="B1" zoomScale="130" zoomScaleNormal="130" workbookViewId="0">
      <selection activeCell="G9" sqref="G9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4"/>
      <c r="U1" s="57" t="s">
        <v>291</v>
      </c>
      <c r="V1" s="57"/>
    </row>
    <row r="2" spans="1:22" ht="50.1" customHeight="1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24.2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 t="s">
        <v>31</v>
      </c>
      <c r="V3" s="54"/>
    </row>
    <row r="4" spans="1:22" ht="26.65" customHeight="1">
      <c r="A4" s="55" t="s">
        <v>157</v>
      </c>
      <c r="B4" s="55"/>
      <c r="C4" s="55"/>
      <c r="D4" s="55" t="s">
        <v>212</v>
      </c>
      <c r="E4" s="55" t="s">
        <v>213</v>
      </c>
      <c r="F4" s="55" t="s">
        <v>238</v>
      </c>
      <c r="G4" s="55" t="s">
        <v>292</v>
      </c>
      <c r="H4" s="55"/>
      <c r="I4" s="55"/>
      <c r="J4" s="55"/>
      <c r="K4" s="55"/>
      <c r="L4" s="55" t="s">
        <v>293</v>
      </c>
      <c r="M4" s="55"/>
      <c r="N4" s="55"/>
      <c r="O4" s="55"/>
      <c r="P4" s="55"/>
      <c r="Q4" s="55"/>
      <c r="R4" s="55" t="s">
        <v>288</v>
      </c>
      <c r="S4" s="55" t="s">
        <v>294</v>
      </c>
      <c r="T4" s="55"/>
      <c r="U4" s="55"/>
      <c r="V4" s="55"/>
    </row>
    <row r="5" spans="1:22" ht="56.1" customHeight="1">
      <c r="A5" s="10" t="s">
        <v>165</v>
      </c>
      <c r="B5" s="10" t="s">
        <v>166</v>
      </c>
      <c r="C5" s="10" t="s">
        <v>167</v>
      </c>
      <c r="D5" s="55"/>
      <c r="E5" s="55"/>
      <c r="F5" s="55"/>
      <c r="G5" s="10" t="s">
        <v>135</v>
      </c>
      <c r="H5" s="10" t="s">
        <v>295</v>
      </c>
      <c r="I5" s="10" t="s">
        <v>296</v>
      </c>
      <c r="J5" s="10" t="s">
        <v>297</v>
      </c>
      <c r="K5" s="10" t="s">
        <v>298</v>
      </c>
      <c r="L5" s="10" t="s">
        <v>135</v>
      </c>
      <c r="M5" s="10" t="s">
        <v>299</v>
      </c>
      <c r="N5" s="10" t="s">
        <v>300</v>
      </c>
      <c r="O5" s="10" t="s">
        <v>301</v>
      </c>
      <c r="P5" s="10" t="s">
        <v>302</v>
      </c>
      <c r="Q5" s="10" t="s">
        <v>303</v>
      </c>
      <c r="R5" s="55"/>
      <c r="S5" s="10" t="s">
        <v>135</v>
      </c>
      <c r="T5" s="10" t="s">
        <v>304</v>
      </c>
      <c r="U5" s="10" t="s">
        <v>305</v>
      </c>
      <c r="V5" s="10" t="s">
        <v>289</v>
      </c>
    </row>
    <row r="6" spans="1:22" ht="22.9" customHeight="1">
      <c r="A6" s="11"/>
      <c r="B6" s="11"/>
      <c r="C6" s="11"/>
      <c r="D6" s="11"/>
      <c r="E6" s="11" t="s">
        <v>135</v>
      </c>
      <c r="F6" s="15">
        <f>G6+L6+R6+S6</f>
        <v>959.93038599999988</v>
      </c>
      <c r="G6" s="15">
        <f t="shared" ref="G6:G7" si="0">SUM(H6:K6)</f>
        <v>641.3845</v>
      </c>
      <c r="H6" s="15">
        <v>338.11799999999999</v>
      </c>
      <c r="I6" s="15">
        <v>234.20249999999999</v>
      </c>
      <c r="J6" s="15">
        <v>10</v>
      </c>
      <c r="K6" s="15">
        <v>59.064</v>
      </c>
      <c r="L6" s="15">
        <f>SUM(M6:Q6)</f>
        <v>176.66145399999999</v>
      </c>
      <c r="M6" s="15">
        <v>82.512575999999996</v>
      </c>
      <c r="N6" s="15">
        <v>40</v>
      </c>
      <c r="O6" s="15">
        <v>43.834806</v>
      </c>
      <c r="P6" s="15">
        <v>5.1570359999999997</v>
      </c>
      <c r="Q6" s="15">
        <v>5.1570359999999997</v>
      </c>
      <c r="R6" s="15">
        <v>61.884431999999997</v>
      </c>
      <c r="S6" s="46">
        <f t="shared" ref="S6:S8" si="1">SUM(T6:V6)</f>
        <v>80</v>
      </c>
      <c r="T6" s="14">
        <v>60</v>
      </c>
      <c r="U6" s="15"/>
      <c r="V6" s="14">
        <v>20</v>
      </c>
    </row>
    <row r="7" spans="1:22" ht="22.9" customHeight="1">
      <c r="A7" s="11"/>
      <c r="B7" s="11"/>
      <c r="C7" s="11"/>
      <c r="D7" s="18" t="s">
        <v>153</v>
      </c>
      <c r="E7" s="18" t="s">
        <v>4</v>
      </c>
      <c r="F7" s="15">
        <f t="shared" ref="F7:F9" si="2">G7+L7+R7+S7</f>
        <v>959.93038599999988</v>
      </c>
      <c r="G7" s="15">
        <f t="shared" si="0"/>
        <v>641.3845</v>
      </c>
      <c r="H7" s="15">
        <v>338.11799999999999</v>
      </c>
      <c r="I7" s="15">
        <v>234.20249999999999</v>
      </c>
      <c r="J7" s="15">
        <v>10</v>
      </c>
      <c r="K7" s="15">
        <v>59.064</v>
      </c>
      <c r="L7" s="15">
        <f t="shared" ref="L7:L9" si="3">SUM(M7:Q7)</f>
        <v>176.66145399999999</v>
      </c>
      <c r="M7" s="15">
        <v>82.512575999999996</v>
      </c>
      <c r="N7" s="15">
        <v>40</v>
      </c>
      <c r="O7" s="15">
        <v>43.834806</v>
      </c>
      <c r="P7" s="15">
        <v>5.1570359999999997</v>
      </c>
      <c r="Q7" s="15">
        <v>5.1570359999999997</v>
      </c>
      <c r="R7" s="15">
        <v>61.884431999999997</v>
      </c>
      <c r="S7" s="46">
        <f t="shared" si="1"/>
        <v>80</v>
      </c>
      <c r="T7" s="14">
        <v>60</v>
      </c>
      <c r="U7" s="15"/>
      <c r="V7" s="14">
        <v>20</v>
      </c>
    </row>
    <row r="8" spans="1:22" ht="22.9" customHeight="1">
      <c r="A8" s="11"/>
      <c r="B8" s="11"/>
      <c r="C8" s="11"/>
      <c r="D8" s="34" t="s">
        <v>154</v>
      </c>
      <c r="E8" s="34" t="s">
        <v>155</v>
      </c>
      <c r="F8" s="15">
        <f t="shared" si="2"/>
        <v>959.93038599999988</v>
      </c>
      <c r="G8" s="15">
        <f>SUM(H8:K8)</f>
        <v>641.3845</v>
      </c>
      <c r="H8" s="15">
        <v>338.11799999999999</v>
      </c>
      <c r="I8" s="15">
        <v>234.20249999999999</v>
      </c>
      <c r="J8" s="15">
        <v>10</v>
      </c>
      <c r="K8" s="15">
        <v>59.064</v>
      </c>
      <c r="L8" s="15">
        <f t="shared" si="3"/>
        <v>176.66145399999999</v>
      </c>
      <c r="M8" s="15">
        <v>82.512575999999996</v>
      </c>
      <c r="N8" s="15">
        <v>40</v>
      </c>
      <c r="O8" s="15">
        <v>43.834806</v>
      </c>
      <c r="P8" s="15">
        <v>5.1570359999999997</v>
      </c>
      <c r="Q8" s="15">
        <v>5.1570359999999997</v>
      </c>
      <c r="R8" s="15">
        <v>61.884431999999997</v>
      </c>
      <c r="S8" s="46">
        <f t="shared" si="1"/>
        <v>80</v>
      </c>
      <c r="T8" s="14">
        <v>60</v>
      </c>
      <c r="U8" s="15"/>
      <c r="V8" s="14">
        <v>20</v>
      </c>
    </row>
    <row r="9" spans="1:22" ht="22.9" customHeight="1">
      <c r="A9" s="36" t="s">
        <v>169</v>
      </c>
      <c r="B9" s="36" t="s">
        <v>172</v>
      </c>
      <c r="C9" s="36" t="s">
        <v>175</v>
      </c>
      <c r="D9" s="37" t="s">
        <v>229</v>
      </c>
      <c r="E9" s="13" t="s">
        <v>230</v>
      </c>
      <c r="F9" s="15">
        <f t="shared" si="2"/>
        <v>761.3845</v>
      </c>
      <c r="G9" s="15">
        <f>SUM(H9:K9)</f>
        <v>641.3845</v>
      </c>
      <c r="H9" s="14">
        <v>338.11799999999999</v>
      </c>
      <c r="I9" s="14">
        <v>234.20249999999999</v>
      </c>
      <c r="J9" s="15">
        <v>10</v>
      </c>
      <c r="K9" s="14">
        <v>59.064</v>
      </c>
      <c r="L9" s="15">
        <f t="shared" si="3"/>
        <v>40</v>
      </c>
      <c r="M9" s="14"/>
      <c r="N9" s="15">
        <v>40</v>
      </c>
      <c r="O9" s="14"/>
      <c r="P9" s="14"/>
      <c r="Q9" s="14"/>
      <c r="R9" s="14"/>
      <c r="S9" s="12">
        <f>SUM(T9:V9)</f>
        <v>80</v>
      </c>
      <c r="T9" s="14">
        <v>60</v>
      </c>
      <c r="U9" s="14"/>
      <c r="V9" s="14">
        <v>20</v>
      </c>
    </row>
    <row r="10" spans="1:22" ht="22.9" customHeight="1">
      <c r="A10" s="36" t="s">
        <v>183</v>
      </c>
      <c r="B10" s="36" t="s">
        <v>180</v>
      </c>
      <c r="C10" s="36" t="s">
        <v>180</v>
      </c>
      <c r="D10" s="37" t="s">
        <v>229</v>
      </c>
      <c r="E10" s="13" t="s">
        <v>233</v>
      </c>
      <c r="F10" s="12">
        <v>82.512575999999996</v>
      </c>
      <c r="G10" s="14"/>
      <c r="H10" s="14"/>
      <c r="I10" s="14"/>
      <c r="J10" s="14"/>
      <c r="K10" s="14"/>
      <c r="L10" s="12">
        <v>82.512575999999996</v>
      </c>
      <c r="M10" s="14">
        <v>82.512575999999996</v>
      </c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2.9" customHeight="1">
      <c r="A11" s="36" t="s">
        <v>183</v>
      </c>
      <c r="B11" s="36" t="s">
        <v>190</v>
      </c>
      <c r="C11" s="36" t="s">
        <v>190</v>
      </c>
      <c r="D11" s="37" t="s">
        <v>229</v>
      </c>
      <c r="E11" s="13" t="s">
        <v>234</v>
      </c>
      <c r="F11" s="12">
        <v>5.1570359999999997</v>
      </c>
      <c r="G11" s="14"/>
      <c r="H11" s="14"/>
      <c r="I11" s="14"/>
      <c r="J11" s="14"/>
      <c r="K11" s="14"/>
      <c r="L11" s="12">
        <v>5.1570359999999997</v>
      </c>
      <c r="M11" s="14"/>
      <c r="N11" s="14"/>
      <c r="O11" s="14"/>
      <c r="P11" s="14"/>
      <c r="Q11" s="14">
        <v>5.1570359999999997</v>
      </c>
      <c r="R11" s="14"/>
      <c r="S11" s="12"/>
      <c r="T11" s="14"/>
      <c r="U11" s="14"/>
      <c r="V11" s="14"/>
    </row>
    <row r="12" spans="1:22" ht="22.9" customHeight="1">
      <c r="A12" s="36" t="s">
        <v>195</v>
      </c>
      <c r="B12" s="36" t="s">
        <v>198</v>
      </c>
      <c r="C12" s="36" t="s">
        <v>175</v>
      </c>
      <c r="D12" s="37" t="s">
        <v>229</v>
      </c>
      <c r="E12" s="13" t="s">
        <v>235</v>
      </c>
      <c r="F12" s="12">
        <v>48.991841999999998</v>
      </c>
      <c r="G12" s="14"/>
      <c r="H12" s="14"/>
      <c r="I12" s="14"/>
      <c r="J12" s="14"/>
      <c r="K12" s="14"/>
      <c r="L12" s="12">
        <v>48.991841999999998</v>
      </c>
      <c r="M12" s="14"/>
      <c r="N12" s="14"/>
      <c r="O12" s="14">
        <v>43.834806</v>
      </c>
      <c r="P12" s="14">
        <v>5.1570359999999997</v>
      </c>
      <c r="Q12" s="14"/>
      <c r="R12" s="14"/>
      <c r="S12" s="12"/>
      <c r="T12" s="14"/>
      <c r="U12" s="14"/>
      <c r="V12" s="14"/>
    </row>
    <row r="13" spans="1:22" ht="22.9" customHeight="1">
      <c r="A13" s="36" t="s">
        <v>203</v>
      </c>
      <c r="B13" s="36" t="s">
        <v>206</v>
      </c>
      <c r="C13" s="36" t="s">
        <v>175</v>
      </c>
      <c r="D13" s="37" t="s">
        <v>229</v>
      </c>
      <c r="E13" s="13" t="s">
        <v>236</v>
      </c>
      <c r="F13" s="12">
        <v>61.884431999999997</v>
      </c>
      <c r="G13" s="14"/>
      <c r="H13" s="14"/>
      <c r="I13" s="14"/>
      <c r="J13" s="14"/>
      <c r="K13" s="14"/>
      <c r="L13" s="12"/>
      <c r="M13" s="14"/>
      <c r="N13" s="14"/>
      <c r="O13" s="14"/>
      <c r="P13" s="14"/>
      <c r="Q13" s="14"/>
      <c r="R13" s="14">
        <v>61.884431999999997</v>
      </c>
      <c r="S13" s="12"/>
      <c r="T13" s="14"/>
      <c r="U13" s="14"/>
      <c r="V13" s="14"/>
    </row>
  </sheetData>
  <mergeCells count="12"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K23" sqref="K2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4"/>
      <c r="K1" s="8" t="s">
        <v>306</v>
      </c>
    </row>
    <row r="2" spans="1:11" ht="46.5" customHeight="1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8.2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4" t="s">
        <v>31</v>
      </c>
      <c r="K3" s="54"/>
    </row>
    <row r="4" spans="1:11" ht="23.25" customHeight="1">
      <c r="A4" s="55" t="s">
        <v>157</v>
      </c>
      <c r="B4" s="55"/>
      <c r="C4" s="55"/>
      <c r="D4" s="55" t="s">
        <v>212</v>
      </c>
      <c r="E4" s="55" t="s">
        <v>213</v>
      </c>
      <c r="F4" s="55" t="s">
        <v>307</v>
      </c>
      <c r="G4" s="55" t="s">
        <v>308</v>
      </c>
      <c r="H4" s="55" t="s">
        <v>309</v>
      </c>
      <c r="I4" s="55" t="s">
        <v>310</v>
      </c>
      <c r="J4" s="55" t="s">
        <v>311</v>
      </c>
      <c r="K4" s="55" t="s">
        <v>312</v>
      </c>
    </row>
    <row r="5" spans="1:11" ht="23.25" customHeight="1">
      <c r="A5" s="10" t="s">
        <v>165</v>
      </c>
      <c r="B5" s="10" t="s">
        <v>166</v>
      </c>
      <c r="C5" s="10" t="s">
        <v>167</v>
      </c>
      <c r="D5" s="55"/>
      <c r="E5" s="55"/>
      <c r="F5" s="55"/>
      <c r="G5" s="55"/>
      <c r="H5" s="55"/>
      <c r="I5" s="55"/>
      <c r="J5" s="55"/>
      <c r="K5" s="55"/>
    </row>
    <row r="6" spans="1:11" ht="22.9" customHeight="1">
      <c r="A6" s="11"/>
      <c r="B6" s="11"/>
      <c r="C6" s="11"/>
      <c r="D6" s="11"/>
      <c r="E6" s="11" t="s">
        <v>135</v>
      </c>
      <c r="F6" s="15">
        <f>SUM(G6:K6)</f>
        <v>80</v>
      </c>
      <c r="G6" s="15"/>
      <c r="H6" s="15"/>
      <c r="I6" s="15"/>
      <c r="J6" s="15"/>
      <c r="K6" s="15">
        <v>80</v>
      </c>
    </row>
    <row r="7" spans="1:11" ht="22.9" customHeight="1">
      <c r="A7" s="47">
        <v>201</v>
      </c>
      <c r="B7" s="45"/>
      <c r="C7" s="45"/>
      <c r="D7" s="45"/>
      <c r="E7" s="45" t="s">
        <v>4</v>
      </c>
      <c r="F7" s="15">
        <f t="shared" ref="F7:F9" si="0">SUM(G7:K7)</f>
        <v>80</v>
      </c>
      <c r="G7" s="15"/>
      <c r="H7" s="15"/>
      <c r="I7" s="15"/>
      <c r="J7" s="15"/>
      <c r="K7" s="15">
        <v>80</v>
      </c>
    </row>
    <row r="8" spans="1:11" ht="22.9" customHeight="1">
      <c r="A8" s="47">
        <v>201</v>
      </c>
      <c r="B8" s="67" t="s">
        <v>523</v>
      </c>
      <c r="C8" s="45"/>
      <c r="D8" s="45"/>
      <c r="E8" s="45" t="s">
        <v>4</v>
      </c>
      <c r="F8" s="15">
        <f t="shared" si="0"/>
        <v>80</v>
      </c>
      <c r="G8" s="15"/>
      <c r="H8" s="15"/>
      <c r="I8" s="15"/>
      <c r="J8" s="15"/>
      <c r="K8" s="15">
        <v>80</v>
      </c>
    </row>
    <row r="9" spans="1:11" ht="22.9" customHeight="1">
      <c r="A9" s="47">
        <v>201</v>
      </c>
      <c r="B9" s="67" t="s">
        <v>523</v>
      </c>
      <c r="C9" s="67" t="s">
        <v>524</v>
      </c>
      <c r="D9" s="47"/>
      <c r="E9" s="45" t="s">
        <v>4</v>
      </c>
      <c r="F9" s="15">
        <f t="shared" si="0"/>
        <v>80</v>
      </c>
      <c r="G9" s="15"/>
      <c r="H9" s="15"/>
      <c r="I9" s="15"/>
      <c r="J9" s="15"/>
      <c r="K9" s="15">
        <v>80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E38" sqref="E3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4"/>
      <c r="Q1" s="57" t="s">
        <v>313</v>
      </c>
      <c r="R1" s="57"/>
    </row>
    <row r="2" spans="1:18" ht="40.5" customHeight="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4.2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4" t="s">
        <v>31</v>
      </c>
      <c r="R3" s="54"/>
    </row>
    <row r="4" spans="1:18" ht="24.2" customHeight="1">
      <c r="A4" s="55" t="s">
        <v>157</v>
      </c>
      <c r="B4" s="55"/>
      <c r="C4" s="55"/>
      <c r="D4" s="55" t="s">
        <v>212</v>
      </c>
      <c r="E4" s="55" t="s">
        <v>213</v>
      </c>
      <c r="F4" s="55" t="s">
        <v>307</v>
      </c>
      <c r="G4" s="55" t="s">
        <v>314</v>
      </c>
      <c r="H4" s="55" t="s">
        <v>315</v>
      </c>
      <c r="I4" s="55" t="s">
        <v>316</v>
      </c>
      <c r="J4" s="55" t="s">
        <v>317</v>
      </c>
      <c r="K4" s="55" t="s">
        <v>318</v>
      </c>
      <c r="L4" s="55" t="s">
        <v>319</v>
      </c>
      <c r="M4" s="55" t="s">
        <v>320</v>
      </c>
      <c r="N4" s="55" t="s">
        <v>309</v>
      </c>
      <c r="O4" s="55" t="s">
        <v>321</v>
      </c>
      <c r="P4" s="55" t="s">
        <v>322</v>
      </c>
      <c r="Q4" s="55" t="s">
        <v>310</v>
      </c>
      <c r="R4" s="55" t="s">
        <v>312</v>
      </c>
    </row>
    <row r="5" spans="1:18" ht="21.6" customHeight="1">
      <c r="A5" s="10" t="s">
        <v>165</v>
      </c>
      <c r="B5" s="10" t="s">
        <v>166</v>
      </c>
      <c r="C5" s="10" t="s">
        <v>167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21.6" customHeight="1">
      <c r="A6" s="45"/>
      <c r="B6" s="45"/>
      <c r="C6" s="45"/>
      <c r="D6" s="45"/>
      <c r="E6" s="45" t="s">
        <v>525</v>
      </c>
      <c r="F6" s="15">
        <f t="shared" ref="F6:F8" si="0">SUM(G6:R6)</f>
        <v>80</v>
      </c>
      <c r="G6" s="45"/>
      <c r="H6" s="45"/>
      <c r="I6" s="45"/>
      <c r="J6" s="45"/>
      <c r="K6" s="15">
        <v>40</v>
      </c>
      <c r="L6" s="45"/>
      <c r="M6" s="45"/>
      <c r="N6" s="45"/>
      <c r="O6" s="45"/>
      <c r="P6" s="45"/>
      <c r="Q6" s="45"/>
      <c r="R6" s="45">
        <v>40</v>
      </c>
    </row>
    <row r="7" spans="1:18" ht="21.6" customHeight="1">
      <c r="A7" s="47">
        <v>201</v>
      </c>
      <c r="B7" s="45"/>
      <c r="C7" s="45"/>
      <c r="D7" s="45"/>
      <c r="E7" s="45" t="s">
        <v>4</v>
      </c>
      <c r="F7" s="15">
        <f t="shared" si="0"/>
        <v>80</v>
      </c>
      <c r="G7" s="45"/>
      <c r="H7" s="45"/>
      <c r="I7" s="45"/>
      <c r="J7" s="45"/>
      <c r="K7" s="15">
        <v>40</v>
      </c>
      <c r="L7" s="45"/>
      <c r="M7" s="45"/>
      <c r="N7" s="45"/>
      <c r="O7" s="45"/>
      <c r="P7" s="45"/>
      <c r="Q7" s="45"/>
      <c r="R7" s="45">
        <v>40</v>
      </c>
    </row>
    <row r="8" spans="1:18" ht="21.6" customHeight="1">
      <c r="A8" s="47">
        <v>201</v>
      </c>
      <c r="B8" s="67" t="s">
        <v>523</v>
      </c>
      <c r="C8" s="45"/>
      <c r="D8" s="45"/>
      <c r="E8" s="45" t="s">
        <v>4</v>
      </c>
      <c r="F8" s="15">
        <f t="shared" si="0"/>
        <v>80</v>
      </c>
      <c r="G8" s="45"/>
      <c r="H8" s="45"/>
      <c r="I8" s="45"/>
      <c r="J8" s="45"/>
      <c r="K8" s="15">
        <v>40</v>
      </c>
      <c r="L8" s="45"/>
      <c r="M8" s="45"/>
      <c r="N8" s="45"/>
      <c r="O8" s="45"/>
      <c r="P8" s="45"/>
      <c r="Q8" s="45"/>
      <c r="R8" s="45">
        <v>40</v>
      </c>
    </row>
    <row r="9" spans="1:18" ht="22.9" customHeight="1">
      <c r="A9" s="11">
        <v>201</v>
      </c>
      <c r="B9" s="67" t="s">
        <v>523</v>
      </c>
      <c r="C9" s="67" t="s">
        <v>524</v>
      </c>
      <c r="D9" s="11"/>
      <c r="E9" s="45" t="s">
        <v>4</v>
      </c>
      <c r="F9" s="15">
        <f>SUM(G9:R9)</f>
        <v>80</v>
      </c>
      <c r="G9" s="15"/>
      <c r="H9" s="15"/>
      <c r="I9" s="15"/>
      <c r="J9" s="15"/>
      <c r="K9" s="15">
        <v>40</v>
      </c>
      <c r="L9" s="15"/>
      <c r="M9" s="15"/>
      <c r="N9" s="15"/>
      <c r="O9" s="15"/>
      <c r="P9" s="15"/>
      <c r="Q9" s="15"/>
      <c r="R9" s="45">
        <v>40</v>
      </c>
    </row>
    <row r="10" spans="1:18" ht="22.9" customHeight="1">
      <c r="A10" s="11"/>
      <c r="B10" s="11"/>
      <c r="C10" s="11"/>
      <c r="D10" s="18"/>
      <c r="E10" s="18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22.9" customHeight="1">
      <c r="A11" s="11"/>
      <c r="B11" s="11"/>
      <c r="C11" s="11"/>
      <c r="D11" s="34"/>
      <c r="E11" s="3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22.9" customHeight="1">
      <c r="A12" s="36"/>
      <c r="B12" s="36"/>
      <c r="C12" s="36"/>
      <c r="D12" s="37"/>
      <c r="E12" s="13"/>
      <c r="F12" s="12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</sheetData>
  <mergeCells count="20"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F8" sqref="F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4"/>
      <c r="S1" s="57" t="s">
        <v>323</v>
      </c>
      <c r="T1" s="57"/>
    </row>
    <row r="2" spans="1:20" ht="36.200000000000003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4.2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31</v>
      </c>
      <c r="T3" s="54"/>
    </row>
    <row r="4" spans="1:20" ht="28.5" customHeight="1">
      <c r="A4" s="55" t="s">
        <v>157</v>
      </c>
      <c r="B4" s="55"/>
      <c r="C4" s="55"/>
      <c r="D4" s="55" t="s">
        <v>212</v>
      </c>
      <c r="E4" s="55" t="s">
        <v>213</v>
      </c>
      <c r="F4" s="55" t="s">
        <v>307</v>
      </c>
      <c r="G4" s="55" t="s">
        <v>216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219</v>
      </c>
      <c r="S4" s="55"/>
      <c r="T4" s="55"/>
    </row>
    <row r="5" spans="1:20" ht="36.200000000000003" customHeight="1">
      <c r="A5" s="10" t="s">
        <v>165</v>
      </c>
      <c r="B5" s="10" t="s">
        <v>166</v>
      </c>
      <c r="C5" s="10" t="s">
        <v>167</v>
      </c>
      <c r="D5" s="55"/>
      <c r="E5" s="55"/>
      <c r="F5" s="55"/>
      <c r="G5" s="10" t="s">
        <v>135</v>
      </c>
      <c r="H5" s="10" t="s">
        <v>324</v>
      </c>
      <c r="I5" s="10" t="s">
        <v>325</v>
      </c>
      <c r="J5" s="10" t="s">
        <v>326</v>
      </c>
      <c r="K5" s="10" t="s">
        <v>327</v>
      </c>
      <c r="L5" s="10" t="s">
        <v>328</v>
      </c>
      <c r="M5" s="10" t="s">
        <v>329</v>
      </c>
      <c r="N5" s="10" t="s">
        <v>330</v>
      </c>
      <c r="O5" s="10" t="s">
        <v>331</v>
      </c>
      <c r="P5" s="10" t="s">
        <v>332</v>
      </c>
      <c r="Q5" s="10" t="s">
        <v>333</v>
      </c>
      <c r="R5" s="10" t="s">
        <v>135</v>
      </c>
      <c r="S5" s="10" t="s">
        <v>262</v>
      </c>
      <c r="T5" s="10" t="s">
        <v>290</v>
      </c>
    </row>
    <row r="6" spans="1:20" ht="22.9" customHeight="1">
      <c r="A6" s="11"/>
      <c r="B6" s="11"/>
      <c r="C6" s="11"/>
      <c r="D6" s="11"/>
      <c r="E6" s="11" t="s">
        <v>135</v>
      </c>
      <c r="F6" s="46">
        <f t="shared" ref="F6:F8" si="0">SUM(G6,R6)</f>
        <v>478.24</v>
      </c>
      <c r="G6" s="14">
        <f t="shared" ref="G6:G8" si="1">SUM(H6:Q6)</f>
        <v>395.06</v>
      </c>
      <c r="H6" s="14">
        <v>192.06</v>
      </c>
      <c r="I6" s="17">
        <v>20</v>
      </c>
      <c r="J6" s="17">
        <v>13</v>
      </c>
      <c r="K6" s="14">
        <v>10</v>
      </c>
      <c r="L6" s="17">
        <v>63</v>
      </c>
      <c r="M6" s="17">
        <v>12</v>
      </c>
      <c r="N6" s="14"/>
      <c r="O6" s="14"/>
      <c r="P6" s="17">
        <v>35</v>
      </c>
      <c r="Q6" s="17">
        <v>50</v>
      </c>
      <c r="R6" s="14">
        <f t="shared" ref="R6:R8" si="2">SUM(S6:T6)</f>
        <v>83.18</v>
      </c>
      <c r="S6" s="17">
        <v>83.18</v>
      </c>
      <c r="T6" s="17"/>
    </row>
    <row r="7" spans="1:20" ht="22.9" customHeight="1">
      <c r="A7" s="11"/>
      <c r="B7" s="11"/>
      <c r="C7" s="11"/>
      <c r="D7" s="18" t="s">
        <v>153</v>
      </c>
      <c r="E7" s="18" t="s">
        <v>526</v>
      </c>
      <c r="F7" s="46">
        <f t="shared" si="0"/>
        <v>478.24</v>
      </c>
      <c r="G7" s="14">
        <f t="shared" si="1"/>
        <v>395.06</v>
      </c>
      <c r="H7" s="14">
        <v>192.06</v>
      </c>
      <c r="I7" s="17">
        <v>20</v>
      </c>
      <c r="J7" s="17">
        <v>13</v>
      </c>
      <c r="K7" s="14">
        <v>10</v>
      </c>
      <c r="L7" s="17">
        <v>63</v>
      </c>
      <c r="M7" s="17">
        <v>12</v>
      </c>
      <c r="N7" s="14"/>
      <c r="O7" s="14"/>
      <c r="P7" s="17">
        <v>35</v>
      </c>
      <c r="Q7" s="17">
        <v>50</v>
      </c>
      <c r="R7" s="14">
        <f t="shared" si="2"/>
        <v>83.18</v>
      </c>
      <c r="S7" s="17">
        <v>83.18</v>
      </c>
      <c r="T7" s="17"/>
    </row>
    <row r="8" spans="1:20" ht="22.9" customHeight="1">
      <c r="A8" s="11"/>
      <c r="B8" s="11"/>
      <c r="C8" s="11"/>
      <c r="D8" s="34" t="s">
        <v>154</v>
      </c>
      <c r="E8" s="34" t="s">
        <v>155</v>
      </c>
      <c r="F8" s="46">
        <f t="shared" si="0"/>
        <v>478.24</v>
      </c>
      <c r="G8" s="14">
        <f t="shared" si="1"/>
        <v>395.06</v>
      </c>
      <c r="H8" s="14">
        <v>192.06</v>
      </c>
      <c r="I8" s="17">
        <v>20</v>
      </c>
      <c r="J8" s="17">
        <v>13</v>
      </c>
      <c r="K8" s="14">
        <v>10</v>
      </c>
      <c r="L8" s="17">
        <v>63</v>
      </c>
      <c r="M8" s="17">
        <v>12</v>
      </c>
      <c r="N8" s="14"/>
      <c r="O8" s="14"/>
      <c r="P8" s="17">
        <v>35</v>
      </c>
      <c r="Q8" s="17">
        <v>50</v>
      </c>
      <c r="R8" s="14">
        <f t="shared" si="2"/>
        <v>83.18</v>
      </c>
      <c r="S8" s="17">
        <v>83.18</v>
      </c>
      <c r="T8" s="17"/>
    </row>
    <row r="9" spans="1:20" ht="22.9" customHeight="1">
      <c r="A9" s="36" t="s">
        <v>169</v>
      </c>
      <c r="B9" s="36" t="s">
        <v>172</v>
      </c>
      <c r="C9" s="36" t="s">
        <v>175</v>
      </c>
      <c r="D9" s="37" t="s">
        <v>229</v>
      </c>
      <c r="E9" s="13" t="s">
        <v>230</v>
      </c>
      <c r="F9" s="12">
        <f>SUM(G9,R9)</f>
        <v>478.24</v>
      </c>
      <c r="G9" s="14">
        <f>SUM(H9:Q9)</f>
        <v>395.06</v>
      </c>
      <c r="H9" s="14">
        <v>192.06</v>
      </c>
      <c r="I9" s="17">
        <v>20</v>
      </c>
      <c r="J9" s="17">
        <v>13</v>
      </c>
      <c r="K9" s="14">
        <v>10</v>
      </c>
      <c r="L9" s="17">
        <v>63</v>
      </c>
      <c r="M9" s="17">
        <v>12</v>
      </c>
      <c r="N9" s="14"/>
      <c r="O9" s="14"/>
      <c r="P9" s="17">
        <v>35</v>
      </c>
      <c r="Q9" s="17">
        <v>50</v>
      </c>
      <c r="R9" s="14">
        <f>SUM(S9:T9)</f>
        <v>83.18</v>
      </c>
      <c r="S9" s="17">
        <v>83.18</v>
      </c>
      <c r="T9" s="17"/>
    </row>
    <row r="10" spans="1:20">
      <c r="G10" s="66"/>
    </row>
    <row r="11" spans="1:20">
      <c r="H11" s="66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9"/>
  <sheetViews>
    <sheetView topLeftCell="E1" workbookViewId="0">
      <selection activeCell="AG8" sqref="AG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4"/>
      <c r="F1" s="4"/>
      <c r="AF1" s="57" t="s">
        <v>334</v>
      </c>
      <c r="AG1" s="57"/>
    </row>
    <row r="2" spans="1:33" ht="43.9" customHeigh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ht="24.2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4" t="s">
        <v>31</v>
      </c>
      <c r="AG3" s="54"/>
    </row>
    <row r="4" spans="1:33" ht="24.95" customHeight="1">
      <c r="A4" s="55" t="s">
        <v>157</v>
      </c>
      <c r="B4" s="55"/>
      <c r="C4" s="55"/>
      <c r="D4" s="55" t="s">
        <v>212</v>
      </c>
      <c r="E4" s="55" t="s">
        <v>213</v>
      </c>
      <c r="F4" s="55" t="s">
        <v>335</v>
      </c>
      <c r="G4" s="55" t="s">
        <v>336</v>
      </c>
      <c r="H4" s="55" t="s">
        <v>337</v>
      </c>
      <c r="I4" s="55" t="s">
        <v>338</v>
      </c>
      <c r="J4" s="55" t="s">
        <v>339</v>
      </c>
      <c r="K4" s="55" t="s">
        <v>340</v>
      </c>
      <c r="L4" s="55" t="s">
        <v>341</v>
      </c>
      <c r="M4" s="55" t="s">
        <v>342</v>
      </c>
      <c r="N4" s="55" t="s">
        <v>343</v>
      </c>
      <c r="O4" s="55" t="s">
        <v>344</v>
      </c>
      <c r="P4" s="55" t="s">
        <v>345</v>
      </c>
      <c r="Q4" s="55" t="s">
        <v>330</v>
      </c>
      <c r="R4" s="55" t="s">
        <v>332</v>
      </c>
      <c r="S4" s="55" t="s">
        <v>346</v>
      </c>
      <c r="T4" s="55" t="s">
        <v>325</v>
      </c>
      <c r="U4" s="55" t="s">
        <v>326</v>
      </c>
      <c r="V4" s="55" t="s">
        <v>329</v>
      </c>
      <c r="W4" s="55" t="s">
        <v>347</v>
      </c>
      <c r="X4" s="55" t="s">
        <v>348</v>
      </c>
      <c r="Y4" s="55" t="s">
        <v>349</v>
      </c>
      <c r="Z4" s="55" t="s">
        <v>350</v>
      </c>
      <c r="AA4" s="55" t="s">
        <v>328</v>
      </c>
      <c r="AB4" s="55" t="s">
        <v>351</v>
      </c>
      <c r="AC4" s="55" t="s">
        <v>352</v>
      </c>
      <c r="AD4" s="55" t="s">
        <v>331</v>
      </c>
      <c r="AE4" s="55" t="s">
        <v>353</v>
      </c>
      <c r="AF4" s="55" t="s">
        <v>354</v>
      </c>
      <c r="AG4" s="55" t="s">
        <v>333</v>
      </c>
    </row>
    <row r="5" spans="1:33" ht="21.6" customHeight="1">
      <c r="A5" s="10" t="s">
        <v>165</v>
      </c>
      <c r="B5" s="10" t="s">
        <v>166</v>
      </c>
      <c r="C5" s="10" t="s">
        <v>167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spans="1:33" ht="22.9" customHeight="1">
      <c r="A6" s="16"/>
      <c r="B6" s="21"/>
      <c r="C6" s="21"/>
      <c r="D6" s="13"/>
      <c r="E6" s="13" t="s">
        <v>135</v>
      </c>
      <c r="F6" s="17">
        <f>SUM(G6:AG6)</f>
        <v>488.24</v>
      </c>
      <c r="G6" s="17">
        <v>15</v>
      </c>
      <c r="H6" s="17">
        <v>15</v>
      </c>
      <c r="I6" s="17">
        <v>6</v>
      </c>
      <c r="J6" s="17">
        <v>6</v>
      </c>
      <c r="K6" s="17">
        <v>1</v>
      </c>
      <c r="L6" s="17">
        <v>30</v>
      </c>
      <c r="M6" s="17">
        <v>13</v>
      </c>
      <c r="N6" s="17"/>
      <c r="O6" s="17">
        <v>30</v>
      </c>
      <c r="P6" s="17">
        <v>15</v>
      </c>
      <c r="Q6" s="17"/>
      <c r="R6" s="17">
        <v>35</v>
      </c>
      <c r="S6" s="17">
        <v>11.06</v>
      </c>
      <c r="T6" s="17">
        <v>20</v>
      </c>
      <c r="U6" s="17">
        <v>13</v>
      </c>
      <c r="V6" s="17">
        <v>13</v>
      </c>
      <c r="W6" s="17">
        <v>10</v>
      </c>
      <c r="X6" s="17"/>
      <c r="Y6" s="17"/>
      <c r="Z6" s="17">
        <v>12</v>
      </c>
      <c r="AA6" s="17">
        <v>50</v>
      </c>
      <c r="AB6" s="17">
        <v>50</v>
      </c>
      <c r="AC6" s="17">
        <v>10</v>
      </c>
      <c r="AD6" s="17"/>
      <c r="AE6" s="17">
        <v>83.18</v>
      </c>
      <c r="AF6" s="17"/>
      <c r="AG6" s="17">
        <v>50</v>
      </c>
    </row>
    <row r="7" spans="1:33" ht="22.9" customHeight="1">
      <c r="A7" s="11"/>
      <c r="B7" s="11"/>
      <c r="C7" s="11"/>
      <c r="D7" s="18" t="s">
        <v>153</v>
      </c>
      <c r="E7" s="18" t="s">
        <v>4</v>
      </c>
      <c r="F7" s="17">
        <f>SUM(G7:AG7)</f>
        <v>488.24</v>
      </c>
      <c r="G7" s="17">
        <v>15</v>
      </c>
      <c r="H7" s="17">
        <v>15</v>
      </c>
      <c r="I7" s="17">
        <v>6</v>
      </c>
      <c r="J7" s="17">
        <v>6</v>
      </c>
      <c r="K7" s="17">
        <v>1</v>
      </c>
      <c r="L7" s="17">
        <v>30</v>
      </c>
      <c r="M7" s="17">
        <v>13</v>
      </c>
      <c r="N7" s="17"/>
      <c r="O7" s="17">
        <v>30</v>
      </c>
      <c r="P7" s="17">
        <v>15</v>
      </c>
      <c r="Q7" s="17"/>
      <c r="R7" s="17">
        <v>35</v>
      </c>
      <c r="S7" s="17">
        <v>11.06</v>
      </c>
      <c r="T7" s="17">
        <v>20</v>
      </c>
      <c r="U7" s="17">
        <v>13</v>
      </c>
      <c r="V7" s="17">
        <v>13</v>
      </c>
      <c r="W7" s="17">
        <v>10</v>
      </c>
      <c r="X7" s="17"/>
      <c r="Y7" s="17"/>
      <c r="Z7" s="17">
        <v>12</v>
      </c>
      <c r="AA7" s="17">
        <v>50</v>
      </c>
      <c r="AB7" s="17">
        <v>50</v>
      </c>
      <c r="AC7" s="17">
        <v>10</v>
      </c>
      <c r="AD7" s="17"/>
      <c r="AE7" s="17">
        <v>83.18</v>
      </c>
      <c r="AF7" s="17"/>
      <c r="AG7" s="17">
        <v>50</v>
      </c>
    </row>
    <row r="8" spans="1:33" ht="22.9" customHeight="1">
      <c r="A8" s="11"/>
      <c r="B8" s="11"/>
      <c r="C8" s="11"/>
      <c r="D8" s="34" t="s">
        <v>154</v>
      </c>
      <c r="E8" s="34" t="s">
        <v>155</v>
      </c>
      <c r="F8" s="17">
        <f>SUM(G8:AG8)</f>
        <v>478.24</v>
      </c>
      <c r="G8" s="17">
        <v>10</v>
      </c>
      <c r="H8" s="17">
        <v>10</v>
      </c>
      <c r="I8" s="17">
        <v>6</v>
      </c>
      <c r="J8" s="17">
        <v>6</v>
      </c>
      <c r="K8" s="17">
        <v>1</v>
      </c>
      <c r="L8" s="17">
        <v>30</v>
      </c>
      <c r="M8" s="17">
        <v>13</v>
      </c>
      <c r="N8" s="17"/>
      <c r="O8" s="17">
        <v>30</v>
      </c>
      <c r="P8" s="17">
        <v>15</v>
      </c>
      <c r="Q8" s="17"/>
      <c r="R8" s="17">
        <v>35</v>
      </c>
      <c r="S8" s="17">
        <v>11.06</v>
      </c>
      <c r="T8" s="17">
        <v>20</v>
      </c>
      <c r="U8" s="17">
        <v>13</v>
      </c>
      <c r="V8" s="17">
        <v>13</v>
      </c>
      <c r="W8" s="17">
        <v>10</v>
      </c>
      <c r="X8" s="17"/>
      <c r="Y8" s="17"/>
      <c r="Z8" s="17">
        <v>12</v>
      </c>
      <c r="AA8" s="17">
        <v>50</v>
      </c>
      <c r="AB8" s="17">
        <v>50</v>
      </c>
      <c r="AC8" s="17">
        <v>10</v>
      </c>
      <c r="AD8" s="17"/>
      <c r="AE8" s="17">
        <v>83.18</v>
      </c>
      <c r="AF8" s="17"/>
      <c r="AG8" s="17">
        <v>50</v>
      </c>
    </row>
    <row r="9" spans="1:33" ht="22.9" customHeight="1">
      <c r="A9" s="36" t="s">
        <v>169</v>
      </c>
      <c r="B9" s="36" t="s">
        <v>172</v>
      </c>
      <c r="C9" s="36" t="s">
        <v>175</v>
      </c>
      <c r="D9" s="37" t="s">
        <v>229</v>
      </c>
      <c r="E9" s="13" t="s">
        <v>230</v>
      </c>
      <c r="F9" s="17">
        <f>SUM(G9:AG9)</f>
        <v>488.24</v>
      </c>
      <c r="G9" s="17">
        <v>15</v>
      </c>
      <c r="H9" s="17">
        <v>15</v>
      </c>
      <c r="I9" s="17">
        <v>6</v>
      </c>
      <c r="J9" s="17">
        <v>6</v>
      </c>
      <c r="K9" s="17">
        <v>1</v>
      </c>
      <c r="L9" s="17">
        <v>30</v>
      </c>
      <c r="M9" s="17">
        <v>13</v>
      </c>
      <c r="N9" s="17"/>
      <c r="O9" s="17">
        <v>30</v>
      </c>
      <c r="P9" s="17">
        <v>15</v>
      </c>
      <c r="Q9" s="17"/>
      <c r="R9" s="17">
        <v>35</v>
      </c>
      <c r="S9" s="17">
        <v>11.06</v>
      </c>
      <c r="T9" s="17">
        <v>20</v>
      </c>
      <c r="U9" s="17">
        <v>13</v>
      </c>
      <c r="V9" s="17">
        <v>13</v>
      </c>
      <c r="W9" s="17">
        <v>10</v>
      </c>
      <c r="X9" s="17"/>
      <c r="Y9" s="17"/>
      <c r="Z9" s="17">
        <v>12</v>
      </c>
      <c r="AA9" s="17">
        <v>50</v>
      </c>
      <c r="AB9" s="17">
        <v>50</v>
      </c>
      <c r="AC9" s="17">
        <v>10</v>
      </c>
      <c r="AD9" s="17"/>
      <c r="AE9" s="17">
        <v>83.18</v>
      </c>
      <c r="AF9" s="17"/>
      <c r="AG9" s="17">
        <v>50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4"/>
      <c r="G1" s="57" t="s">
        <v>355</v>
      </c>
      <c r="H1" s="57"/>
    </row>
    <row r="2" spans="1:8" ht="33.6" customHeight="1">
      <c r="A2" s="58" t="s">
        <v>20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30</v>
      </c>
      <c r="B3" s="53"/>
      <c r="C3" s="53"/>
      <c r="D3" s="53"/>
      <c r="E3" s="53"/>
      <c r="F3" s="53"/>
      <c r="G3" s="53"/>
      <c r="H3" s="9" t="s">
        <v>31</v>
      </c>
    </row>
    <row r="4" spans="1:8" ht="23.25" customHeight="1">
      <c r="A4" s="55" t="s">
        <v>356</v>
      </c>
      <c r="B4" s="55" t="s">
        <v>357</v>
      </c>
      <c r="C4" s="55" t="s">
        <v>358</v>
      </c>
      <c r="D4" s="55" t="s">
        <v>359</v>
      </c>
      <c r="E4" s="55" t="s">
        <v>360</v>
      </c>
      <c r="F4" s="55"/>
      <c r="G4" s="55"/>
      <c r="H4" s="55" t="s">
        <v>361</v>
      </c>
    </row>
    <row r="5" spans="1:8" ht="25.9" customHeight="1">
      <c r="A5" s="55"/>
      <c r="B5" s="55"/>
      <c r="C5" s="55"/>
      <c r="D5" s="55"/>
      <c r="E5" s="10" t="s">
        <v>137</v>
      </c>
      <c r="F5" s="10" t="s">
        <v>362</v>
      </c>
      <c r="G5" s="10" t="s">
        <v>363</v>
      </c>
      <c r="H5" s="55"/>
    </row>
    <row r="6" spans="1:8" ht="22.9" customHeight="1">
      <c r="A6" s="11"/>
      <c r="B6" s="11" t="s">
        <v>135</v>
      </c>
      <c r="C6" s="15">
        <v>8</v>
      </c>
      <c r="D6" s="15"/>
      <c r="E6" s="15"/>
      <c r="F6" s="15"/>
      <c r="G6" s="15"/>
      <c r="H6" s="15">
        <v>8</v>
      </c>
    </row>
    <row r="7" spans="1:8" ht="22.9" customHeight="1">
      <c r="A7" s="18" t="s">
        <v>153</v>
      </c>
      <c r="B7" s="18" t="s">
        <v>4</v>
      </c>
      <c r="C7" s="15">
        <v>8</v>
      </c>
      <c r="D7" s="15"/>
      <c r="E7" s="15"/>
      <c r="F7" s="15"/>
      <c r="G7" s="15"/>
      <c r="H7" s="15">
        <v>8</v>
      </c>
    </row>
    <row r="8" spans="1:8" ht="22.9" customHeight="1">
      <c r="A8" s="37" t="s">
        <v>154</v>
      </c>
      <c r="B8" s="37" t="s">
        <v>155</v>
      </c>
      <c r="C8" s="14">
        <v>8</v>
      </c>
      <c r="D8" s="14"/>
      <c r="E8" s="12"/>
      <c r="F8" s="14"/>
      <c r="G8" s="14"/>
      <c r="H8" s="14">
        <v>8</v>
      </c>
    </row>
  </sheetData>
  <mergeCells count="9"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4"/>
      <c r="G1" s="57" t="s">
        <v>364</v>
      </c>
      <c r="H1" s="57"/>
    </row>
    <row r="2" spans="1:8" ht="38.85" customHeight="1">
      <c r="A2" s="58" t="s">
        <v>21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30</v>
      </c>
      <c r="B3" s="53"/>
      <c r="C3" s="53"/>
      <c r="D3" s="53"/>
      <c r="E3" s="53"/>
      <c r="F3" s="53"/>
      <c r="G3" s="53"/>
      <c r="H3" s="9" t="s">
        <v>31</v>
      </c>
    </row>
    <row r="4" spans="1:8" ht="23.25" customHeight="1">
      <c r="A4" s="55" t="s">
        <v>158</v>
      </c>
      <c r="B4" s="55" t="s">
        <v>159</v>
      </c>
      <c r="C4" s="55" t="s">
        <v>135</v>
      </c>
      <c r="D4" s="55" t="s">
        <v>365</v>
      </c>
      <c r="E4" s="55"/>
      <c r="F4" s="55"/>
      <c r="G4" s="55"/>
      <c r="H4" s="55" t="s">
        <v>161</v>
      </c>
    </row>
    <row r="5" spans="1:8" ht="19.899999999999999" customHeight="1">
      <c r="A5" s="55"/>
      <c r="B5" s="55"/>
      <c r="C5" s="55"/>
      <c r="D5" s="55" t="s">
        <v>137</v>
      </c>
      <c r="E5" s="55" t="s">
        <v>260</v>
      </c>
      <c r="F5" s="55"/>
      <c r="G5" s="55" t="s">
        <v>261</v>
      </c>
      <c r="H5" s="55"/>
    </row>
    <row r="6" spans="1:8" ht="27.6" customHeight="1">
      <c r="A6" s="55"/>
      <c r="B6" s="55"/>
      <c r="C6" s="55"/>
      <c r="D6" s="55"/>
      <c r="E6" s="10" t="s">
        <v>239</v>
      </c>
      <c r="F6" s="10" t="s">
        <v>223</v>
      </c>
      <c r="G6" s="55"/>
      <c r="H6" s="55"/>
    </row>
    <row r="7" spans="1:8" ht="22.9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</sheetData>
  <mergeCells count="11"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4"/>
      <c r="S1" s="57" t="s">
        <v>366</v>
      </c>
      <c r="T1" s="57"/>
    </row>
    <row r="2" spans="1:20" ht="47.45" customHeight="1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0" ht="24.2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31</v>
      </c>
      <c r="T3" s="54"/>
    </row>
    <row r="4" spans="1:20" ht="27.6" customHeight="1">
      <c r="A4" s="55" t="s">
        <v>157</v>
      </c>
      <c r="B4" s="55"/>
      <c r="C4" s="55"/>
      <c r="D4" s="55" t="s">
        <v>212</v>
      </c>
      <c r="E4" s="55" t="s">
        <v>213</v>
      </c>
      <c r="F4" s="55" t="s">
        <v>214</v>
      </c>
      <c r="G4" s="55" t="s">
        <v>215</v>
      </c>
      <c r="H4" s="55" t="s">
        <v>216</v>
      </c>
      <c r="I4" s="55" t="s">
        <v>217</v>
      </c>
      <c r="J4" s="55" t="s">
        <v>218</v>
      </c>
      <c r="K4" s="55" t="s">
        <v>219</v>
      </c>
      <c r="L4" s="55" t="s">
        <v>220</v>
      </c>
      <c r="M4" s="55" t="s">
        <v>221</v>
      </c>
      <c r="N4" s="55" t="s">
        <v>222</v>
      </c>
      <c r="O4" s="55" t="s">
        <v>223</v>
      </c>
      <c r="P4" s="55" t="s">
        <v>224</v>
      </c>
      <c r="Q4" s="55" t="s">
        <v>225</v>
      </c>
      <c r="R4" s="55" t="s">
        <v>226</v>
      </c>
      <c r="S4" s="55" t="s">
        <v>227</v>
      </c>
      <c r="T4" s="55" t="s">
        <v>228</v>
      </c>
    </row>
    <row r="5" spans="1:20" ht="19.899999999999999" customHeight="1">
      <c r="A5" s="10" t="s">
        <v>165</v>
      </c>
      <c r="B5" s="10" t="s">
        <v>166</v>
      </c>
      <c r="C5" s="10" t="s">
        <v>167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22.9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4"/>
      <c r="S1" s="57" t="s">
        <v>367</v>
      </c>
      <c r="T1" s="57"/>
    </row>
    <row r="2" spans="1:20" ht="47.45" customHeight="1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1.6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31</v>
      </c>
      <c r="T3" s="54"/>
    </row>
    <row r="4" spans="1:20" ht="29.25" customHeight="1">
      <c r="A4" s="55" t="s">
        <v>157</v>
      </c>
      <c r="B4" s="55"/>
      <c r="C4" s="55"/>
      <c r="D4" s="55" t="s">
        <v>212</v>
      </c>
      <c r="E4" s="55" t="s">
        <v>213</v>
      </c>
      <c r="F4" s="55" t="s">
        <v>238</v>
      </c>
      <c r="G4" s="55" t="s">
        <v>160</v>
      </c>
      <c r="H4" s="55"/>
      <c r="I4" s="55"/>
      <c r="J4" s="55"/>
      <c r="K4" s="55" t="s">
        <v>161</v>
      </c>
      <c r="L4" s="55"/>
      <c r="M4" s="55"/>
      <c r="N4" s="55"/>
      <c r="O4" s="55"/>
      <c r="P4" s="55"/>
      <c r="Q4" s="55"/>
      <c r="R4" s="55"/>
      <c r="S4" s="55"/>
      <c r="T4" s="55"/>
    </row>
    <row r="5" spans="1:20" ht="50.1" customHeight="1">
      <c r="A5" s="10" t="s">
        <v>165</v>
      </c>
      <c r="B5" s="10" t="s">
        <v>166</v>
      </c>
      <c r="C5" s="10" t="s">
        <v>167</v>
      </c>
      <c r="D5" s="55"/>
      <c r="E5" s="55"/>
      <c r="F5" s="55"/>
      <c r="G5" s="10" t="s">
        <v>135</v>
      </c>
      <c r="H5" s="10" t="s">
        <v>239</v>
      </c>
      <c r="I5" s="10" t="s">
        <v>240</v>
      </c>
      <c r="J5" s="10" t="s">
        <v>223</v>
      </c>
      <c r="K5" s="10" t="s">
        <v>135</v>
      </c>
      <c r="L5" s="10" t="s">
        <v>242</v>
      </c>
      <c r="M5" s="10" t="s">
        <v>243</v>
      </c>
      <c r="N5" s="10" t="s">
        <v>225</v>
      </c>
      <c r="O5" s="10" t="s">
        <v>244</v>
      </c>
      <c r="P5" s="10" t="s">
        <v>245</v>
      </c>
      <c r="Q5" s="10" t="s">
        <v>246</v>
      </c>
      <c r="R5" s="10" t="s">
        <v>221</v>
      </c>
      <c r="S5" s="10" t="s">
        <v>224</v>
      </c>
      <c r="T5" s="10" t="s">
        <v>228</v>
      </c>
    </row>
    <row r="6" spans="1:20" ht="22.9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"/>
      <c r="B1" s="50" t="s">
        <v>5</v>
      </c>
      <c r="C1" s="50"/>
    </row>
    <row r="2" spans="1:3" ht="24.95" customHeight="1">
      <c r="B2" s="50"/>
      <c r="C2" s="50"/>
    </row>
    <row r="3" spans="1:3" ht="31.15" customHeight="1">
      <c r="B3" s="51" t="s">
        <v>6</v>
      </c>
      <c r="C3" s="51"/>
    </row>
    <row r="4" spans="1:3" ht="32.65" customHeight="1">
      <c r="B4" s="5">
        <v>1</v>
      </c>
      <c r="C4" s="6" t="s">
        <v>7</v>
      </c>
    </row>
    <row r="5" spans="1:3" ht="32.65" customHeight="1">
      <c r="B5" s="5">
        <v>2</v>
      </c>
      <c r="C5" s="7" t="s">
        <v>8</v>
      </c>
    </row>
    <row r="6" spans="1:3" ht="32.65" customHeight="1">
      <c r="B6" s="5">
        <v>3</v>
      </c>
      <c r="C6" s="6" t="s">
        <v>9</v>
      </c>
    </row>
    <row r="7" spans="1:3" ht="32.65" customHeight="1">
      <c r="B7" s="5">
        <v>4</v>
      </c>
      <c r="C7" s="6" t="s">
        <v>10</v>
      </c>
    </row>
    <row r="8" spans="1:3" ht="32.65" customHeight="1">
      <c r="B8" s="5">
        <v>5</v>
      </c>
      <c r="C8" s="6" t="s">
        <v>11</v>
      </c>
    </row>
    <row r="9" spans="1:3" ht="32.65" customHeight="1">
      <c r="B9" s="5">
        <v>6</v>
      </c>
      <c r="C9" s="6" t="s">
        <v>12</v>
      </c>
    </row>
    <row r="10" spans="1:3" ht="32.65" customHeight="1">
      <c r="B10" s="5">
        <v>7</v>
      </c>
      <c r="C10" s="6" t="s">
        <v>13</v>
      </c>
    </row>
    <row r="11" spans="1:3" ht="32.65" customHeight="1">
      <c r="B11" s="5">
        <v>8</v>
      </c>
      <c r="C11" s="6" t="s">
        <v>14</v>
      </c>
    </row>
    <row r="12" spans="1:3" ht="32.65" customHeight="1">
      <c r="B12" s="5">
        <v>9</v>
      </c>
      <c r="C12" s="6" t="s">
        <v>15</v>
      </c>
    </row>
    <row r="13" spans="1:3" ht="32.65" customHeight="1">
      <c r="B13" s="5">
        <v>10</v>
      </c>
      <c r="C13" s="6" t="s">
        <v>16</v>
      </c>
    </row>
    <row r="14" spans="1:3" ht="32.65" customHeight="1">
      <c r="B14" s="5">
        <v>11</v>
      </c>
      <c r="C14" s="6" t="s">
        <v>17</v>
      </c>
    </row>
    <row r="15" spans="1:3" ht="32.65" customHeight="1">
      <c r="B15" s="5">
        <v>12</v>
      </c>
      <c r="C15" s="6" t="s">
        <v>18</v>
      </c>
    </row>
    <row r="16" spans="1:3" ht="32.65" customHeight="1">
      <c r="B16" s="5">
        <v>13</v>
      </c>
      <c r="C16" s="6" t="s">
        <v>19</v>
      </c>
    </row>
    <row r="17" spans="2:3" ht="32.65" customHeight="1">
      <c r="B17" s="5">
        <v>14</v>
      </c>
      <c r="C17" s="6" t="s">
        <v>20</v>
      </c>
    </row>
    <row r="18" spans="2:3" ht="32.65" customHeight="1">
      <c r="B18" s="5">
        <v>15</v>
      </c>
      <c r="C18" s="6" t="s">
        <v>21</v>
      </c>
    </row>
    <row r="19" spans="2:3" ht="32.65" customHeight="1">
      <c r="B19" s="5">
        <v>16</v>
      </c>
      <c r="C19" s="6" t="s">
        <v>22</v>
      </c>
    </row>
    <row r="20" spans="2:3" ht="32.65" customHeight="1">
      <c r="B20" s="5">
        <v>17</v>
      </c>
      <c r="C20" s="6" t="s">
        <v>23</v>
      </c>
    </row>
    <row r="21" spans="2:3" ht="32.65" customHeight="1">
      <c r="B21" s="5">
        <v>18</v>
      </c>
      <c r="C21" s="6" t="s">
        <v>24</v>
      </c>
    </row>
    <row r="22" spans="2:3" ht="32.65" customHeight="1">
      <c r="B22" s="5">
        <v>19</v>
      </c>
      <c r="C22" s="6" t="s">
        <v>25</v>
      </c>
    </row>
    <row r="23" spans="2:3" ht="32.65" customHeight="1">
      <c r="B23" s="5">
        <v>20</v>
      </c>
      <c r="C23" s="6" t="s">
        <v>26</v>
      </c>
    </row>
    <row r="24" spans="2:3" ht="32.65" customHeight="1">
      <c r="B24" s="5">
        <v>21</v>
      </c>
      <c r="C24" s="6" t="s">
        <v>27</v>
      </c>
    </row>
    <row r="25" spans="2:3" ht="32.65" customHeight="1">
      <c r="B25" s="5">
        <v>22</v>
      </c>
      <c r="C25" s="6" t="s">
        <v>28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4"/>
      <c r="H1" s="8" t="s">
        <v>368</v>
      </c>
    </row>
    <row r="2" spans="1:8" ht="38.85" customHeight="1">
      <c r="A2" s="58" t="s">
        <v>369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30</v>
      </c>
      <c r="B3" s="53"/>
      <c r="C3" s="53"/>
      <c r="D3" s="53"/>
      <c r="E3" s="53"/>
      <c r="F3" s="53"/>
      <c r="G3" s="53"/>
      <c r="H3" s="9" t="s">
        <v>31</v>
      </c>
    </row>
    <row r="4" spans="1:8" ht="19.899999999999999" customHeight="1">
      <c r="A4" s="55" t="s">
        <v>158</v>
      </c>
      <c r="B4" s="55" t="s">
        <v>159</v>
      </c>
      <c r="C4" s="55" t="s">
        <v>135</v>
      </c>
      <c r="D4" s="55" t="s">
        <v>370</v>
      </c>
      <c r="E4" s="55"/>
      <c r="F4" s="55"/>
      <c r="G4" s="55"/>
      <c r="H4" s="55" t="s">
        <v>161</v>
      </c>
    </row>
    <row r="5" spans="1:8" ht="23.25" customHeight="1">
      <c r="A5" s="55"/>
      <c r="B5" s="55"/>
      <c r="C5" s="55"/>
      <c r="D5" s="55" t="s">
        <v>137</v>
      </c>
      <c r="E5" s="55" t="s">
        <v>260</v>
      </c>
      <c r="F5" s="55"/>
      <c r="G5" s="55" t="s">
        <v>261</v>
      </c>
      <c r="H5" s="55"/>
    </row>
    <row r="6" spans="1:8" ht="23.25" customHeight="1">
      <c r="A6" s="55"/>
      <c r="B6" s="55"/>
      <c r="C6" s="55"/>
      <c r="D6" s="55"/>
      <c r="E6" s="10" t="s">
        <v>239</v>
      </c>
      <c r="F6" s="10" t="s">
        <v>223</v>
      </c>
      <c r="G6" s="55"/>
      <c r="H6" s="55"/>
    </row>
    <row r="7" spans="1:8" ht="22.9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4"/>
      <c r="H1" s="8" t="s">
        <v>371</v>
      </c>
    </row>
    <row r="2" spans="1:8" ht="38.85" customHeight="1">
      <c r="A2" s="58" t="s">
        <v>25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30</v>
      </c>
      <c r="B3" s="53"/>
      <c r="C3" s="53"/>
      <c r="D3" s="53"/>
      <c r="E3" s="53"/>
      <c r="F3" s="53"/>
      <c r="G3" s="53"/>
      <c r="H3" s="9" t="s">
        <v>31</v>
      </c>
    </row>
    <row r="4" spans="1:8" ht="20.65" customHeight="1">
      <c r="A4" s="55" t="s">
        <v>158</v>
      </c>
      <c r="B4" s="55" t="s">
        <v>159</v>
      </c>
      <c r="C4" s="55" t="s">
        <v>135</v>
      </c>
      <c r="D4" s="55" t="s">
        <v>372</v>
      </c>
      <c r="E4" s="55"/>
      <c r="F4" s="55"/>
      <c r="G4" s="55"/>
      <c r="H4" s="55" t="s">
        <v>161</v>
      </c>
    </row>
    <row r="5" spans="1:8" ht="18.95" customHeight="1">
      <c r="A5" s="55"/>
      <c r="B5" s="55"/>
      <c r="C5" s="55"/>
      <c r="D5" s="55" t="s">
        <v>137</v>
      </c>
      <c r="E5" s="55" t="s">
        <v>260</v>
      </c>
      <c r="F5" s="55"/>
      <c r="G5" s="55" t="s">
        <v>261</v>
      </c>
      <c r="H5" s="55"/>
    </row>
    <row r="6" spans="1:8" ht="24.2" customHeight="1">
      <c r="A6" s="55"/>
      <c r="B6" s="55"/>
      <c r="C6" s="55"/>
      <c r="D6" s="55"/>
      <c r="E6" s="10" t="s">
        <v>239</v>
      </c>
      <c r="F6" s="10" t="s">
        <v>223</v>
      </c>
      <c r="G6" s="55"/>
      <c r="H6" s="55"/>
    </row>
    <row r="7" spans="1:8" ht="22.9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22"/>
  <sheetViews>
    <sheetView topLeftCell="A4" zoomScale="115" zoomScaleNormal="115" workbookViewId="0">
      <selection activeCell="C12" sqref="C1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4"/>
      <c r="M1" s="57" t="s">
        <v>373</v>
      </c>
      <c r="N1" s="57"/>
    </row>
    <row r="2" spans="1:14" ht="45.75" customHeight="1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.2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 t="s">
        <v>31</v>
      </c>
      <c r="N3" s="54"/>
    </row>
    <row r="4" spans="1:14" ht="26.1" customHeight="1">
      <c r="A4" s="55" t="s">
        <v>212</v>
      </c>
      <c r="B4" s="55" t="s">
        <v>374</v>
      </c>
      <c r="C4" s="55" t="s">
        <v>375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376</v>
      </c>
      <c r="N4" s="55"/>
    </row>
    <row r="5" spans="1:14" ht="31.9" customHeight="1">
      <c r="A5" s="55"/>
      <c r="B5" s="55"/>
      <c r="C5" s="55" t="s">
        <v>377</v>
      </c>
      <c r="D5" s="55" t="s">
        <v>138</v>
      </c>
      <c r="E5" s="55"/>
      <c r="F5" s="55"/>
      <c r="G5" s="55"/>
      <c r="H5" s="55"/>
      <c r="I5" s="55"/>
      <c r="J5" s="55" t="s">
        <v>378</v>
      </c>
      <c r="K5" s="55" t="s">
        <v>140</v>
      </c>
      <c r="L5" s="55" t="s">
        <v>141</v>
      </c>
      <c r="M5" s="55" t="s">
        <v>379</v>
      </c>
      <c r="N5" s="55" t="s">
        <v>380</v>
      </c>
    </row>
    <row r="6" spans="1:14" ht="44.85" customHeight="1">
      <c r="A6" s="55"/>
      <c r="B6" s="55"/>
      <c r="C6" s="55"/>
      <c r="D6" s="10" t="s">
        <v>381</v>
      </c>
      <c r="E6" s="10" t="s">
        <v>382</v>
      </c>
      <c r="F6" s="10" t="s">
        <v>383</v>
      </c>
      <c r="G6" s="10" t="s">
        <v>384</v>
      </c>
      <c r="H6" s="10" t="s">
        <v>385</v>
      </c>
      <c r="I6" s="10" t="s">
        <v>386</v>
      </c>
      <c r="J6" s="55"/>
      <c r="K6" s="55"/>
      <c r="L6" s="55"/>
      <c r="M6" s="55"/>
      <c r="N6" s="55"/>
    </row>
    <row r="7" spans="1:14" ht="22.9" customHeight="1">
      <c r="A7" s="11"/>
      <c r="B7" s="16" t="s">
        <v>135</v>
      </c>
      <c r="C7" s="15">
        <v>185.7</v>
      </c>
      <c r="D7" s="15">
        <v>185.7</v>
      </c>
      <c r="E7" s="15">
        <v>185.7</v>
      </c>
      <c r="F7" s="15"/>
      <c r="G7" s="15"/>
      <c r="H7" s="15"/>
      <c r="I7" s="15"/>
      <c r="J7" s="15"/>
      <c r="K7" s="15"/>
      <c r="L7" s="15"/>
      <c r="M7" s="15">
        <v>185.7</v>
      </c>
      <c r="N7" s="11"/>
    </row>
    <row r="8" spans="1:14" ht="22.9" customHeight="1">
      <c r="A8" s="18" t="s">
        <v>153</v>
      </c>
      <c r="B8" s="18" t="s">
        <v>4</v>
      </c>
      <c r="C8" s="15">
        <v>185.7</v>
      </c>
      <c r="D8" s="15">
        <v>185.7</v>
      </c>
      <c r="E8" s="15">
        <v>185.7</v>
      </c>
      <c r="F8" s="15"/>
      <c r="G8" s="15"/>
      <c r="H8" s="15"/>
      <c r="I8" s="15"/>
      <c r="J8" s="15"/>
      <c r="K8" s="15"/>
      <c r="L8" s="15"/>
      <c r="M8" s="15">
        <v>185.7</v>
      </c>
      <c r="N8" s="11"/>
    </row>
    <row r="9" spans="1:14" ht="22.9" customHeight="1">
      <c r="A9" s="37" t="s">
        <v>387</v>
      </c>
      <c r="B9" s="37" t="s">
        <v>388</v>
      </c>
      <c r="C9" s="12">
        <v>10</v>
      </c>
      <c r="D9" s="12">
        <v>10</v>
      </c>
      <c r="E9" s="12">
        <v>10</v>
      </c>
      <c r="F9" s="12"/>
      <c r="G9" s="12"/>
      <c r="H9" s="12"/>
      <c r="I9" s="12"/>
      <c r="J9" s="12"/>
      <c r="K9" s="12"/>
      <c r="L9" s="12"/>
      <c r="M9" s="12">
        <v>10</v>
      </c>
      <c r="N9" s="13"/>
    </row>
    <row r="10" spans="1:14" ht="22.9" customHeight="1">
      <c r="A10" s="37" t="s">
        <v>387</v>
      </c>
      <c r="B10" s="37" t="s">
        <v>389</v>
      </c>
      <c r="C10" s="12">
        <v>72</v>
      </c>
      <c r="D10" s="12">
        <v>72</v>
      </c>
      <c r="E10" s="12">
        <v>72</v>
      </c>
      <c r="F10" s="12"/>
      <c r="G10" s="12"/>
      <c r="H10" s="12"/>
      <c r="I10" s="12"/>
      <c r="J10" s="12"/>
      <c r="K10" s="12"/>
      <c r="L10" s="12"/>
      <c r="M10" s="12">
        <v>72</v>
      </c>
      <c r="N10" s="13"/>
    </row>
    <row r="11" spans="1:14" ht="22.9" customHeight="1">
      <c r="A11" s="37" t="s">
        <v>387</v>
      </c>
      <c r="B11" s="37" t="s">
        <v>390</v>
      </c>
      <c r="C11" s="12">
        <v>5</v>
      </c>
      <c r="D11" s="12">
        <v>5</v>
      </c>
      <c r="E11" s="12">
        <v>5</v>
      </c>
      <c r="F11" s="12"/>
      <c r="G11" s="12"/>
      <c r="H11" s="12"/>
      <c r="I11" s="12"/>
      <c r="J11" s="12"/>
      <c r="K11" s="12"/>
      <c r="L11" s="12"/>
      <c r="M11" s="12">
        <v>5</v>
      </c>
      <c r="N11" s="13"/>
    </row>
    <row r="12" spans="1:14" ht="22.9" customHeight="1">
      <c r="A12" s="37" t="s">
        <v>387</v>
      </c>
      <c r="B12" s="37" t="s">
        <v>391</v>
      </c>
      <c r="C12" s="12">
        <v>1.5</v>
      </c>
      <c r="D12" s="12">
        <v>1.5</v>
      </c>
      <c r="E12" s="12">
        <v>1.5</v>
      </c>
      <c r="F12" s="12"/>
      <c r="G12" s="12"/>
      <c r="H12" s="12"/>
      <c r="I12" s="12"/>
      <c r="J12" s="12"/>
      <c r="K12" s="12"/>
      <c r="L12" s="12"/>
      <c r="M12" s="12">
        <v>1.5</v>
      </c>
      <c r="N12" s="13"/>
    </row>
    <row r="13" spans="1:14" ht="22.9" customHeight="1">
      <c r="A13" s="37" t="s">
        <v>387</v>
      </c>
      <c r="B13" s="37" t="s">
        <v>392</v>
      </c>
      <c r="C13" s="12">
        <v>4.2</v>
      </c>
      <c r="D13" s="12">
        <v>4.2</v>
      </c>
      <c r="E13" s="12">
        <v>4.2</v>
      </c>
      <c r="F13" s="12"/>
      <c r="G13" s="12"/>
      <c r="H13" s="12"/>
      <c r="I13" s="12"/>
      <c r="J13" s="12"/>
      <c r="K13" s="12"/>
      <c r="L13" s="12"/>
      <c r="M13" s="12">
        <v>4.2</v>
      </c>
      <c r="N13" s="13"/>
    </row>
    <row r="14" spans="1:14" ht="22.9" customHeight="1">
      <c r="A14" s="37" t="s">
        <v>387</v>
      </c>
      <c r="B14" s="37" t="s">
        <v>393</v>
      </c>
      <c r="C14" s="12">
        <v>2</v>
      </c>
      <c r="D14" s="12">
        <v>2</v>
      </c>
      <c r="E14" s="12">
        <v>2</v>
      </c>
      <c r="F14" s="12"/>
      <c r="G14" s="12"/>
      <c r="H14" s="12"/>
      <c r="I14" s="12"/>
      <c r="J14" s="12"/>
      <c r="K14" s="12"/>
      <c r="L14" s="12"/>
      <c r="M14" s="12">
        <v>2</v>
      </c>
      <c r="N14" s="13"/>
    </row>
    <row r="15" spans="1:14" ht="22.9" customHeight="1">
      <c r="A15" s="37" t="s">
        <v>387</v>
      </c>
      <c r="B15" s="37" t="s">
        <v>394</v>
      </c>
      <c r="C15" s="12">
        <v>27</v>
      </c>
      <c r="D15" s="12">
        <v>27</v>
      </c>
      <c r="E15" s="12">
        <v>27</v>
      </c>
      <c r="F15" s="12"/>
      <c r="G15" s="12"/>
      <c r="H15" s="12"/>
      <c r="I15" s="12"/>
      <c r="J15" s="12"/>
      <c r="K15" s="12"/>
      <c r="L15" s="12"/>
      <c r="M15" s="12">
        <v>27</v>
      </c>
      <c r="N15" s="13"/>
    </row>
    <row r="16" spans="1:14" ht="22.9" customHeight="1">
      <c r="A16" s="37" t="s">
        <v>387</v>
      </c>
      <c r="B16" s="37" t="s">
        <v>395</v>
      </c>
      <c r="C16" s="12">
        <v>18</v>
      </c>
      <c r="D16" s="12">
        <v>18</v>
      </c>
      <c r="E16" s="12">
        <v>18</v>
      </c>
      <c r="F16" s="12"/>
      <c r="G16" s="12"/>
      <c r="H16" s="12"/>
      <c r="I16" s="12"/>
      <c r="J16" s="12"/>
      <c r="K16" s="12"/>
      <c r="L16" s="12"/>
      <c r="M16" s="12">
        <v>18</v>
      </c>
      <c r="N16" s="13"/>
    </row>
    <row r="17" spans="1:14" ht="22.9" customHeight="1">
      <c r="A17" s="37" t="s">
        <v>387</v>
      </c>
      <c r="B17" s="37" t="s">
        <v>396</v>
      </c>
      <c r="C17" s="12">
        <v>4</v>
      </c>
      <c r="D17" s="12">
        <v>4</v>
      </c>
      <c r="E17" s="12">
        <v>4</v>
      </c>
      <c r="F17" s="12"/>
      <c r="G17" s="12"/>
      <c r="H17" s="12"/>
      <c r="I17" s="12"/>
      <c r="J17" s="12"/>
      <c r="K17" s="12"/>
      <c r="L17" s="12"/>
      <c r="M17" s="12">
        <v>4</v>
      </c>
      <c r="N17" s="13"/>
    </row>
    <row r="18" spans="1:14" ht="22.9" customHeight="1">
      <c r="A18" s="37" t="s">
        <v>387</v>
      </c>
      <c r="B18" s="37" t="s">
        <v>397</v>
      </c>
      <c r="C18" s="12">
        <v>9</v>
      </c>
      <c r="D18" s="12">
        <v>9</v>
      </c>
      <c r="E18" s="12">
        <v>9</v>
      </c>
      <c r="F18" s="12"/>
      <c r="G18" s="12"/>
      <c r="H18" s="12"/>
      <c r="I18" s="12"/>
      <c r="J18" s="12"/>
      <c r="K18" s="12"/>
      <c r="L18" s="12"/>
      <c r="M18" s="12">
        <v>9</v>
      </c>
      <c r="N18" s="13"/>
    </row>
    <row r="19" spans="1:14" ht="22.9" customHeight="1">
      <c r="A19" s="37" t="s">
        <v>387</v>
      </c>
      <c r="B19" s="37" t="s">
        <v>398</v>
      </c>
      <c r="C19" s="12">
        <v>13</v>
      </c>
      <c r="D19" s="12">
        <v>13</v>
      </c>
      <c r="E19" s="12">
        <v>13</v>
      </c>
      <c r="F19" s="12"/>
      <c r="G19" s="12"/>
      <c r="H19" s="12"/>
      <c r="I19" s="12"/>
      <c r="J19" s="12"/>
      <c r="K19" s="12"/>
      <c r="L19" s="12"/>
      <c r="M19" s="12">
        <v>13</v>
      </c>
      <c r="N19" s="13"/>
    </row>
    <row r="20" spans="1:14" ht="22.9" customHeight="1">
      <c r="A20" s="37" t="s">
        <v>387</v>
      </c>
      <c r="B20" s="37" t="s">
        <v>399</v>
      </c>
      <c r="C20" s="12">
        <v>9</v>
      </c>
      <c r="D20" s="12">
        <v>9</v>
      </c>
      <c r="E20" s="12">
        <v>9</v>
      </c>
      <c r="F20" s="12"/>
      <c r="G20" s="12"/>
      <c r="H20" s="12"/>
      <c r="I20" s="12"/>
      <c r="J20" s="12"/>
      <c r="K20" s="12"/>
      <c r="L20" s="12"/>
      <c r="M20" s="12">
        <v>9</v>
      </c>
      <c r="N20" s="13"/>
    </row>
    <row r="21" spans="1:14" ht="22.9" customHeight="1">
      <c r="A21" s="37" t="s">
        <v>387</v>
      </c>
      <c r="B21" s="37" t="s">
        <v>400</v>
      </c>
      <c r="C21" s="12">
        <v>4</v>
      </c>
      <c r="D21" s="12">
        <v>4</v>
      </c>
      <c r="E21" s="12">
        <v>4</v>
      </c>
      <c r="F21" s="12"/>
      <c r="G21" s="12"/>
      <c r="H21" s="12"/>
      <c r="I21" s="12"/>
      <c r="J21" s="12"/>
      <c r="K21" s="12"/>
      <c r="L21" s="12"/>
      <c r="M21" s="12">
        <v>4</v>
      </c>
      <c r="N21" s="13"/>
    </row>
    <row r="22" spans="1:14" ht="22.9" customHeight="1">
      <c r="A22" s="37" t="s">
        <v>387</v>
      </c>
      <c r="B22" s="37" t="s">
        <v>401</v>
      </c>
      <c r="C22" s="12">
        <v>7</v>
      </c>
      <c r="D22" s="12">
        <v>7</v>
      </c>
      <c r="E22" s="12">
        <v>7</v>
      </c>
      <c r="F22" s="12"/>
      <c r="G22" s="12"/>
      <c r="H22" s="12"/>
      <c r="I22" s="12"/>
      <c r="J22" s="12"/>
      <c r="K22" s="12"/>
      <c r="L22" s="12"/>
      <c r="M22" s="12">
        <v>7</v>
      </c>
      <c r="N22" s="13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134"/>
  <sheetViews>
    <sheetView zoomScale="115" zoomScaleNormal="115" workbookViewId="0">
      <pane ySplit="5" topLeftCell="A6" activePane="bottomLeft" state="frozen"/>
      <selection pane="bottomLeft" activeCell="F7" sqref="A7:XFD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402</v>
      </c>
    </row>
    <row r="2" spans="1:13" ht="37.9" customHeight="1">
      <c r="A2" s="4"/>
      <c r="B2" s="4"/>
      <c r="C2" s="50" t="s">
        <v>27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1.6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 t="s">
        <v>31</v>
      </c>
      <c r="M3" s="54"/>
    </row>
    <row r="4" spans="1:13" ht="33.6" customHeight="1">
      <c r="A4" s="55" t="s">
        <v>212</v>
      </c>
      <c r="B4" s="55" t="s">
        <v>403</v>
      </c>
      <c r="C4" s="55" t="s">
        <v>404</v>
      </c>
      <c r="D4" s="55" t="s">
        <v>405</v>
      </c>
      <c r="E4" s="55" t="s">
        <v>406</v>
      </c>
      <c r="F4" s="55"/>
      <c r="G4" s="55"/>
      <c r="H4" s="55"/>
      <c r="I4" s="55"/>
      <c r="J4" s="55"/>
      <c r="K4" s="55"/>
      <c r="L4" s="55"/>
      <c r="M4" s="55"/>
    </row>
    <row r="5" spans="1:13" ht="36.200000000000003" customHeight="1">
      <c r="A5" s="55"/>
      <c r="B5" s="55"/>
      <c r="C5" s="55"/>
      <c r="D5" s="55"/>
      <c r="E5" s="10" t="s">
        <v>407</v>
      </c>
      <c r="F5" s="10" t="s">
        <v>408</v>
      </c>
      <c r="G5" s="10" t="s">
        <v>409</v>
      </c>
      <c r="H5" s="10" t="s">
        <v>410</v>
      </c>
      <c r="I5" s="10" t="s">
        <v>411</v>
      </c>
      <c r="J5" s="10" t="s">
        <v>412</v>
      </c>
      <c r="K5" s="10" t="s">
        <v>413</v>
      </c>
      <c r="L5" s="10" t="s">
        <v>414</v>
      </c>
      <c r="M5" s="10" t="s">
        <v>415</v>
      </c>
    </row>
    <row r="6" spans="1:13" ht="28.5" customHeight="1">
      <c r="A6" s="18" t="s">
        <v>2</v>
      </c>
      <c r="B6" s="18" t="s">
        <v>4</v>
      </c>
      <c r="C6" s="15">
        <v>185.7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60" t="s">
        <v>154</v>
      </c>
      <c r="B7" s="60" t="s">
        <v>416</v>
      </c>
      <c r="C7" s="61">
        <v>5</v>
      </c>
      <c r="D7" s="60" t="s">
        <v>417</v>
      </c>
      <c r="E7" s="62" t="s">
        <v>418</v>
      </c>
      <c r="F7" s="13" t="s">
        <v>419</v>
      </c>
      <c r="G7" s="13" t="s">
        <v>420</v>
      </c>
      <c r="H7" s="13" t="s">
        <v>421</v>
      </c>
      <c r="I7" s="13"/>
      <c r="J7" s="13"/>
      <c r="K7" s="13" t="s">
        <v>421</v>
      </c>
      <c r="L7" s="13" t="s">
        <v>422</v>
      </c>
      <c r="M7" s="13"/>
    </row>
    <row r="8" spans="1:13" ht="43.15" customHeight="1">
      <c r="A8" s="60"/>
      <c r="B8" s="60"/>
      <c r="C8" s="61"/>
      <c r="D8" s="60"/>
      <c r="E8" s="62"/>
      <c r="F8" s="13" t="s">
        <v>423</v>
      </c>
      <c r="G8" s="13"/>
      <c r="H8" s="13"/>
      <c r="I8" s="13"/>
      <c r="J8" s="13"/>
      <c r="K8" s="13"/>
      <c r="L8" s="13"/>
      <c r="M8" s="13"/>
    </row>
    <row r="9" spans="1:13" ht="43.15" customHeight="1">
      <c r="A9" s="60"/>
      <c r="B9" s="60"/>
      <c r="C9" s="61"/>
      <c r="D9" s="60"/>
      <c r="E9" s="62"/>
      <c r="F9" s="13" t="s">
        <v>424</v>
      </c>
      <c r="G9" s="13"/>
      <c r="H9" s="13"/>
      <c r="I9" s="13"/>
      <c r="J9" s="13"/>
      <c r="K9" s="13"/>
      <c r="L9" s="13"/>
      <c r="M9" s="13"/>
    </row>
    <row r="10" spans="1:13" ht="43.15" customHeight="1">
      <c r="A10" s="60"/>
      <c r="B10" s="60"/>
      <c r="C10" s="61"/>
      <c r="D10" s="60"/>
      <c r="E10" s="62" t="s">
        <v>425</v>
      </c>
      <c r="F10" s="13" t="s">
        <v>426</v>
      </c>
      <c r="G10" s="13" t="s">
        <v>427</v>
      </c>
      <c r="H10" s="13" t="s">
        <v>428</v>
      </c>
      <c r="I10" s="13"/>
      <c r="J10" s="13"/>
      <c r="K10" s="13" t="s">
        <v>429</v>
      </c>
      <c r="L10" s="13" t="s">
        <v>430</v>
      </c>
      <c r="M10" s="13"/>
    </row>
    <row r="11" spans="1:13" ht="43.15" customHeight="1">
      <c r="A11" s="60"/>
      <c r="B11" s="60"/>
      <c r="C11" s="61"/>
      <c r="D11" s="60"/>
      <c r="E11" s="62"/>
      <c r="F11" s="13" t="s">
        <v>431</v>
      </c>
      <c r="G11" s="13" t="s">
        <v>427</v>
      </c>
      <c r="H11" s="13" t="s">
        <v>428</v>
      </c>
      <c r="I11" s="13"/>
      <c r="J11" s="13"/>
      <c r="K11" s="13" t="s">
        <v>432</v>
      </c>
      <c r="L11" s="13" t="s">
        <v>430</v>
      </c>
      <c r="M11" s="13"/>
    </row>
    <row r="12" spans="1:13" ht="43.15" customHeight="1">
      <c r="A12" s="60"/>
      <c r="B12" s="60"/>
      <c r="C12" s="61"/>
      <c r="D12" s="60"/>
      <c r="E12" s="62"/>
      <c r="F12" s="13" t="s">
        <v>433</v>
      </c>
      <c r="G12" s="13" t="s">
        <v>427</v>
      </c>
      <c r="H12" s="13" t="s">
        <v>428</v>
      </c>
      <c r="I12" s="13"/>
      <c r="J12" s="13"/>
      <c r="K12" s="13" t="s">
        <v>432</v>
      </c>
      <c r="L12" s="13" t="s">
        <v>430</v>
      </c>
      <c r="M12" s="13"/>
    </row>
    <row r="13" spans="1:13" ht="43.15" customHeight="1">
      <c r="A13" s="60"/>
      <c r="B13" s="60"/>
      <c r="C13" s="61"/>
      <c r="D13" s="60"/>
      <c r="E13" s="11" t="s">
        <v>434</v>
      </c>
      <c r="F13" s="13" t="s">
        <v>435</v>
      </c>
      <c r="G13" s="13" t="s">
        <v>436</v>
      </c>
      <c r="H13" s="13" t="s">
        <v>428</v>
      </c>
      <c r="I13" s="13"/>
      <c r="J13" s="13"/>
      <c r="K13" s="13" t="s">
        <v>432</v>
      </c>
      <c r="L13" s="13" t="s">
        <v>430</v>
      </c>
      <c r="M13" s="13"/>
    </row>
    <row r="14" spans="1:13" ht="43.15" customHeight="1">
      <c r="A14" s="60"/>
      <c r="B14" s="60"/>
      <c r="C14" s="61"/>
      <c r="D14" s="60"/>
      <c r="E14" s="62" t="s">
        <v>437</v>
      </c>
      <c r="F14" s="13" t="s">
        <v>438</v>
      </c>
      <c r="G14" s="13" t="s">
        <v>427</v>
      </c>
      <c r="H14" s="13" t="s">
        <v>428</v>
      </c>
      <c r="I14" s="13"/>
      <c r="J14" s="13"/>
      <c r="K14" s="13" t="s">
        <v>432</v>
      </c>
      <c r="L14" s="13" t="s">
        <v>430</v>
      </c>
      <c r="M14" s="13"/>
    </row>
    <row r="15" spans="1:13" ht="43.15" customHeight="1">
      <c r="A15" s="60"/>
      <c r="B15" s="60"/>
      <c r="C15" s="61"/>
      <c r="D15" s="60"/>
      <c r="E15" s="62"/>
      <c r="F15" s="13" t="s">
        <v>439</v>
      </c>
      <c r="G15" s="13" t="s">
        <v>427</v>
      </c>
      <c r="H15" s="13" t="s">
        <v>428</v>
      </c>
      <c r="I15" s="13"/>
      <c r="J15" s="13"/>
      <c r="K15" s="13" t="s">
        <v>432</v>
      </c>
      <c r="L15" s="13" t="s">
        <v>430</v>
      </c>
      <c r="M15" s="13"/>
    </row>
    <row r="16" spans="1:13" ht="43.15" customHeight="1">
      <c r="A16" s="60"/>
      <c r="B16" s="60"/>
      <c r="C16" s="61"/>
      <c r="D16" s="60"/>
      <c r="E16" s="62"/>
      <c r="F16" s="13" t="s">
        <v>440</v>
      </c>
      <c r="G16" s="13" t="s">
        <v>427</v>
      </c>
      <c r="H16" s="13" t="s">
        <v>428</v>
      </c>
      <c r="I16" s="13"/>
      <c r="J16" s="13"/>
      <c r="K16" s="13" t="s">
        <v>432</v>
      </c>
      <c r="L16" s="13" t="s">
        <v>430</v>
      </c>
      <c r="M16" s="13"/>
    </row>
    <row r="17" spans="1:13" ht="43.15" customHeight="1">
      <c r="A17" s="60" t="s">
        <v>154</v>
      </c>
      <c r="B17" s="60" t="s">
        <v>441</v>
      </c>
      <c r="C17" s="61">
        <v>1.5</v>
      </c>
      <c r="D17" s="60" t="s">
        <v>442</v>
      </c>
      <c r="E17" s="11" t="s">
        <v>418</v>
      </c>
      <c r="F17" s="13" t="s">
        <v>419</v>
      </c>
      <c r="G17" s="13" t="s">
        <v>443</v>
      </c>
      <c r="H17" s="13" t="s">
        <v>444</v>
      </c>
      <c r="I17" s="13"/>
      <c r="J17" s="13"/>
      <c r="K17" s="13" t="s">
        <v>421</v>
      </c>
      <c r="L17" s="13" t="s">
        <v>422</v>
      </c>
      <c r="M17" s="13"/>
    </row>
    <row r="18" spans="1:13" ht="43.15" customHeight="1">
      <c r="A18" s="60"/>
      <c r="B18" s="60"/>
      <c r="C18" s="61"/>
      <c r="D18" s="60"/>
      <c r="E18" s="62" t="s">
        <v>425</v>
      </c>
      <c r="F18" s="13" t="s">
        <v>426</v>
      </c>
      <c r="G18" s="13" t="s">
        <v>445</v>
      </c>
      <c r="H18" s="13" t="s">
        <v>428</v>
      </c>
      <c r="I18" s="13"/>
      <c r="J18" s="13"/>
      <c r="K18" s="13" t="s">
        <v>429</v>
      </c>
      <c r="L18" s="13" t="s">
        <v>430</v>
      </c>
      <c r="M18" s="13"/>
    </row>
    <row r="19" spans="1:13" ht="43.15" customHeight="1">
      <c r="A19" s="60"/>
      <c r="B19" s="60"/>
      <c r="C19" s="61"/>
      <c r="D19" s="60"/>
      <c r="E19" s="62"/>
      <c r="F19" s="13" t="s">
        <v>433</v>
      </c>
      <c r="G19" s="13" t="s">
        <v>445</v>
      </c>
      <c r="H19" s="13" t="s">
        <v>428</v>
      </c>
      <c r="I19" s="13"/>
      <c r="J19" s="13"/>
      <c r="K19" s="13" t="s">
        <v>429</v>
      </c>
      <c r="L19" s="13" t="s">
        <v>430</v>
      </c>
      <c r="M19" s="13"/>
    </row>
    <row r="20" spans="1:13" ht="43.15" customHeight="1">
      <c r="A20" s="60"/>
      <c r="B20" s="60"/>
      <c r="C20" s="61"/>
      <c r="D20" s="60"/>
      <c r="E20" s="62"/>
      <c r="F20" s="13" t="s">
        <v>431</v>
      </c>
      <c r="G20" s="13" t="s">
        <v>445</v>
      </c>
      <c r="H20" s="13" t="s">
        <v>428</v>
      </c>
      <c r="I20" s="13"/>
      <c r="J20" s="13"/>
      <c r="K20" s="13" t="s">
        <v>429</v>
      </c>
      <c r="L20" s="13" t="s">
        <v>430</v>
      </c>
      <c r="M20" s="13"/>
    </row>
    <row r="21" spans="1:13" ht="43.15" customHeight="1">
      <c r="A21" s="60"/>
      <c r="B21" s="60"/>
      <c r="C21" s="61"/>
      <c r="D21" s="60"/>
      <c r="E21" s="11" t="s">
        <v>434</v>
      </c>
      <c r="F21" s="13" t="s">
        <v>435</v>
      </c>
      <c r="G21" s="13" t="s">
        <v>446</v>
      </c>
      <c r="H21" s="13" t="s">
        <v>428</v>
      </c>
      <c r="I21" s="13"/>
      <c r="J21" s="13"/>
      <c r="K21" s="13" t="s">
        <v>429</v>
      </c>
      <c r="L21" s="13" t="s">
        <v>430</v>
      </c>
      <c r="M21" s="13"/>
    </row>
    <row r="22" spans="1:13" ht="43.15" customHeight="1">
      <c r="A22" s="60"/>
      <c r="B22" s="60"/>
      <c r="C22" s="61"/>
      <c r="D22" s="60"/>
      <c r="E22" s="62" t="s">
        <v>437</v>
      </c>
      <c r="F22" s="13" t="s">
        <v>438</v>
      </c>
      <c r="G22" s="13" t="s">
        <v>445</v>
      </c>
      <c r="H22" s="13" t="s">
        <v>428</v>
      </c>
      <c r="I22" s="13"/>
      <c r="J22" s="13"/>
      <c r="K22" s="13" t="s">
        <v>429</v>
      </c>
      <c r="L22" s="13" t="s">
        <v>430</v>
      </c>
      <c r="M22" s="13"/>
    </row>
    <row r="23" spans="1:13" ht="43.15" customHeight="1">
      <c r="A23" s="60"/>
      <c r="B23" s="60"/>
      <c r="C23" s="61"/>
      <c r="D23" s="60"/>
      <c r="E23" s="62"/>
      <c r="F23" s="13" t="s">
        <v>439</v>
      </c>
      <c r="G23" s="13" t="s">
        <v>445</v>
      </c>
      <c r="H23" s="13" t="s">
        <v>428</v>
      </c>
      <c r="I23" s="13"/>
      <c r="J23" s="13"/>
      <c r="K23" s="13" t="s">
        <v>429</v>
      </c>
      <c r="L23" s="13" t="s">
        <v>430</v>
      </c>
      <c r="M23" s="13"/>
    </row>
    <row r="24" spans="1:13" ht="43.15" customHeight="1">
      <c r="A24" s="60"/>
      <c r="B24" s="60"/>
      <c r="C24" s="61"/>
      <c r="D24" s="60"/>
      <c r="E24" s="62"/>
      <c r="F24" s="13" t="s">
        <v>440</v>
      </c>
      <c r="G24" s="13" t="s">
        <v>445</v>
      </c>
      <c r="H24" s="13" t="s">
        <v>428</v>
      </c>
      <c r="I24" s="13"/>
      <c r="J24" s="13"/>
      <c r="K24" s="13" t="s">
        <v>429</v>
      </c>
      <c r="L24" s="13" t="s">
        <v>430</v>
      </c>
      <c r="M24" s="13"/>
    </row>
    <row r="25" spans="1:13" ht="43.15" customHeight="1">
      <c r="A25" s="60" t="s">
        <v>154</v>
      </c>
      <c r="B25" s="60" t="s">
        <v>447</v>
      </c>
      <c r="C25" s="61">
        <v>4.2</v>
      </c>
      <c r="D25" s="60" t="s">
        <v>448</v>
      </c>
      <c r="E25" s="62" t="s">
        <v>437</v>
      </c>
      <c r="F25" s="13" t="s">
        <v>440</v>
      </c>
      <c r="G25" s="13" t="s">
        <v>449</v>
      </c>
      <c r="H25" s="13" t="s">
        <v>428</v>
      </c>
      <c r="I25" s="13"/>
      <c r="J25" s="13"/>
      <c r="K25" s="13" t="s">
        <v>429</v>
      </c>
      <c r="L25" s="13" t="s">
        <v>430</v>
      </c>
      <c r="M25" s="13"/>
    </row>
    <row r="26" spans="1:13" ht="43.15" customHeight="1">
      <c r="A26" s="60"/>
      <c r="B26" s="60"/>
      <c r="C26" s="61"/>
      <c r="D26" s="60"/>
      <c r="E26" s="62"/>
      <c r="F26" s="13" t="s">
        <v>439</v>
      </c>
      <c r="G26" s="13" t="s">
        <v>449</v>
      </c>
      <c r="H26" s="13" t="s">
        <v>428</v>
      </c>
      <c r="I26" s="13"/>
      <c r="J26" s="13"/>
      <c r="K26" s="13" t="s">
        <v>429</v>
      </c>
      <c r="L26" s="13" t="s">
        <v>430</v>
      </c>
      <c r="M26" s="13"/>
    </row>
    <row r="27" spans="1:13" ht="43.15" customHeight="1">
      <c r="A27" s="60"/>
      <c r="B27" s="60"/>
      <c r="C27" s="61"/>
      <c r="D27" s="60"/>
      <c r="E27" s="62"/>
      <c r="F27" s="13" t="s">
        <v>438</v>
      </c>
      <c r="G27" s="13" t="s">
        <v>449</v>
      </c>
      <c r="H27" s="13" t="s">
        <v>428</v>
      </c>
      <c r="I27" s="13"/>
      <c r="J27" s="13"/>
      <c r="K27" s="13" t="s">
        <v>429</v>
      </c>
      <c r="L27" s="13" t="s">
        <v>430</v>
      </c>
      <c r="M27" s="13"/>
    </row>
    <row r="28" spans="1:13" ht="43.15" customHeight="1">
      <c r="A28" s="60"/>
      <c r="B28" s="60"/>
      <c r="C28" s="61"/>
      <c r="D28" s="60"/>
      <c r="E28" s="62" t="s">
        <v>425</v>
      </c>
      <c r="F28" s="13" t="s">
        <v>431</v>
      </c>
      <c r="G28" s="13" t="s">
        <v>449</v>
      </c>
      <c r="H28" s="13" t="s">
        <v>428</v>
      </c>
      <c r="I28" s="13"/>
      <c r="J28" s="13"/>
      <c r="K28" s="13" t="s">
        <v>429</v>
      </c>
      <c r="L28" s="13" t="s">
        <v>430</v>
      </c>
      <c r="M28" s="13"/>
    </row>
    <row r="29" spans="1:13" ht="43.15" customHeight="1">
      <c r="A29" s="60"/>
      <c r="B29" s="60"/>
      <c r="C29" s="61"/>
      <c r="D29" s="60"/>
      <c r="E29" s="62"/>
      <c r="F29" s="13" t="s">
        <v>433</v>
      </c>
      <c r="G29" s="13" t="s">
        <v>449</v>
      </c>
      <c r="H29" s="13" t="s">
        <v>428</v>
      </c>
      <c r="I29" s="13"/>
      <c r="J29" s="13"/>
      <c r="K29" s="13" t="s">
        <v>429</v>
      </c>
      <c r="L29" s="13" t="s">
        <v>430</v>
      </c>
      <c r="M29" s="13"/>
    </row>
    <row r="30" spans="1:13" ht="43.15" customHeight="1">
      <c r="A30" s="60"/>
      <c r="B30" s="60"/>
      <c r="C30" s="61"/>
      <c r="D30" s="60"/>
      <c r="E30" s="62"/>
      <c r="F30" s="13" t="s">
        <v>426</v>
      </c>
      <c r="G30" s="13" t="s">
        <v>449</v>
      </c>
      <c r="H30" s="13" t="s">
        <v>428</v>
      </c>
      <c r="I30" s="13"/>
      <c r="J30" s="13"/>
      <c r="K30" s="13" t="s">
        <v>429</v>
      </c>
      <c r="L30" s="13" t="s">
        <v>430</v>
      </c>
      <c r="M30" s="13"/>
    </row>
    <row r="31" spans="1:13" ht="43.15" customHeight="1">
      <c r="A31" s="60"/>
      <c r="B31" s="60"/>
      <c r="C31" s="61"/>
      <c r="D31" s="60"/>
      <c r="E31" s="11" t="s">
        <v>418</v>
      </c>
      <c r="F31" s="13" t="s">
        <v>419</v>
      </c>
      <c r="G31" s="13" t="s">
        <v>450</v>
      </c>
      <c r="H31" s="13" t="s">
        <v>421</v>
      </c>
      <c r="I31" s="13" t="s">
        <v>450</v>
      </c>
      <c r="J31" s="13"/>
      <c r="K31" s="13" t="s">
        <v>421</v>
      </c>
      <c r="L31" s="13" t="s">
        <v>422</v>
      </c>
      <c r="M31" s="13"/>
    </row>
    <row r="32" spans="1:13" ht="43.15" customHeight="1">
      <c r="A32" s="60"/>
      <c r="B32" s="60"/>
      <c r="C32" s="61"/>
      <c r="D32" s="60"/>
      <c r="E32" s="11" t="s">
        <v>434</v>
      </c>
      <c r="F32" s="13" t="s">
        <v>435</v>
      </c>
      <c r="G32" s="13" t="s">
        <v>436</v>
      </c>
      <c r="H32" s="13" t="s">
        <v>428</v>
      </c>
      <c r="I32" s="13"/>
      <c r="J32" s="13"/>
      <c r="K32" s="13" t="s">
        <v>429</v>
      </c>
      <c r="L32" s="13" t="s">
        <v>430</v>
      </c>
      <c r="M32" s="13"/>
    </row>
    <row r="33" spans="1:13" ht="43.15" customHeight="1">
      <c r="A33" s="60" t="s">
        <v>154</v>
      </c>
      <c r="B33" s="60" t="s">
        <v>451</v>
      </c>
      <c r="C33" s="61">
        <v>10</v>
      </c>
      <c r="D33" s="60" t="s">
        <v>452</v>
      </c>
      <c r="E33" s="11" t="s">
        <v>434</v>
      </c>
      <c r="F33" s="13" t="s">
        <v>435</v>
      </c>
      <c r="G33" s="13" t="s">
        <v>446</v>
      </c>
      <c r="H33" s="13" t="s">
        <v>428</v>
      </c>
      <c r="I33" s="13"/>
      <c r="J33" s="13"/>
      <c r="K33" s="13" t="s">
        <v>429</v>
      </c>
      <c r="L33" s="13" t="s">
        <v>430</v>
      </c>
      <c r="M33" s="13"/>
    </row>
    <row r="34" spans="1:13" ht="43.15" customHeight="1">
      <c r="A34" s="60"/>
      <c r="B34" s="60"/>
      <c r="C34" s="61"/>
      <c r="D34" s="60"/>
      <c r="E34" s="62" t="s">
        <v>437</v>
      </c>
      <c r="F34" s="13" t="s">
        <v>440</v>
      </c>
      <c r="G34" s="13" t="s">
        <v>453</v>
      </c>
      <c r="H34" s="13" t="s">
        <v>428</v>
      </c>
      <c r="I34" s="13"/>
      <c r="J34" s="13"/>
      <c r="K34" s="13" t="s">
        <v>429</v>
      </c>
      <c r="L34" s="13" t="s">
        <v>430</v>
      </c>
      <c r="M34" s="13"/>
    </row>
    <row r="35" spans="1:13" ht="43.15" customHeight="1">
      <c r="A35" s="60"/>
      <c r="B35" s="60"/>
      <c r="C35" s="61"/>
      <c r="D35" s="60"/>
      <c r="E35" s="62"/>
      <c r="F35" s="13" t="s">
        <v>439</v>
      </c>
      <c r="G35" s="13" t="s">
        <v>453</v>
      </c>
      <c r="H35" s="13" t="s">
        <v>428</v>
      </c>
      <c r="I35" s="13"/>
      <c r="J35" s="13"/>
      <c r="K35" s="13" t="s">
        <v>429</v>
      </c>
      <c r="L35" s="13" t="s">
        <v>430</v>
      </c>
      <c r="M35" s="13"/>
    </row>
    <row r="36" spans="1:13" ht="43.15" customHeight="1">
      <c r="A36" s="60"/>
      <c r="B36" s="60"/>
      <c r="C36" s="61"/>
      <c r="D36" s="60"/>
      <c r="E36" s="62"/>
      <c r="F36" s="13" t="s">
        <v>438</v>
      </c>
      <c r="G36" s="13" t="s">
        <v>453</v>
      </c>
      <c r="H36" s="13" t="s">
        <v>428</v>
      </c>
      <c r="I36" s="13"/>
      <c r="J36" s="13"/>
      <c r="K36" s="13" t="s">
        <v>429</v>
      </c>
      <c r="L36" s="13" t="s">
        <v>430</v>
      </c>
      <c r="M36" s="13"/>
    </row>
    <row r="37" spans="1:13" ht="43.15" customHeight="1">
      <c r="A37" s="60"/>
      <c r="B37" s="60"/>
      <c r="C37" s="61"/>
      <c r="D37" s="60"/>
      <c r="E37" s="62" t="s">
        <v>425</v>
      </c>
      <c r="F37" s="13" t="s">
        <v>433</v>
      </c>
      <c r="G37" s="13" t="s">
        <v>453</v>
      </c>
      <c r="H37" s="13" t="s">
        <v>428</v>
      </c>
      <c r="I37" s="13"/>
      <c r="J37" s="13"/>
      <c r="K37" s="13" t="s">
        <v>429</v>
      </c>
      <c r="L37" s="13" t="s">
        <v>430</v>
      </c>
      <c r="M37" s="13"/>
    </row>
    <row r="38" spans="1:13" ht="43.15" customHeight="1">
      <c r="A38" s="60"/>
      <c r="B38" s="60"/>
      <c r="C38" s="61"/>
      <c r="D38" s="60"/>
      <c r="E38" s="62"/>
      <c r="F38" s="13" t="s">
        <v>426</v>
      </c>
      <c r="G38" s="13" t="s">
        <v>453</v>
      </c>
      <c r="H38" s="13" t="s">
        <v>428</v>
      </c>
      <c r="I38" s="13"/>
      <c r="J38" s="13"/>
      <c r="K38" s="13" t="s">
        <v>429</v>
      </c>
      <c r="L38" s="13" t="s">
        <v>430</v>
      </c>
      <c r="M38" s="13"/>
    </row>
    <row r="39" spans="1:13" ht="43.15" customHeight="1">
      <c r="A39" s="60"/>
      <c r="B39" s="60"/>
      <c r="C39" s="61"/>
      <c r="D39" s="60"/>
      <c r="E39" s="62"/>
      <c r="F39" s="13" t="s">
        <v>431</v>
      </c>
      <c r="G39" s="13" t="s">
        <v>453</v>
      </c>
      <c r="H39" s="13" t="s">
        <v>428</v>
      </c>
      <c r="I39" s="13"/>
      <c r="J39" s="13"/>
      <c r="K39" s="13" t="s">
        <v>429</v>
      </c>
      <c r="L39" s="13" t="s">
        <v>430</v>
      </c>
      <c r="M39" s="13"/>
    </row>
    <row r="40" spans="1:13" ht="43.15" customHeight="1">
      <c r="A40" s="60"/>
      <c r="B40" s="60"/>
      <c r="C40" s="61"/>
      <c r="D40" s="60"/>
      <c r="E40" s="11" t="s">
        <v>418</v>
      </c>
      <c r="F40" s="13" t="s">
        <v>419</v>
      </c>
      <c r="G40" s="13" t="s">
        <v>454</v>
      </c>
      <c r="H40" s="13" t="s">
        <v>455</v>
      </c>
      <c r="I40" s="13"/>
      <c r="J40" s="13"/>
      <c r="K40" s="13" t="s">
        <v>421</v>
      </c>
      <c r="L40" s="13" t="s">
        <v>422</v>
      </c>
      <c r="M40" s="13"/>
    </row>
    <row r="41" spans="1:13" ht="43.15" customHeight="1">
      <c r="A41" s="60" t="s">
        <v>154</v>
      </c>
      <c r="B41" s="60" t="s">
        <v>456</v>
      </c>
      <c r="C41" s="61">
        <v>2</v>
      </c>
      <c r="D41" s="60" t="s">
        <v>457</v>
      </c>
      <c r="E41" s="11" t="s">
        <v>418</v>
      </c>
      <c r="F41" s="13" t="s">
        <v>419</v>
      </c>
      <c r="G41" s="13" t="s">
        <v>458</v>
      </c>
      <c r="H41" s="13" t="s">
        <v>421</v>
      </c>
      <c r="I41" s="13"/>
      <c r="J41" s="13"/>
      <c r="K41" s="13" t="s">
        <v>421</v>
      </c>
      <c r="L41" s="13" t="s">
        <v>422</v>
      </c>
      <c r="M41" s="13"/>
    </row>
    <row r="42" spans="1:13" ht="43.15" customHeight="1">
      <c r="A42" s="60"/>
      <c r="B42" s="60"/>
      <c r="C42" s="61"/>
      <c r="D42" s="60"/>
      <c r="E42" s="11" t="s">
        <v>434</v>
      </c>
      <c r="F42" s="13" t="s">
        <v>435</v>
      </c>
      <c r="G42" s="13" t="s">
        <v>436</v>
      </c>
      <c r="H42" s="13" t="s">
        <v>428</v>
      </c>
      <c r="I42" s="13"/>
      <c r="J42" s="13"/>
      <c r="K42" s="13" t="s">
        <v>429</v>
      </c>
      <c r="L42" s="13" t="s">
        <v>430</v>
      </c>
      <c r="M42" s="13"/>
    </row>
    <row r="43" spans="1:13" ht="43.15" customHeight="1">
      <c r="A43" s="60"/>
      <c r="B43" s="60"/>
      <c r="C43" s="61"/>
      <c r="D43" s="60"/>
      <c r="E43" s="62" t="s">
        <v>437</v>
      </c>
      <c r="F43" s="13" t="s">
        <v>440</v>
      </c>
      <c r="G43" s="13" t="s">
        <v>459</v>
      </c>
      <c r="H43" s="13" t="s">
        <v>428</v>
      </c>
      <c r="I43" s="13"/>
      <c r="J43" s="13"/>
      <c r="K43" s="13" t="s">
        <v>429</v>
      </c>
      <c r="L43" s="13" t="s">
        <v>430</v>
      </c>
      <c r="M43" s="13"/>
    </row>
    <row r="44" spans="1:13" ht="43.15" customHeight="1">
      <c r="A44" s="60"/>
      <c r="B44" s="60"/>
      <c r="C44" s="61"/>
      <c r="D44" s="60"/>
      <c r="E44" s="62"/>
      <c r="F44" s="13" t="s">
        <v>439</v>
      </c>
      <c r="G44" s="13" t="s">
        <v>459</v>
      </c>
      <c r="H44" s="13" t="s">
        <v>428</v>
      </c>
      <c r="I44" s="13"/>
      <c r="J44" s="13"/>
      <c r="K44" s="13" t="s">
        <v>429</v>
      </c>
      <c r="L44" s="13" t="s">
        <v>430</v>
      </c>
      <c r="M44" s="13"/>
    </row>
    <row r="45" spans="1:13" ht="43.15" customHeight="1">
      <c r="A45" s="60"/>
      <c r="B45" s="60"/>
      <c r="C45" s="61"/>
      <c r="D45" s="60"/>
      <c r="E45" s="62"/>
      <c r="F45" s="13" t="s">
        <v>438</v>
      </c>
      <c r="G45" s="13" t="s">
        <v>459</v>
      </c>
      <c r="H45" s="13" t="s">
        <v>428</v>
      </c>
      <c r="I45" s="13"/>
      <c r="J45" s="13"/>
      <c r="K45" s="13" t="s">
        <v>429</v>
      </c>
      <c r="L45" s="13" t="s">
        <v>430</v>
      </c>
      <c r="M45" s="13"/>
    </row>
    <row r="46" spans="1:13" ht="43.15" customHeight="1">
      <c r="A46" s="60"/>
      <c r="B46" s="60"/>
      <c r="C46" s="61"/>
      <c r="D46" s="60"/>
      <c r="E46" s="62" t="s">
        <v>425</v>
      </c>
      <c r="F46" s="13" t="s">
        <v>431</v>
      </c>
      <c r="G46" s="13" t="s">
        <v>459</v>
      </c>
      <c r="H46" s="13" t="s">
        <v>428</v>
      </c>
      <c r="I46" s="13"/>
      <c r="J46" s="13"/>
      <c r="K46" s="13" t="s">
        <v>429</v>
      </c>
      <c r="L46" s="13" t="s">
        <v>430</v>
      </c>
      <c r="M46" s="13"/>
    </row>
    <row r="47" spans="1:13" ht="43.15" customHeight="1">
      <c r="A47" s="60"/>
      <c r="B47" s="60"/>
      <c r="C47" s="61"/>
      <c r="D47" s="60"/>
      <c r="E47" s="62"/>
      <c r="F47" s="13" t="s">
        <v>433</v>
      </c>
      <c r="G47" s="13" t="s">
        <v>459</v>
      </c>
      <c r="H47" s="13" t="s">
        <v>428</v>
      </c>
      <c r="I47" s="13"/>
      <c r="J47" s="13"/>
      <c r="K47" s="13" t="s">
        <v>429</v>
      </c>
      <c r="L47" s="13" t="s">
        <v>430</v>
      </c>
      <c r="M47" s="13"/>
    </row>
    <row r="48" spans="1:13" ht="43.15" customHeight="1">
      <c r="A48" s="60"/>
      <c r="B48" s="60"/>
      <c r="C48" s="61"/>
      <c r="D48" s="60"/>
      <c r="E48" s="62"/>
      <c r="F48" s="13" t="s">
        <v>426</v>
      </c>
      <c r="G48" s="13" t="s">
        <v>459</v>
      </c>
      <c r="H48" s="13" t="s">
        <v>428</v>
      </c>
      <c r="I48" s="13"/>
      <c r="J48" s="13"/>
      <c r="K48" s="13" t="s">
        <v>429</v>
      </c>
      <c r="L48" s="13" t="s">
        <v>430</v>
      </c>
      <c r="M48" s="13"/>
    </row>
    <row r="49" spans="1:13" ht="43.15" customHeight="1">
      <c r="A49" s="60" t="s">
        <v>154</v>
      </c>
      <c r="B49" s="60" t="s">
        <v>460</v>
      </c>
      <c r="C49" s="61">
        <v>27</v>
      </c>
      <c r="D49" s="60" t="s">
        <v>461</v>
      </c>
      <c r="E49" s="62" t="s">
        <v>437</v>
      </c>
      <c r="F49" s="13" t="s">
        <v>440</v>
      </c>
      <c r="G49" s="13" t="s">
        <v>462</v>
      </c>
      <c r="H49" s="13" t="s">
        <v>428</v>
      </c>
      <c r="I49" s="13"/>
      <c r="J49" s="13"/>
      <c r="K49" s="13" t="s">
        <v>429</v>
      </c>
      <c r="L49" s="13" t="s">
        <v>430</v>
      </c>
      <c r="M49" s="13"/>
    </row>
    <row r="50" spans="1:13" ht="43.15" customHeight="1">
      <c r="A50" s="60"/>
      <c r="B50" s="60"/>
      <c r="C50" s="61"/>
      <c r="D50" s="60"/>
      <c r="E50" s="62"/>
      <c r="F50" s="13" t="s">
        <v>439</v>
      </c>
      <c r="G50" s="13" t="s">
        <v>462</v>
      </c>
      <c r="H50" s="13" t="s">
        <v>428</v>
      </c>
      <c r="I50" s="13"/>
      <c r="J50" s="13"/>
      <c r="K50" s="13" t="s">
        <v>429</v>
      </c>
      <c r="L50" s="13" t="s">
        <v>430</v>
      </c>
      <c r="M50" s="13"/>
    </row>
    <row r="51" spans="1:13" ht="43.15" customHeight="1">
      <c r="A51" s="60"/>
      <c r="B51" s="60"/>
      <c r="C51" s="61"/>
      <c r="D51" s="60"/>
      <c r="E51" s="62"/>
      <c r="F51" s="13" t="s">
        <v>438</v>
      </c>
      <c r="G51" s="13" t="s">
        <v>462</v>
      </c>
      <c r="H51" s="13" t="s">
        <v>428</v>
      </c>
      <c r="I51" s="13"/>
      <c r="J51" s="13"/>
      <c r="K51" s="13" t="s">
        <v>429</v>
      </c>
      <c r="L51" s="13" t="s">
        <v>430</v>
      </c>
      <c r="M51" s="13"/>
    </row>
    <row r="52" spans="1:13" ht="43.15" customHeight="1">
      <c r="A52" s="60"/>
      <c r="B52" s="60"/>
      <c r="C52" s="61"/>
      <c r="D52" s="60"/>
      <c r="E52" s="62" t="s">
        <v>425</v>
      </c>
      <c r="F52" s="13" t="s">
        <v>431</v>
      </c>
      <c r="G52" s="13" t="s">
        <v>462</v>
      </c>
      <c r="H52" s="13" t="s">
        <v>428</v>
      </c>
      <c r="I52" s="13"/>
      <c r="J52" s="13"/>
      <c r="K52" s="13" t="s">
        <v>429</v>
      </c>
      <c r="L52" s="13" t="s">
        <v>430</v>
      </c>
      <c r="M52" s="13"/>
    </row>
    <row r="53" spans="1:13" ht="43.15" customHeight="1">
      <c r="A53" s="60"/>
      <c r="B53" s="60"/>
      <c r="C53" s="61"/>
      <c r="D53" s="60"/>
      <c r="E53" s="62"/>
      <c r="F53" s="13" t="s">
        <v>433</v>
      </c>
      <c r="G53" s="13" t="s">
        <v>462</v>
      </c>
      <c r="H53" s="13" t="s">
        <v>428</v>
      </c>
      <c r="I53" s="13"/>
      <c r="J53" s="13"/>
      <c r="K53" s="13" t="s">
        <v>429</v>
      </c>
      <c r="L53" s="13" t="s">
        <v>430</v>
      </c>
      <c r="M53" s="13"/>
    </row>
    <row r="54" spans="1:13" ht="43.15" customHeight="1">
      <c r="A54" s="60"/>
      <c r="B54" s="60"/>
      <c r="C54" s="61"/>
      <c r="D54" s="60"/>
      <c r="E54" s="62"/>
      <c r="F54" s="13" t="s">
        <v>426</v>
      </c>
      <c r="G54" s="13" t="s">
        <v>462</v>
      </c>
      <c r="H54" s="13" t="s">
        <v>428</v>
      </c>
      <c r="I54" s="13"/>
      <c r="J54" s="13"/>
      <c r="K54" s="13" t="s">
        <v>429</v>
      </c>
      <c r="L54" s="13" t="s">
        <v>430</v>
      </c>
      <c r="M54" s="13"/>
    </row>
    <row r="55" spans="1:13" ht="43.15" customHeight="1">
      <c r="A55" s="60"/>
      <c r="B55" s="60"/>
      <c r="C55" s="61"/>
      <c r="D55" s="60"/>
      <c r="E55" s="62" t="s">
        <v>418</v>
      </c>
      <c r="F55" s="13" t="s">
        <v>424</v>
      </c>
      <c r="G55" s="13"/>
      <c r="H55" s="13"/>
      <c r="I55" s="13"/>
      <c r="J55" s="13"/>
      <c r="K55" s="13"/>
      <c r="L55" s="13"/>
      <c r="M55" s="13"/>
    </row>
    <row r="56" spans="1:13" ht="43.15" customHeight="1">
      <c r="A56" s="60"/>
      <c r="B56" s="60"/>
      <c r="C56" s="61"/>
      <c r="D56" s="60"/>
      <c r="E56" s="62"/>
      <c r="F56" s="13" t="s">
        <v>423</v>
      </c>
      <c r="G56" s="13"/>
      <c r="H56" s="13"/>
      <c r="I56" s="13"/>
      <c r="J56" s="13"/>
      <c r="K56" s="13"/>
      <c r="L56" s="13"/>
      <c r="M56" s="13"/>
    </row>
    <row r="57" spans="1:13" ht="43.15" customHeight="1">
      <c r="A57" s="60"/>
      <c r="B57" s="60"/>
      <c r="C57" s="61"/>
      <c r="D57" s="60"/>
      <c r="E57" s="62"/>
      <c r="F57" s="13" t="s">
        <v>419</v>
      </c>
      <c r="G57" s="13" t="s">
        <v>463</v>
      </c>
      <c r="H57" s="13" t="s">
        <v>421</v>
      </c>
      <c r="I57" s="13"/>
      <c r="J57" s="13"/>
      <c r="K57" s="13" t="s">
        <v>421</v>
      </c>
      <c r="L57" s="13" t="s">
        <v>422</v>
      </c>
      <c r="M57" s="13"/>
    </row>
    <row r="58" spans="1:13" ht="43.15" customHeight="1">
      <c r="A58" s="60"/>
      <c r="B58" s="60"/>
      <c r="C58" s="61"/>
      <c r="D58" s="60"/>
      <c r="E58" s="11" t="s">
        <v>434</v>
      </c>
      <c r="F58" s="13" t="s">
        <v>435</v>
      </c>
      <c r="G58" s="13" t="s">
        <v>436</v>
      </c>
      <c r="H58" s="13" t="s">
        <v>428</v>
      </c>
      <c r="I58" s="13"/>
      <c r="J58" s="13"/>
      <c r="K58" s="13" t="s">
        <v>429</v>
      </c>
      <c r="L58" s="13" t="s">
        <v>430</v>
      </c>
      <c r="M58" s="13"/>
    </row>
    <row r="59" spans="1:13" ht="43.15" customHeight="1">
      <c r="A59" s="60" t="s">
        <v>154</v>
      </c>
      <c r="B59" s="60" t="s">
        <v>464</v>
      </c>
      <c r="C59" s="61">
        <v>18</v>
      </c>
      <c r="D59" s="60" t="s">
        <v>465</v>
      </c>
      <c r="E59" s="62" t="s">
        <v>418</v>
      </c>
      <c r="F59" s="13" t="s">
        <v>419</v>
      </c>
      <c r="G59" s="13" t="s">
        <v>466</v>
      </c>
      <c r="H59" s="13" t="s">
        <v>467</v>
      </c>
      <c r="I59" s="13" t="s">
        <v>466</v>
      </c>
      <c r="J59" s="13"/>
      <c r="K59" s="13" t="s">
        <v>421</v>
      </c>
      <c r="L59" s="13" t="s">
        <v>422</v>
      </c>
      <c r="M59" s="13"/>
    </row>
    <row r="60" spans="1:13" ht="43.15" customHeight="1">
      <c r="A60" s="60"/>
      <c r="B60" s="60"/>
      <c r="C60" s="61"/>
      <c r="D60" s="60"/>
      <c r="E60" s="62"/>
      <c r="F60" s="13" t="s">
        <v>423</v>
      </c>
      <c r="G60" s="13"/>
      <c r="H60" s="13"/>
      <c r="I60" s="13"/>
      <c r="J60" s="13"/>
      <c r="K60" s="13"/>
      <c r="L60" s="13"/>
      <c r="M60" s="13"/>
    </row>
    <row r="61" spans="1:13" ht="43.15" customHeight="1">
      <c r="A61" s="60"/>
      <c r="B61" s="60"/>
      <c r="C61" s="61"/>
      <c r="D61" s="60"/>
      <c r="E61" s="62"/>
      <c r="F61" s="13" t="s">
        <v>424</v>
      </c>
      <c r="G61" s="13"/>
      <c r="H61" s="13"/>
      <c r="I61" s="13"/>
      <c r="J61" s="13"/>
      <c r="K61" s="13"/>
      <c r="L61" s="13"/>
      <c r="M61" s="13"/>
    </row>
    <row r="62" spans="1:13" ht="43.15" customHeight="1">
      <c r="A62" s="60"/>
      <c r="B62" s="60"/>
      <c r="C62" s="61"/>
      <c r="D62" s="60"/>
      <c r="E62" s="62" t="s">
        <v>425</v>
      </c>
      <c r="F62" s="13" t="s">
        <v>426</v>
      </c>
      <c r="G62" s="13" t="s">
        <v>468</v>
      </c>
      <c r="H62" s="13" t="s">
        <v>428</v>
      </c>
      <c r="I62" s="13"/>
      <c r="J62" s="13"/>
      <c r="K62" s="13" t="s">
        <v>429</v>
      </c>
      <c r="L62" s="13" t="s">
        <v>430</v>
      </c>
      <c r="M62" s="13"/>
    </row>
    <row r="63" spans="1:13" ht="43.15" customHeight="1">
      <c r="A63" s="60"/>
      <c r="B63" s="60"/>
      <c r="C63" s="61"/>
      <c r="D63" s="60"/>
      <c r="E63" s="62"/>
      <c r="F63" s="13" t="s">
        <v>431</v>
      </c>
      <c r="G63" s="13" t="s">
        <v>466</v>
      </c>
      <c r="H63" s="13" t="s">
        <v>428</v>
      </c>
      <c r="I63" s="13"/>
      <c r="J63" s="13"/>
      <c r="K63" s="13" t="s">
        <v>429</v>
      </c>
      <c r="L63" s="13" t="s">
        <v>430</v>
      </c>
      <c r="M63" s="13"/>
    </row>
    <row r="64" spans="1:13" ht="43.15" customHeight="1">
      <c r="A64" s="60"/>
      <c r="B64" s="60"/>
      <c r="C64" s="61"/>
      <c r="D64" s="60"/>
      <c r="E64" s="62"/>
      <c r="F64" s="13" t="s">
        <v>433</v>
      </c>
      <c r="G64" s="13" t="s">
        <v>466</v>
      </c>
      <c r="H64" s="13" t="s">
        <v>428</v>
      </c>
      <c r="I64" s="13"/>
      <c r="J64" s="13"/>
      <c r="K64" s="13" t="s">
        <v>429</v>
      </c>
      <c r="L64" s="13" t="s">
        <v>430</v>
      </c>
      <c r="M64" s="13"/>
    </row>
    <row r="65" spans="1:13" ht="43.15" customHeight="1">
      <c r="A65" s="60"/>
      <c r="B65" s="60"/>
      <c r="C65" s="61"/>
      <c r="D65" s="60"/>
      <c r="E65" s="11" t="s">
        <v>434</v>
      </c>
      <c r="F65" s="13" t="s">
        <v>435</v>
      </c>
      <c r="G65" s="13" t="s">
        <v>436</v>
      </c>
      <c r="H65" s="13" t="s">
        <v>428</v>
      </c>
      <c r="I65" s="13"/>
      <c r="J65" s="13"/>
      <c r="K65" s="13" t="s">
        <v>429</v>
      </c>
      <c r="L65" s="13" t="s">
        <v>430</v>
      </c>
      <c r="M65" s="13"/>
    </row>
    <row r="66" spans="1:13" ht="43.15" customHeight="1">
      <c r="A66" s="60"/>
      <c r="B66" s="60"/>
      <c r="C66" s="61"/>
      <c r="D66" s="60"/>
      <c r="E66" s="62" t="s">
        <v>437</v>
      </c>
      <c r="F66" s="13" t="s">
        <v>438</v>
      </c>
      <c r="G66" s="13" t="s">
        <v>466</v>
      </c>
      <c r="H66" s="13" t="s">
        <v>428</v>
      </c>
      <c r="I66" s="13"/>
      <c r="J66" s="13"/>
      <c r="K66" s="13" t="s">
        <v>429</v>
      </c>
      <c r="L66" s="13" t="s">
        <v>430</v>
      </c>
      <c r="M66" s="13"/>
    </row>
    <row r="67" spans="1:13" ht="43.15" customHeight="1">
      <c r="A67" s="60"/>
      <c r="B67" s="60"/>
      <c r="C67" s="61"/>
      <c r="D67" s="60"/>
      <c r="E67" s="62"/>
      <c r="F67" s="13" t="s">
        <v>439</v>
      </c>
      <c r="G67" s="13" t="s">
        <v>466</v>
      </c>
      <c r="H67" s="13" t="s">
        <v>428</v>
      </c>
      <c r="I67" s="13"/>
      <c r="J67" s="13"/>
      <c r="K67" s="13" t="s">
        <v>429</v>
      </c>
      <c r="L67" s="13" t="s">
        <v>430</v>
      </c>
      <c r="M67" s="13"/>
    </row>
    <row r="68" spans="1:13" ht="43.15" customHeight="1">
      <c r="A68" s="60"/>
      <c r="B68" s="60"/>
      <c r="C68" s="61"/>
      <c r="D68" s="60"/>
      <c r="E68" s="62"/>
      <c r="F68" s="13" t="s">
        <v>440</v>
      </c>
      <c r="G68" s="13" t="s">
        <v>466</v>
      </c>
      <c r="H68" s="13" t="s">
        <v>428</v>
      </c>
      <c r="I68" s="13"/>
      <c r="J68" s="13"/>
      <c r="K68" s="13" t="s">
        <v>429</v>
      </c>
      <c r="L68" s="13" t="s">
        <v>430</v>
      </c>
      <c r="M68" s="13"/>
    </row>
    <row r="69" spans="1:13" ht="43.15" customHeight="1">
      <c r="A69" s="60" t="s">
        <v>154</v>
      </c>
      <c r="B69" s="60" t="s">
        <v>469</v>
      </c>
      <c r="C69" s="61">
        <v>4</v>
      </c>
      <c r="D69" s="60" t="s">
        <v>470</v>
      </c>
      <c r="E69" s="62" t="s">
        <v>418</v>
      </c>
      <c r="F69" s="13" t="s">
        <v>423</v>
      </c>
      <c r="G69" s="13"/>
      <c r="H69" s="13"/>
      <c r="I69" s="13"/>
      <c r="J69" s="13"/>
      <c r="K69" s="13"/>
      <c r="L69" s="13"/>
      <c r="M69" s="13"/>
    </row>
    <row r="70" spans="1:13" ht="43.15" customHeight="1">
      <c r="A70" s="60"/>
      <c r="B70" s="60"/>
      <c r="C70" s="61"/>
      <c r="D70" s="60"/>
      <c r="E70" s="62"/>
      <c r="F70" s="13" t="s">
        <v>424</v>
      </c>
      <c r="G70" s="13"/>
      <c r="H70" s="13"/>
      <c r="I70" s="13"/>
      <c r="J70" s="13"/>
      <c r="K70" s="13"/>
      <c r="L70" s="13"/>
      <c r="M70" s="13"/>
    </row>
    <row r="71" spans="1:13" ht="43.15" customHeight="1">
      <c r="A71" s="60"/>
      <c r="B71" s="60"/>
      <c r="C71" s="61"/>
      <c r="D71" s="60"/>
      <c r="E71" s="62"/>
      <c r="F71" s="13" t="s">
        <v>419</v>
      </c>
      <c r="G71" s="13" t="s">
        <v>471</v>
      </c>
      <c r="H71" s="13" t="s">
        <v>421</v>
      </c>
      <c r="I71" s="13"/>
      <c r="J71" s="13"/>
      <c r="K71" s="13" t="s">
        <v>421</v>
      </c>
      <c r="L71" s="13" t="s">
        <v>422</v>
      </c>
      <c r="M71" s="13"/>
    </row>
    <row r="72" spans="1:13" ht="43.15" customHeight="1">
      <c r="A72" s="60"/>
      <c r="B72" s="60"/>
      <c r="C72" s="61"/>
      <c r="D72" s="60"/>
      <c r="E72" s="62" t="s">
        <v>425</v>
      </c>
      <c r="F72" s="13" t="s">
        <v>426</v>
      </c>
      <c r="G72" s="13" t="s">
        <v>472</v>
      </c>
      <c r="H72" s="13" t="s">
        <v>473</v>
      </c>
      <c r="I72" s="13"/>
      <c r="J72" s="13"/>
      <c r="K72" s="13" t="s">
        <v>429</v>
      </c>
      <c r="L72" s="13" t="s">
        <v>474</v>
      </c>
      <c r="M72" s="13"/>
    </row>
    <row r="73" spans="1:13" ht="43.15" customHeight="1">
      <c r="A73" s="60"/>
      <c r="B73" s="60"/>
      <c r="C73" s="61"/>
      <c r="D73" s="60"/>
      <c r="E73" s="62"/>
      <c r="F73" s="13" t="s">
        <v>433</v>
      </c>
      <c r="G73" s="13" t="s">
        <v>472</v>
      </c>
      <c r="H73" s="13" t="s">
        <v>473</v>
      </c>
      <c r="I73" s="13"/>
      <c r="J73" s="13"/>
      <c r="K73" s="13" t="s">
        <v>429</v>
      </c>
      <c r="L73" s="13" t="s">
        <v>474</v>
      </c>
      <c r="M73" s="13"/>
    </row>
    <row r="74" spans="1:13" ht="43.15" customHeight="1">
      <c r="A74" s="60"/>
      <c r="B74" s="60"/>
      <c r="C74" s="61"/>
      <c r="D74" s="60"/>
      <c r="E74" s="62"/>
      <c r="F74" s="13" t="s">
        <v>431</v>
      </c>
      <c r="G74" s="13" t="s">
        <v>472</v>
      </c>
      <c r="H74" s="13" t="s">
        <v>473</v>
      </c>
      <c r="I74" s="13"/>
      <c r="J74" s="13"/>
      <c r="K74" s="13" t="s">
        <v>429</v>
      </c>
      <c r="L74" s="13" t="s">
        <v>474</v>
      </c>
      <c r="M74" s="13"/>
    </row>
    <row r="75" spans="1:13" ht="43.15" customHeight="1">
      <c r="A75" s="60"/>
      <c r="B75" s="60"/>
      <c r="C75" s="61"/>
      <c r="D75" s="60"/>
      <c r="E75" s="11" t="s">
        <v>434</v>
      </c>
      <c r="F75" s="13" t="s">
        <v>435</v>
      </c>
      <c r="G75" s="13" t="s">
        <v>436</v>
      </c>
      <c r="H75" s="13" t="s">
        <v>473</v>
      </c>
      <c r="I75" s="13"/>
      <c r="J75" s="13"/>
      <c r="K75" s="13" t="s">
        <v>429</v>
      </c>
      <c r="L75" s="13" t="s">
        <v>474</v>
      </c>
      <c r="M75" s="13"/>
    </row>
    <row r="76" spans="1:13" ht="43.15" customHeight="1">
      <c r="A76" s="60"/>
      <c r="B76" s="60"/>
      <c r="C76" s="61"/>
      <c r="D76" s="60"/>
      <c r="E76" s="62" t="s">
        <v>437</v>
      </c>
      <c r="F76" s="13" t="s">
        <v>438</v>
      </c>
      <c r="G76" s="13" t="s">
        <v>472</v>
      </c>
      <c r="H76" s="13" t="s">
        <v>473</v>
      </c>
      <c r="I76" s="13"/>
      <c r="J76" s="13"/>
      <c r="K76" s="13" t="s">
        <v>429</v>
      </c>
      <c r="L76" s="13" t="s">
        <v>474</v>
      </c>
      <c r="M76" s="13"/>
    </row>
    <row r="77" spans="1:13" ht="43.15" customHeight="1">
      <c r="A77" s="60"/>
      <c r="B77" s="60"/>
      <c r="C77" s="61"/>
      <c r="D77" s="60"/>
      <c r="E77" s="62"/>
      <c r="F77" s="13" t="s">
        <v>439</v>
      </c>
      <c r="G77" s="13" t="s">
        <v>472</v>
      </c>
      <c r="H77" s="13" t="s">
        <v>473</v>
      </c>
      <c r="I77" s="13"/>
      <c r="J77" s="13"/>
      <c r="K77" s="13" t="s">
        <v>429</v>
      </c>
      <c r="L77" s="13" t="s">
        <v>474</v>
      </c>
      <c r="M77" s="13"/>
    </row>
    <row r="78" spans="1:13" ht="43.15" customHeight="1">
      <c r="A78" s="60"/>
      <c r="B78" s="60"/>
      <c r="C78" s="61"/>
      <c r="D78" s="60"/>
      <c r="E78" s="62"/>
      <c r="F78" s="13" t="s">
        <v>440</v>
      </c>
      <c r="G78" s="13" t="s">
        <v>472</v>
      </c>
      <c r="H78" s="13" t="s">
        <v>473</v>
      </c>
      <c r="I78" s="13"/>
      <c r="J78" s="13"/>
      <c r="K78" s="13" t="s">
        <v>429</v>
      </c>
      <c r="L78" s="13" t="s">
        <v>474</v>
      </c>
      <c r="M78" s="13"/>
    </row>
    <row r="79" spans="1:13" ht="43.15" customHeight="1">
      <c r="A79" s="60" t="s">
        <v>154</v>
      </c>
      <c r="B79" s="60" t="s">
        <v>475</v>
      </c>
      <c r="C79" s="61">
        <v>9</v>
      </c>
      <c r="D79" s="60" t="s">
        <v>476</v>
      </c>
      <c r="E79" s="62" t="s">
        <v>418</v>
      </c>
      <c r="F79" s="13" t="s">
        <v>419</v>
      </c>
      <c r="G79" s="13" t="s">
        <v>477</v>
      </c>
      <c r="H79" s="13" t="s">
        <v>478</v>
      </c>
      <c r="I79" s="13" t="s">
        <v>477</v>
      </c>
      <c r="J79" s="13"/>
      <c r="K79" s="13" t="s">
        <v>478</v>
      </c>
      <c r="L79" s="13" t="s">
        <v>430</v>
      </c>
      <c r="M79" s="13"/>
    </row>
    <row r="80" spans="1:13" ht="43.15" customHeight="1">
      <c r="A80" s="60"/>
      <c r="B80" s="60"/>
      <c r="C80" s="61"/>
      <c r="D80" s="60"/>
      <c r="E80" s="62"/>
      <c r="F80" s="13" t="s">
        <v>423</v>
      </c>
      <c r="G80" s="13"/>
      <c r="H80" s="13"/>
      <c r="I80" s="13"/>
      <c r="J80" s="13"/>
      <c r="K80" s="13"/>
      <c r="L80" s="13"/>
      <c r="M80" s="13"/>
    </row>
    <row r="81" spans="1:13" ht="43.15" customHeight="1">
      <c r="A81" s="60"/>
      <c r="B81" s="60"/>
      <c r="C81" s="61"/>
      <c r="D81" s="60"/>
      <c r="E81" s="62"/>
      <c r="F81" s="13" t="s">
        <v>424</v>
      </c>
      <c r="G81" s="13"/>
      <c r="H81" s="13"/>
      <c r="I81" s="13"/>
      <c r="J81" s="13"/>
      <c r="K81" s="13"/>
      <c r="L81" s="13"/>
      <c r="M81" s="13"/>
    </row>
    <row r="82" spans="1:13" ht="43.15" customHeight="1">
      <c r="A82" s="60"/>
      <c r="B82" s="60"/>
      <c r="C82" s="61"/>
      <c r="D82" s="60"/>
      <c r="E82" s="62" t="s">
        <v>425</v>
      </c>
      <c r="F82" s="13" t="s">
        <v>426</v>
      </c>
      <c r="G82" s="13" t="s">
        <v>479</v>
      </c>
      <c r="H82" s="13" t="s">
        <v>428</v>
      </c>
      <c r="I82" s="13"/>
      <c r="J82" s="13"/>
      <c r="K82" s="13" t="s">
        <v>429</v>
      </c>
      <c r="L82" s="13" t="s">
        <v>430</v>
      </c>
      <c r="M82" s="13"/>
    </row>
    <row r="83" spans="1:13" ht="43.15" customHeight="1">
      <c r="A83" s="60"/>
      <c r="B83" s="60"/>
      <c r="C83" s="61"/>
      <c r="D83" s="60"/>
      <c r="E83" s="62"/>
      <c r="F83" s="13" t="s">
        <v>431</v>
      </c>
      <c r="G83" s="13" t="s">
        <v>479</v>
      </c>
      <c r="H83" s="13" t="s">
        <v>428</v>
      </c>
      <c r="I83" s="13"/>
      <c r="J83" s="13"/>
      <c r="K83" s="13" t="s">
        <v>429</v>
      </c>
      <c r="L83" s="13" t="s">
        <v>430</v>
      </c>
      <c r="M83" s="13"/>
    </row>
    <row r="84" spans="1:13" ht="43.15" customHeight="1">
      <c r="A84" s="60"/>
      <c r="B84" s="60"/>
      <c r="C84" s="61"/>
      <c r="D84" s="60"/>
      <c r="E84" s="62"/>
      <c r="F84" s="13" t="s">
        <v>433</v>
      </c>
      <c r="G84" s="13" t="s">
        <v>479</v>
      </c>
      <c r="H84" s="13" t="s">
        <v>428</v>
      </c>
      <c r="I84" s="13"/>
      <c r="J84" s="13"/>
      <c r="K84" s="13" t="s">
        <v>429</v>
      </c>
      <c r="L84" s="13" t="s">
        <v>430</v>
      </c>
      <c r="M84" s="13"/>
    </row>
    <row r="85" spans="1:13" ht="43.15" customHeight="1">
      <c r="A85" s="60"/>
      <c r="B85" s="60"/>
      <c r="C85" s="61"/>
      <c r="D85" s="60"/>
      <c r="E85" s="11" t="s">
        <v>434</v>
      </c>
      <c r="F85" s="13" t="s">
        <v>435</v>
      </c>
      <c r="G85" s="13" t="s">
        <v>477</v>
      </c>
      <c r="H85" s="13" t="s">
        <v>428</v>
      </c>
      <c r="I85" s="13"/>
      <c r="J85" s="13"/>
      <c r="K85" s="13" t="s">
        <v>429</v>
      </c>
      <c r="L85" s="13" t="s">
        <v>430</v>
      </c>
      <c r="M85" s="13"/>
    </row>
    <row r="86" spans="1:13" ht="43.15" customHeight="1">
      <c r="A86" s="60"/>
      <c r="B86" s="60"/>
      <c r="C86" s="61"/>
      <c r="D86" s="60"/>
      <c r="E86" s="62" t="s">
        <v>437</v>
      </c>
      <c r="F86" s="13" t="s">
        <v>438</v>
      </c>
      <c r="G86" s="13" t="s">
        <v>479</v>
      </c>
      <c r="H86" s="13" t="s">
        <v>428</v>
      </c>
      <c r="I86" s="13"/>
      <c r="J86" s="13"/>
      <c r="K86" s="13" t="s">
        <v>429</v>
      </c>
      <c r="L86" s="13" t="s">
        <v>430</v>
      </c>
      <c r="M86" s="13"/>
    </row>
    <row r="87" spans="1:13" ht="43.15" customHeight="1">
      <c r="A87" s="60"/>
      <c r="B87" s="60"/>
      <c r="C87" s="61"/>
      <c r="D87" s="60"/>
      <c r="E87" s="62"/>
      <c r="F87" s="13" t="s">
        <v>439</v>
      </c>
      <c r="G87" s="13" t="s">
        <v>480</v>
      </c>
      <c r="H87" s="13" t="s">
        <v>428</v>
      </c>
      <c r="I87" s="13"/>
      <c r="J87" s="13"/>
      <c r="K87" s="13" t="s">
        <v>429</v>
      </c>
      <c r="L87" s="13" t="s">
        <v>430</v>
      </c>
      <c r="M87" s="13"/>
    </row>
    <row r="88" spans="1:13" ht="43.15" customHeight="1">
      <c r="A88" s="60"/>
      <c r="B88" s="60"/>
      <c r="C88" s="61"/>
      <c r="D88" s="60"/>
      <c r="E88" s="62"/>
      <c r="F88" s="13" t="s">
        <v>440</v>
      </c>
      <c r="G88" s="13" t="s">
        <v>479</v>
      </c>
      <c r="H88" s="13" t="s">
        <v>428</v>
      </c>
      <c r="I88" s="13"/>
      <c r="J88" s="13"/>
      <c r="K88" s="13" t="s">
        <v>429</v>
      </c>
      <c r="L88" s="13" t="s">
        <v>430</v>
      </c>
      <c r="M88" s="13"/>
    </row>
    <row r="89" spans="1:13" ht="43.15" customHeight="1">
      <c r="A89" s="60" t="s">
        <v>154</v>
      </c>
      <c r="B89" s="60" t="s">
        <v>481</v>
      </c>
      <c r="C89" s="61">
        <v>13</v>
      </c>
      <c r="D89" s="60" t="s">
        <v>482</v>
      </c>
      <c r="E89" s="62" t="s">
        <v>437</v>
      </c>
      <c r="F89" s="13" t="s">
        <v>439</v>
      </c>
      <c r="G89" s="13" t="s">
        <v>483</v>
      </c>
      <c r="H89" s="13" t="s">
        <v>428</v>
      </c>
      <c r="I89" s="13"/>
      <c r="J89" s="13"/>
      <c r="K89" s="13" t="s">
        <v>429</v>
      </c>
      <c r="L89" s="13" t="s">
        <v>430</v>
      </c>
      <c r="M89" s="13"/>
    </row>
    <row r="90" spans="1:13" ht="43.15" customHeight="1">
      <c r="A90" s="60"/>
      <c r="B90" s="60"/>
      <c r="C90" s="61"/>
      <c r="D90" s="60"/>
      <c r="E90" s="62"/>
      <c r="F90" s="13" t="s">
        <v>440</v>
      </c>
      <c r="G90" s="13" t="s">
        <v>483</v>
      </c>
      <c r="H90" s="13" t="s">
        <v>428</v>
      </c>
      <c r="I90" s="13"/>
      <c r="J90" s="13"/>
      <c r="K90" s="13" t="s">
        <v>429</v>
      </c>
      <c r="L90" s="13" t="s">
        <v>430</v>
      </c>
      <c r="M90" s="13"/>
    </row>
    <row r="91" spans="1:13" ht="43.15" customHeight="1">
      <c r="A91" s="60"/>
      <c r="B91" s="60"/>
      <c r="C91" s="61"/>
      <c r="D91" s="60"/>
      <c r="E91" s="62"/>
      <c r="F91" s="13" t="s">
        <v>438</v>
      </c>
      <c r="G91" s="13" t="s">
        <v>483</v>
      </c>
      <c r="H91" s="13" t="s">
        <v>428</v>
      </c>
      <c r="I91" s="13"/>
      <c r="J91" s="13"/>
      <c r="K91" s="13" t="s">
        <v>429</v>
      </c>
      <c r="L91" s="13" t="s">
        <v>430</v>
      </c>
      <c r="M91" s="13"/>
    </row>
    <row r="92" spans="1:13" ht="43.15" customHeight="1">
      <c r="A92" s="60"/>
      <c r="B92" s="60"/>
      <c r="C92" s="61"/>
      <c r="D92" s="60"/>
      <c r="E92" s="11" t="s">
        <v>434</v>
      </c>
      <c r="F92" s="13" t="s">
        <v>435</v>
      </c>
      <c r="G92" s="13" t="s">
        <v>436</v>
      </c>
      <c r="H92" s="13" t="s">
        <v>428</v>
      </c>
      <c r="I92" s="13"/>
      <c r="J92" s="13"/>
      <c r="K92" s="13" t="s">
        <v>429</v>
      </c>
      <c r="L92" s="13" t="s">
        <v>430</v>
      </c>
      <c r="M92" s="13"/>
    </row>
    <row r="93" spans="1:13" ht="43.15" customHeight="1">
      <c r="A93" s="60"/>
      <c r="B93" s="60"/>
      <c r="C93" s="61"/>
      <c r="D93" s="60"/>
      <c r="E93" s="62" t="s">
        <v>418</v>
      </c>
      <c r="F93" s="13" t="s">
        <v>419</v>
      </c>
      <c r="G93" s="13" t="s">
        <v>484</v>
      </c>
      <c r="H93" s="13" t="s">
        <v>421</v>
      </c>
      <c r="I93" s="13"/>
      <c r="J93" s="13"/>
      <c r="K93" s="13" t="s">
        <v>421</v>
      </c>
      <c r="L93" s="13" t="s">
        <v>422</v>
      </c>
      <c r="M93" s="13"/>
    </row>
    <row r="94" spans="1:13" ht="43.15" customHeight="1">
      <c r="A94" s="60"/>
      <c r="B94" s="60"/>
      <c r="C94" s="61"/>
      <c r="D94" s="60"/>
      <c r="E94" s="62"/>
      <c r="F94" s="13" t="s">
        <v>423</v>
      </c>
      <c r="G94" s="13"/>
      <c r="H94" s="13"/>
      <c r="I94" s="13"/>
      <c r="J94" s="13"/>
      <c r="K94" s="13"/>
      <c r="L94" s="13"/>
      <c r="M94" s="13"/>
    </row>
    <row r="95" spans="1:13" ht="43.15" customHeight="1">
      <c r="A95" s="60"/>
      <c r="B95" s="60"/>
      <c r="C95" s="61"/>
      <c r="D95" s="60"/>
      <c r="E95" s="62"/>
      <c r="F95" s="13" t="s">
        <v>424</v>
      </c>
      <c r="G95" s="13"/>
      <c r="H95" s="13"/>
      <c r="I95" s="13"/>
      <c r="J95" s="13"/>
      <c r="K95" s="13"/>
      <c r="L95" s="13"/>
      <c r="M95" s="13"/>
    </row>
    <row r="96" spans="1:13" ht="43.15" customHeight="1">
      <c r="A96" s="60"/>
      <c r="B96" s="60"/>
      <c r="C96" s="61"/>
      <c r="D96" s="60"/>
      <c r="E96" s="62" t="s">
        <v>425</v>
      </c>
      <c r="F96" s="13" t="s">
        <v>426</v>
      </c>
      <c r="G96" s="13" t="s">
        <v>483</v>
      </c>
      <c r="H96" s="13" t="s">
        <v>428</v>
      </c>
      <c r="I96" s="13"/>
      <c r="J96" s="13"/>
      <c r="K96" s="13" t="s">
        <v>429</v>
      </c>
      <c r="L96" s="13" t="s">
        <v>430</v>
      </c>
      <c r="M96" s="13"/>
    </row>
    <row r="97" spans="1:13" ht="43.15" customHeight="1">
      <c r="A97" s="60"/>
      <c r="B97" s="60"/>
      <c r="C97" s="61"/>
      <c r="D97" s="60"/>
      <c r="E97" s="62"/>
      <c r="F97" s="13" t="s">
        <v>433</v>
      </c>
      <c r="G97" s="13" t="s">
        <v>483</v>
      </c>
      <c r="H97" s="13" t="s">
        <v>428</v>
      </c>
      <c r="I97" s="13"/>
      <c r="J97" s="13"/>
      <c r="K97" s="13" t="s">
        <v>429</v>
      </c>
      <c r="L97" s="13" t="s">
        <v>430</v>
      </c>
      <c r="M97" s="13"/>
    </row>
    <row r="98" spans="1:13" ht="43.15" customHeight="1">
      <c r="A98" s="60"/>
      <c r="B98" s="60"/>
      <c r="C98" s="61"/>
      <c r="D98" s="60"/>
      <c r="E98" s="62"/>
      <c r="F98" s="13" t="s">
        <v>431</v>
      </c>
      <c r="G98" s="13" t="s">
        <v>483</v>
      </c>
      <c r="H98" s="13" t="s">
        <v>428</v>
      </c>
      <c r="I98" s="13"/>
      <c r="J98" s="13"/>
      <c r="K98" s="13" t="s">
        <v>429</v>
      </c>
      <c r="L98" s="13" t="s">
        <v>430</v>
      </c>
      <c r="M98" s="13"/>
    </row>
    <row r="99" spans="1:13" ht="43.15" customHeight="1">
      <c r="A99" s="60" t="s">
        <v>154</v>
      </c>
      <c r="B99" s="60" t="s">
        <v>485</v>
      </c>
      <c r="C99" s="61">
        <v>9</v>
      </c>
      <c r="D99" s="60" t="s">
        <v>486</v>
      </c>
      <c r="E99" s="62" t="s">
        <v>418</v>
      </c>
      <c r="F99" s="13" t="s">
        <v>423</v>
      </c>
      <c r="G99" s="13"/>
      <c r="H99" s="13"/>
      <c r="I99" s="13"/>
      <c r="J99" s="13"/>
      <c r="K99" s="13"/>
      <c r="L99" s="13"/>
      <c r="M99" s="13"/>
    </row>
    <row r="100" spans="1:13" ht="43.15" customHeight="1">
      <c r="A100" s="60"/>
      <c r="B100" s="60"/>
      <c r="C100" s="61"/>
      <c r="D100" s="60"/>
      <c r="E100" s="62"/>
      <c r="F100" s="13" t="s">
        <v>424</v>
      </c>
      <c r="G100" s="13"/>
      <c r="H100" s="13"/>
      <c r="I100" s="13"/>
      <c r="J100" s="13"/>
      <c r="K100" s="13"/>
      <c r="L100" s="13"/>
      <c r="M100" s="13"/>
    </row>
    <row r="101" spans="1:13" ht="43.15" customHeight="1">
      <c r="A101" s="60"/>
      <c r="B101" s="60"/>
      <c r="C101" s="61"/>
      <c r="D101" s="60"/>
      <c r="E101" s="62"/>
      <c r="F101" s="13" t="s">
        <v>419</v>
      </c>
      <c r="G101" s="13" t="s">
        <v>487</v>
      </c>
      <c r="H101" s="13" t="s">
        <v>421</v>
      </c>
      <c r="I101" s="13" t="s">
        <v>487</v>
      </c>
      <c r="J101" s="13"/>
      <c r="K101" s="13" t="s">
        <v>421</v>
      </c>
      <c r="L101" s="13" t="s">
        <v>422</v>
      </c>
      <c r="M101" s="13"/>
    </row>
    <row r="102" spans="1:13" ht="43.15" customHeight="1">
      <c r="A102" s="60"/>
      <c r="B102" s="60"/>
      <c r="C102" s="61"/>
      <c r="D102" s="60"/>
      <c r="E102" s="62" t="s">
        <v>437</v>
      </c>
      <c r="F102" s="13" t="s">
        <v>440</v>
      </c>
      <c r="G102" s="13" t="s">
        <v>488</v>
      </c>
      <c r="H102" s="13" t="s">
        <v>428</v>
      </c>
      <c r="I102" s="13"/>
      <c r="J102" s="13"/>
      <c r="K102" s="13" t="s">
        <v>429</v>
      </c>
      <c r="L102" s="13" t="s">
        <v>430</v>
      </c>
      <c r="M102" s="13"/>
    </row>
    <row r="103" spans="1:13" ht="43.15" customHeight="1">
      <c r="A103" s="60"/>
      <c r="B103" s="60"/>
      <c r="C103" s="61"/>
      <c r="D103" s="60"/>
      <c r="E103" s="62"/>
      <c r="F103" s="13" t="s">
        <v>438</v>
      </c>
      <c r="G103" s="13" t="s">
        <v>488</v>
      </c>
      <c r="H103" s="13" t="s">
        <v>428</v>
      </c>
      <c r="I103" s="13"/>
      <c r="J103" s="13"/>
      <c r="K103" s="13" t="s">
        <v>429</v>
      </c>
      <c r="L103" s="13" t="s">
        <v>430</v>
      </c>
      <c r="M103" s="13"/>
    </row>
    <row r="104" spans="1:13" ht="43.15" customHeight="1">
      <c r="A104" s="60"/>
      <c r="B104" s="60"/>
      <c r="C104" s="61"/>
      <c r="D104" s="60"/>
      <c r="E104" s="62"/>
      <c r="F104" s="13" t="s">
        <v>439</v>
      </c>
      <c r="G104" s="13" t="s">
        <v>488</v>
      </c>
      <c r="H104" s="13" t="s">
        <v>428</v>
      </c>
      <c r="I104" s="13"/>
      <c r="J104" s="13"/>
      <c r="K104" s="13" t="s">
        <v>429</v>
      </c>
      <c r="L104" s="13" t="s">
        <v>430</v>
      </c>
      <c r="M104" s="13"/>
    </row>
    <row r="105" spans="1:13" ht="43.15" customHeight="1">
      <c r="A105" s="60"/>
      <c r="B105" s="60"/>
      <c r="C105" s="61"/>
      <c r="D105" s="60"/>
      <c r="E105" s="62" t="s">
        <v>425</v>
      </c>
      <c r="F105" s="13" t="s">
        <v>426</v>
      </c>
      <c r="G105" s="13" t="s">
        <v>488</v>
      </c>
      <c r="H105" s="13" t="s">
        <v>428</v>
      </c>
      <c r="I105" s="13"/>
      <c r="J105" s="13"/>
      <c r="K105" s="13" t="s">
        <v>429</v>
      </c>
      <c r="L105" s="13" t="s">
        <v>430</v>
      </c>
      <c r="M105" s="13"/>
    </row>
    <row r="106" spans="1:13" ht="43.15" customHeight="1">
      <c r="A106" s="60"/>
      <c r="B106" s="60"/>
      <c r="C106" s="61"/>
      <c r="D106" s="60"/>
      <c r="E106" s="62"/>
      <c r="F106" s="13" t="s">
        <v>433</v>
      </c>
      <c r="G106" s="13" t="s">
        <v>488</v>
      </c>
      <c r="H106" s="13" t="s">
        <v>428</v>
      </c>
      <c r="I106" s="13"/>
      <c r="J106" s="13"/>
      <c r="K106" s="13" t="s">
        <v>429</v>
      </c>
      <c r="L106" s="13" t="s">
        <v>430</v>
      </c>
      <c r="M106" s="13"/>
    </row>
    <row r="107" spans="1:13" ht="43.15" customHeight="1">
      <c r="A107" s="60"/>
      <c r="B107" s="60"/>
      <c r="C107" s="61"/>
      <c r="D107" s="60"/>
      <c r="E107" s="62"/>
      <c r="F107" s="13" t="s">
        <v>431</v>
      </c>
      <c r="G107" s="13" t="s">
        <v>488</v>
      </c>
      <c r="H107" s="13" t="s">
        <v>428</v>
      </c>
      <c r="I107" s="13"/>
      <c r="J107" s="13"/>
      <c r="K107" s="13" t="s">
        <v>429</v>
      </c>
      <c r="L107" s="13" t="s">
        <v>430</v>
      </c>
      <c r="M107" s="13"/>
    </row>
    <row r="108" spans="1:13" ht="43.15" customHeight="1">
      <c r="A108" s="60"/>
      <c r="B108" s="60"/>
      <c r="C108" s="61"/>
      <c r="D108" s="60"/>
      <c r="E108" s="11" t="s">
        <v>434</v>
      </c>
      <c r="F108" s="13" t="s">
        <v>435</v>
      </c>
      <c r="G108" s="13" t="s">
        <v>489</v>
      </c>
      <c r="H108" s="13" t="s">
        <v>428</v>
      </c>
      <c r="I108" s="13"/>
      <c r="J108" s="13"/>
      <c r="K108" s="13" t="s">
        <v>429</v>
      </c>
      <c r="L108" s="13" t="s">
        <v>430</v>
      </c>
      <c r="M108" s="13"/>
    </row>
    <row r="109" spans="1:13" ht="43.15" customHeight="1">
      <c r="A109" s="60" t="s">
        <v>154</v>
      </c>
      <c r="B109" s="60" t="s">
        <v>490</v>
      </c>
      <c r="C109" s="61">
        <v>4</v>
      </c>
      <c r="D109" s="60" t="s">
        <v>491</v>
      </c>
      <c r="E109" s="62" t="s">
        <v>425</v>
      </c>
      <c r="F109" s="13" t="s">
        <v>433</v>
      </c>
      <c r="G109" s="13" t="s">
        <v>492</v>
      </c>
      <c r="H109" s="13" t="s">
        <v>428</v>
      </c>
      <c r="I109" s="13"/>
      <c r="J109" s="13"/>
      <c r="K109" s="13" t="s">
        <v>429</v>
      </c>
      <c r="L109" s="13" t="s">
        <v>430</v>
      </c>
      <c r="M109" s="13"/>
    </row>
    <row r="110" spans="1:13" ht="43.15" customHeight="1">
      <c r="A110" s="60"/>
      <c r="B110" s="60"/>
      <c r="C110" s="61"/>
      <c r="D110" s="60"/>
      <c r="E110" s="62"/>
      <c r="F110" s="13" t="s">
        <v>431</v>
      </c>
      <c r="G110" s="13" t="s">
        <v>492</v>
      </c>
      <c r="H110" s="13" t="s">
        <v>428</v>
      </c>
      <c r="I110" s="13"/>
      <c r="J110" s="13"/>
      <c r="K110" s="13" t="s">
        <v>429</v>
      </c>
      <c r="L110" s="13" t="s">
        <v>430</v>
      </c>
      <c r="M110" s="13"/>
    </row>
    <row r="111" spans="1:13" ht="43.15" customHeight="1">
      <c r="A111" s="60"/>
      <c r="B111" s="60"/>
      <c r="C111" s="61"/>
      <c r="D111" s="60"/>
      <c r="E111" s="62"/>
      <c r="F111" s="13" t="s">
        <v>426</v>
      </c>
      <c r="G111" s="13" t="s">
        <v>492</v>
      </c>
      <c r="H111" s="13" t="s">
        <v>428</v>
      </c>
      <c r="I111" s="13"/>
      <c r="J111" s="13"/>
      <c r="K111" s="13" t="s">
        <v>429</v>
      </c>
      <c r="L111" s="13" t="s">
        <v>430</v>
      </c>
      <c r="M111" s="13"/>
    </row>
    <row r="112" spans="1:13" ht="43.15" customHeight="1">
      <c r="A112" s="60"/>
      <c r="B112" s="60"/>
      <c r="C112" s="61"/>
      <c r="D112" s="60"/>
      <c r="E112" s="62" t="s">
        <v>437</v>
      </c>
      <c r="F112" s="13" t="s">
        <v>438</v>
      </c>
      <c r="G112" s="13" t="s">
        <v>492</v>
      </c>
      <c r="H112" s="13" t="s">
        <v>428</v>
      </c>
      <c r="I112" s="13"/>
      <c r="J112" s="13"/>
      <c r="K112" s="13" t="s">
        <v>429</v>
      </c>
      <c r="L112" s="13" t="s">
        <v>430</v>
      </c>
      <c r="M112" s="13"/>
    </row>
    <row r="113" spans="1:13" ht="43.15" customHeight="1">
      <c r="A113" s="60"/>
      <c r="B113" s="60"/>
      <c r="C113" s="61"/>
      <c r="D113" s="60"/>
      <c r="E113" s="62"/>
      <c r="F113" s="13" t="s">
        <v>439</v>
      </c>
      <c r="G113" s="13" t="s">
        <v>492</v>
      </c>
      <c r="H113" s="13" t="s">
        <v>428</v>
      </c>
      <c r="I113" s="13"/>
      <c r="J113" s="13"/>
      <c r="K113" s="13" t="s">
        <v>429</v>
      </c>
      <c r="L113" s="13" t="s">
        <v>430</v>
      </c>
      <c r="M113" s="13"/>
    </row>
    <row r="114" spans="1:13" ht="43.15" customHeight="1">
      <c r="A114" s="60"/>
      <c r="B114" s="60"/>
      <c r="C114" s="61"/>
      <c r="D114" s="60"/>
      <c r="E114" s="62"/>
      <c r="F114" s="13" t="s">
        <v>440</v>
      </c>
      <c r="G114" s="13" t="s">
        <v>492</v>
      </c>
      <c r="H114" s="13" t="s">
        <v>428</v>
      </c>
      <c r="I114" s="13"/>
      <c r="J114" s="13"/>
      <c r="K114" s="13" t="s">
        <v>429</v>
      </c>
      <c r="L114" s="13" t="s">
        <v>430</v>
      </c>
      <c r="M114" s="13"/>
    </row>
    <row r="115" spans="1:13" ht="43.15" customHeight="1">
      <c r="A115" s="60"/>
      <c r="B115" s="60"/>
      <c r="C115" s="61"/>
      <c r="D115" s="60"/>
      <c r="E115" s="11" t="s">
        <v>434</v>
      </c>
      <c r="F115" s="13" t="s">
        <v>435</v>
      </c>
      <c r="G115" s="13" t="s">
        <v>436</v>
      </c>
      <c r="H115" s="13" t="s">
        <v>428</v>
      </c>
      <c r="I115" s="13"/>
      <c r="J115" s="13"/>
      <c r="K115" s="13" t="s">
        <v>429</v>
      </c>
      <c r="L115" s="13" t="s">
        <v>430</v>
      </c>
      <c r="M115" s="13"/>
    </row>
    <row r="116" spans="1:13" ht="43.15" customHeight="1">
      <c r="A116" s="60"/>
      <c r="B116" s="60"/>
      <c r="C116" s="61"/>
      <c r="D116" s="60"/>
      <c r="E116" s="11" t="s">
        <v>418</v>
      </c>
      <c r="F116" s="13" t="s">
        <v>419</v>
      </c>
      <c r="G116" s="13" t="s">
        <v>493</v>
      </c>
      <c r="H116" s="13" t="s">
        <v>421</v>
      </c>
      <c r="I116" s="13"/>
      <c r="J116" s="13"/>
      <c r="K116" s="13" t="s">
        <v>421</v>
      </c>
      <c r="L116" s="13" t="s">
        <v>422</v>
      </c>
      <c r="M116" s="13"/>
    </row>
    <row r="117" spans="1:13" ht="43.15" customHeight="1">
      <c r="A117" s="60" t="s">
        <v>154</v>
      </c>
      <c r="B117" s="60" t="s">
        <v>494</v>
      </c>
      <c r="C117" s="61">
        <v>72</v>
      </c>
      <c r="D117" s="60" t="s">
        <v>495</v>
      </c>
      <c r="E117" s="11" t="s">
        <v>434</v>
      </c>
      <c r="F117" s="13" t="s">
        <v>435</v>
      </c>
      <c r="G117" s="13" t="s">
        <v>446</v>
      </c>
      <c r="H117" s="13" t="s">
        <v>428</v>
      </c>
      <c r="I117" s="13"/>
      <c r="J117" s="13"/>
      <c r="K117" s="13" t="s">
        <v>429</v>
      </c>
      <c r="L117" s="13" t="s">
        <v>430</v>
      </c>
      <c r="M117" s="13"/>
    </row>
    <row r="118" spans="1:13" ht="43.15" customHeight="1">
      <c r="A118" s="60"/>
      <c r="B118" s="60"/>
      <c r="C118" s="61"/>
      <c r="D118" s="60"/>
      <c r="E118" s="62" t="s">
        <v>437</v>
      </c>
      <c r="F118" s="13" t="s">
        <v>440</v>
      </c>
      <c r="G118" s="13" t="s">
        <v>496</v>
      </c>
      <c r="H118" s="13" t="s">
        <v>428</v>
      </c>
      <c r="I118" s="13"/>
      <c r="J118" s="13"/>
      <c r="K118" s="13" t="s">
        <v>429</v>
      </c>
      <c r="L118" s="13" t="s">
        <v>430</v>
      </c>
      <c r="M118" s="13"/>
    </row>
    <row r="119" spans="1:13" ht="43.15" customHeight="1">
      <c r="A119" s="60"/>
      <c r="B119" s="60"/>
      <c r="C119" s="61"/>
      <c r="D119" s="60"/>
      <c r="E119" s="62"/>
      <c r="F119" s="13" t="s">
        <v>439</v>
      </c>
      <c r="G119" s="13" t="s">
        <v>496</v>
      </c>
      <c r="H119" s="13" t="s">
        <v>428</v>
      </c>
      <c r="I119" s="13"/>
      <c r="J119" s="13"/>
      <c r="K119" s="13" t="s">
        <v>429</v>
      </c>
      <c r="L119" s="13" t="s">
        <v>430</v>
      </c>
      <c r="M119" s="13"/>
    </row>
    <row r="120" spans="1:13" ht="43.15" customHeight="1">
      <c r="A120" s="60"/>
      <c r="B120" s="60"/>
      <c r="C120" s="61"/>
      <c r="D120" s="60"/>
      <c r="E120" s="62"/>
      <c r="F120" s="13" t="s">
        <v>438</v>
      </c>
      <c r="G120" s="13" t="s">
        <v>496</v>
      </c>
      <c r="H120" s="13" t="s">
        <v>428</v>
      </c>
      <c r="I120" s="13"/>
      <c r="J120" s="13"/>
      <c r="K120" s="13" t="s">
        <v>429</v>
      </c>
      <c r="L120" s="13" t="s">
        <v>430</v>
      </c>
      <c r="M120" s="13"/>
    </row>
    <row r="121" spans="1:13" ht="43.15" customHeight="1">
      <c r="A121" s="60"/>
      <c r="B121" s="60"/>
      <c r="C121" s="61"/>
      <c r="D121" s="60"/>
      <c r="E121" s="62" t="s">
        <v>425</v>
      </c>
      <c r="F121" s="13" t="s">
        <v>431</v>
      </c>
      <c r="G121" s="13" t="s">
        <v>496</v>
      </c>
      <c r="H121" s="13" t="s">
        <v>428</v>
      </c>
      <c r="I121" s="13"/>
      <c r="J121" s="13"/>
      <c r="K121" s="13" t="s">
        <v>429</v>
      </c>
      <c r="L121" s="13" t="s">
        <v>430</v>
      </c>
      <c r="M121" s="13"/>
    </row>
    <row r="122" spans="1:13" ht="43.15" customHeight="1">
      <c r="A122" s="60"/>
      <c r="B122" s="60"/>
      <c r="C122" s="61"/>
      <c r="D122" s="60"/>
      <c r="E122" s="62"/>
      <c r="F122" s="13" t="s">
        <v>433</v>
      </c>
      <c r="G122" s="13" t="s">
        <v>496</v>
      </c>
      <c r="H122" s="13" t="s">
        <v>428</v>
      </c>
      <c r="I122" s="13"/>
      <c r="J122" s="13"/>
      <c r="K122" s="13" t="s">
        <v>429</v>
      </c>
      <c r="L122" s="13" t="s">
        <v>430</v>
      </c>
      <c r="M122" s="13"/>
    </row>
    <row r="123" spans="1:13" ht="43.15" customHeight="1">
      <c r="A123" s="60"/>
      <c r="B123" s="60"/>
      <c r="C123" s="61"/>
      <c r="D123" s="60"/>
      <c r="E123" s="62"/>
      <c r="F123" s="13" t="s">
        <v>426</v>
      </c>
      <c r="G123" s="13" t="s">
        <v>496</v>
      </c>
      <c r="H123" s="13" t="s">
        <v>428</v>
      </c>
      <c r="I123" s="13"/>
      <c r="J123" s="13"/>
      <c r="K123" s="13" t="s">
        <v>429</v>
      </c>
      <c r="L123" s="13" t="s">
        <v>430</v>
      </c>
      <c r="M123" s="13"/>
    </row>
    <row r="124" spans="1:13" ht="43.15" customHeight="1">
      <c r="A124" s="60"/>
      <c r="B124" s="60"/>
      <c r="C124" s="61"/>
      <c r="D124" s="60"/>
      <c r="E124" s="11" t="s">
        <v>418</v>
      </c>
      <c r="F124" s="13" t="s">
        <v>419</v>
      </c>
      <c r="G124" s="13" t="s">
        <v>497</v>
      </c>
      <c r="H124" s="13" t="s">
        <v>498</v>
      </c>
      <c r="I124" s="13"/>
      <c r="J124" s="13"/>
      <c r="K124" s="13" t="s">
        <v>421</v>
      </c>
      <c r="L124" s="13" t="s">
        <v>422</v>
      </c>
      <c r="M124" s="13"/>
    </row>
    <row r="125" spans="1:13" ht="43.15" customHeight="1">
      <c r="A125" s="60" t="s">
        <v>154</v>
      </c>
      <c r="B125" s="60" t="s">
        <v>499</v>
      </c>
      <c r="C125" s="61">
        <v>7</v>
      </c>
      <c r="D125" s="60" t="s">
        <v>500</v>
      </c>
      <c r="E125" s="62" t="s">
        <v>425</v>
      </c>
      <c r="F125" s="13" t="s">
        <v>433</v>
      </c>
      <c r="G125" s="13" t="s">
        <v>501</v>
      </c>
      <c r="H125" s="13" t="s">
        <v>428</v>
      </c>
      <c r="I125" s="13"/>
      <c r="J125" s="13" t="s">
        <v>429</v>
      </c>
      <c r="K125" s="13" t="s">
        <v>429</v>
      </c>
      <c r="L125" s="13" t="s">
        <v>430</v>
      </c>
      <c r="M125" s="13"/>
    </row>
    <row r="126" spans="1:13" ht="43.15" customHeight="1">
      <c r="A126" s="60"/>
      <c r="B126" s="60"/>
      <c r="C126" s="61"/>
      <c r="D126" s="60"/>
      <c r="E126" s="62"/>
      <c r="F126" s="13" t="s">
        <v>431</v>
      </c>
      <c r="G126" s="13" t="s">
        <v>501</v>
      </c>
      <c r="H126" s="13" t="s">
        <v>428</v>
      </c>
      <c r="I126" s="13"/>
      <c r="J126" s="13" t="s">
        <v>429</v>
      </c>
      <c r="K126" s="13" t="s">
        <v>429</v>
      </c>
      <c r="L126" s="13" t="s">
        <v>430</v>
      </c>
      <c r="M126" s="13"/>
    </row>
    <row r="127" spans="1:13" ht="43.15" customHeight="1">
      <c r="A127" s="60"/>
      <c r="B127" s="60"/>
      <c r="C127" s="61"/>
      <c r="D127" s="60"/>
      <c r="E127" s="62"/>
      <c r="F127" s="13" t="s">
        <v>426</v>
      </c>
      <c r="G127" s="13" t="s">
        <v>501</v>
      </c>
      <c r="H127" s="13" t="s">
        <v>428</v>
      </c>
      <c r="I127" s="13"/>
      <c r="J127" s="13" t="s">
        <v>429</v>
      </c>
      <c r="K127" s="13" t="s">
        <v>429</v>
      </c>
      <c r="L127" s="13" t="s">
        <v>430</v>
      </c>
      <c r="M127" s="13"/>
    </row>
    <row r="128" spans="1:13" ht="43.15" customHeight="1">
      <c r="A128" s="60"/>
      <c r="B128" s="60"/>
      <c r="C128" s="61"/>
      <c r="D128" s="60"/>
      <c r="E128" s="11" t="s">
        <v>434</v>
      </c>
      <c r="F128" s="13" t="s">
        <v>435</v>
      </c>
      <c r="G128" s="13" t="s">
        <v>436</v>
      </c>
      <c r="H128" s="13" t="s">
        <v>428</v>
      </c>
      <c r="I128" s="13"/>
      <c r="J128" s="13" t="s">
        <v>429</v>
      </c>
      <c r="K128" s="13" t="s">
        <v>429</v>
      </c>
      <c r="L128" s="13" t="s">
        <v>430</v>
      </c>
      <c r="M128" s="13"/>
    </row>
    <row r="129" spans="1:13" ht="43.15" customHeight="1">
      <c r="A129" s="60"/>
      <c r="B129" s="60"/>
      <c r="C129" s="61"/>
      <c r="D129" s="60"/>
      <c r="E129" s="62" t="s">
        <v>437</v>
      </c>
      <c r="F129" s="13" t="s">
        <v>440</v>
      </c>
      <c r="G129" s="13" t="s">
        <v>501</v>
      </c>
      <c r="H129" s="13" t="s">
        <v>428</v>
      </c>
      <c r="I129" s="13"/>
      <c r="J129" s="13" t="s">
        <v>429</v>
      </c>
      <c r="K129" s="13" t="s">
        <v>429</v>
      </c>
      <c r="L129" s="13" t="s">
        <v>430</v>
      </c>
      <c r="M129" s="13"/>
    </row>
    <row r="130" spans="1:13" ht="43.15" customHeight="1">
      <c r="A130" s="60"/>
      <c r="B130" s="60"/>
      <c r="C130" s="61"/>
      <c r="D130" s="60"/>
      <c r="E130" s="62"/>
      <c r="F130" s="13" t="s">
        <v>439</v>
      </c>
      <c r="G130" s="13" t="s">
        <v>501</v>
      </c>
      <c r="H130" s="13" t="s">
        <v>428</v>
      </c>
      <c r="I130" s="13"/>
      <c r="J130" s="13" t="s">
        <v>429</v>
      </c>
      <c r="K130" s="13" t="s">
        <v>429</v>
      </c>
      <c r="L130" s="13" t="s">
        <v>430</v>
      </c>
      <c r="M130" s="13"/>
    </row>
    <row r="131" spans="1:13" ht="43.15" customHeight="1">
      <c r="A131" s="60"/>
      <c r="B131" s="60"/>
      <c r="C131" s="61"/>
      <c r="D131" s="60"/>
      <c r="E131" s="62"/>
      <c r="F131" s="13" t="s">
        <v>438</v>
      </c>
      <c r="G131" s="13" t="s">
        <v>501</v>
      </c>
      <c r="H131" s="13" t="s">
        <v>428</v>
      </c>
      <c r="I131" s="13"/>
      <c r="J131" s="13" t="s">
        <v>429</v>
      </c>
      <c r="K131" s="13" t="s">
        <v>429</v>
      </c>
      <c r="L131" s="13" t="s">
        <v>430</v>
      </c>
      <c r="M131" s="13"/>
    </row>
    <row r="132" spans="1:13" ht="43.15" customHeight="1">
      <c r="A132" s="60"/>
      <c r="B132" s="60"/>
      <c r="C132" s="61"/>
      <c r="D132" s="60"/>
      <c r="E132" s="62" t="s">
        <v>418</v>
      </c>
      <c r="F132" s="13" t="s">
        <v>424</v>
      </c>
      <c r="G132" s="13"/>
      <c r="H132" s="13"/>
      <c r="I132" s="13"/>
      <c r="J132" s="13"/>
      <c r="K132" s="13"/>
      <c r="L132" s="13"/>
      <c r="M132" s="13"/>
    </row>
    <row r="133" spans="1:13" ht="43.15" customHeight="1">
      <c r="A133" s="60"/>
      <c r="B133" s="60"/>
      <c r="C133" s="61"/>
      <c r="D133" s="60"/>
      <c r="E133" s="62"/>
      <c r="F133" s="13" t="s">
        <v>423</v>
      </c>
      <c r="G133" s="13"/>
      <c r="H133" s="13"/>
      <c r="I133" s="13"/>
      <c r="J133" s="13"/>
      <c r="K133" s="13"/>
      <c r="L133" s="13"/>
      <c r="M133" s="13"/>
    </row>
    <row r="134" spans="1:13" ht="43.15" customHeight="1">
      <c r="A134" s="60"/>
      <c r="B134" s="60"/>
      <c r="C134" s="61"/>
      <c r="D134" s="60"/>
      <c r="E134" s="62"/>
      <c r="F134" s="13" t="s">
        <v>419</v>
      </c>
      <c r="G134" s="13" t="s">
        <v>502</v>
      </c>
      <c r="H134" s="13" t="s">
        <v>503</v>
      </c>
      <c r="I134" s="13" t="s">
        <v>504</v>
      </c>
      <c r="J134" s="13" t="s">
        <v>505</v>
      </c>
      <c r="K134" s="13" t="s">
        <v>421</v>
      </c>
      <c r="L134" s="13" t="s">
        <v>422</v>
      </c>
      <c r="M134" s="13"/>
    </row>
  </sheetData>
  <mergeCells count="100">
    <mergeCell ref="C2:M2"/>
    <mergeCell ref="A3:K3"/>
    <mergeCell ref="L3:M3"/>
    <mergeCell ref="A4:A5"/>
    <mergeCell ref="B4:B5"/>
    <mergeCell ref="C4:C5"/>
    <mergeCell ref="D4:D5"/>
    <mergeCell ref="E4:M4"/>
    <mergeCell ref="A7:A16"/>
    <mergeCell ref="B7:B16"/>
    <mergeCell ref="C7:C16"/>
    <mergeCell ref="D7:D16"/>
    <mergeCell ref="E7:E9"/>
    <mergeCell ref="E10:E12"/>
    <mergeCell ref="E14:E16"/>
    <mergeCell ref="A17:A24"/>
    <mergeCell ref="B17:B24"/>
    <mergeCell ref="C17:C24"/>
    <mergeCell ref="D17:D24"/>
    <mergeCell ref="E18:E20"/>
    <mergeCell ref="E22:E24"/>
    <mergeCell ref="A25:A32"/>
    <mergeCell ref="B25:B32"/>
    <mergeCell ref="C25:C32"/>
    <mergeCell ref="D25:D32"/>
    <mergeCell ref="E25:E27"/>
    <mergeCell ref="E28:E30"/>
    <mergeCell ref="A33:A40"/>
    <mergeCell ref="B33:B40"/>
    <mergeCell ref="C33:C40"/>
    <mergeCell ref="D33:D40"/>
    <mergeCell ref="E34:E36"/>
    <mergeCell ref="E37:E39"/>
    <mergeCell ref="A41:A48"/>
    <mergeCell ref="B41:B48"/>
    <mergeCell ref="C41:C48"/>
    <mergeCell ref="D41:D48"/>
    <mergeCell ref="E43:E45"/>
    <mergeCell ref="E46:E48"/>
    <mergeCell ref="A49:A58"/>
    <mergeCell ref="B49:B58"/>
    <mergeCell ref="C49:C58"/>
    <mergeCell ref="D49:D58"/>
    <mergeCell ref="E49:E51"/>
    <mergeCell ref="E52:E54"/>
    <mergeCell ref="E55:E57"/>
    <mergeCell ref="A59:A68"/>
    <mergeCell ref="B59:B68"/>
    <mergeCell ref="C59:C68"/>
    <mergeCell ref="D59:D68"/>
    <mergeCell ref="E59:E61"/>
    <mergeCell ref="E62:E64"/>
    <mergeCell ref="E66:E68"/>
    <mergeCell ref="A69:A78"/>
    <mergeCell ref="B69:B78"/>
    <mergeCell ref="C69:C78"/>
    <mergeCell ref="D69:D78"/>
    <mergeCell ref="E69:E71"/>
    <mergeCell ref="E72:E74"/>
    <mergeCell ref="E76:E78"/>
    <mergeCell ref="A79:A88"/>
    <mergeCell ref="B79:B88"/>
    <mergeCell ref="C79:C88"/>
    <mergeCell ref="D79:D88"/>
    <mergeCell ref="E79:E81"/>
    <mergeCell ref="E82:E84"/>
    <mergeCell ref="E86:E88"/>
    <mergeCell ref="A89:A98"/>
    <mergeCell ref="B89:B98"/>
    <mergeCell ref="C89:C98"/>
    <mergeCell ref="D89:D98"/>
    <mergeCell ref="E89:E91"/>
    <mergeCell ref="E93:E95"/>
    <mergeCell ref="E96:E98"/>
    <mergeCell ref="A99:A108"/>
    <mergeCell ref="B99:B108"/>
    <mergeCell ref="C99:C108"/>
    <mergeCell ref="D99:D108"/>
    <mergeCell ref="E99:E101"/>
    <mergeCell ref="E102:E104"/>
    <mergeCell ref="E105:E107"/>
    <mergeCell ref="A109:A116"/>
    <mergeCell ref="B109:B116"/>
    <mergeCell ref="C109:C116"/>
    <mergeCell ref="D109:D116"/>
    <mergeCell ref="E109:E111"/>
    <mergeCell ref="E112:E114"/>
    <mergeCell ref="A117:A124"/>
    <mergeCell ref="B117:B124"/>
    <mergeCell ref="C117:C124"/>
    <mergeCell ref="D117:D124"/>
    <mergeCell ref="E118:E120"/>
    <mergeCell ref="E121:E123"/>
    <mergeCell ref="A125:A134"/>
    <mergeCell ref="B125:B134"/>
    <mergeCell ref="C125:C134"/>
    <mergeCell ref="D125:D134"/>
    <mergeCell ref="E125:E127"/>
    <mergeCell ref="E129:E131"/>
    <mergeCell ref="E132:E13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16"/>
  <sheetViews>
    <sheetView tabSelected="1" zoomScale="130" zoomScaleNormal="130" workbookViewId="0">
      <pane ySplit="7" topLeftCell="A8" activePane="bottomLeft" state="frozen"/>
      <selection pane="bottomLeft" activeCell="E8" sqref="E8:E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spans="1:19" ht="16.350000000000001" customHeight="1">
      <c r="A1" s="4"/>
      <c r="S1" s="4" t="s">
        <v>506</v>
      </c>
    </row>
    <row r="2" spans="1:19" ht="42.2" customHeight="1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23.25" customHeight="1">
      <c r="A3" s="65" t="s">
        <v>507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54" t="s">
        <v>31</v>
      </c>
      <c r="R4" s="54"/>
      <c r="S4" s="54"/>
    </row>
    <row r="5" spans="1:19" ht="18.2" customHeight="1">
      <c r="A5" s="56" t="s">
        <v>356</v>
      </c>
      <c r="B5" s="56" t="s">
        <v>357</v>
      </c>
      <c r="C5" s="56" t="s">
        <v>508</v>
      </c>
      <c r="D5" s="56"/>
      <c r="E5" s="56"/>
      <c r="F5" s="56"/>
      <c r="G5" s="56"/>
      <c r="H5" s="56"/>
      <c r="I5" s="56"/>
      <c r="J5" s="56" t="s">
        <v>509</v>
      </c>
      <c r="K5" s="56" t="s">
        <v>510</v>
      </c>
      <c r="L5" s="56"/>
      <c r="M5" s="56"/>
      <c r="N5" s="56"/>
      <c r="O5" s="56"/>
      <c r="P5" s="56"/>
      <c r="Q5" s="56"/>
      <c r="R5" s="56"/>
      <c r="S5" s="56"/>
    </row>
    <row r="6" spans="1:19" ht="18.95" customHeight="1">
      <c r="A6" s="56"/>
      <c r="B6" s="56"/>
      <c r="C6" s="56" t="s">
        <v>404</v>
      </c>
      <c r="D6" s="56" t="s">
        <v>511</v>
      </c>
      <c r="E6" s="56"/>
      <c r="F6" s="56"/>
      <c r="G6" s="56"/>
      <c r="H6" s="56" t="s">
        <v>512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 ht="31.15" customHeight="1">
      <c r="A7" s="56"/>
      <c r="B7" s="56"/>
      <c r="C7" s="56"/>
      <c r="D7" s="16" t="s">
        <v>138</v>
      </c>
      <c r="E7" s="16" t="s">
        <v>513</v>
      </c>
      <c r="F7" s="16" t="s">
        <v>142</v>
      </c>
      <c r="G7" s="16" t="s">
        <v>514</v>
      </c>
      <c r="H7" s="16" t="s">
        <v>160</v>
      </c>
      <c r="I7" s="16" t="s">
        <v>161</v>
      </c>
      <c r="J7" s="56"/>
      <c r="K7" s="16" t="s">
        <v>407</v>
      </c>
      <c r="L7" s="16" t="s">
        <v>408</v>
      </c>
      <c r="M7" s="16" t="s">
        <v>409</v>
      </c>
      <c r="N7" s="16" t="s">
        <v>414</v>
      </c>
      <c r="O7" s="16" t="s">
        <v>410</v>
      </c>
      <c r="P7" s="16" t="s">
        <v>515</v>
      </c>
      <c r="Q7" s="16" t="s">
        <v>516</v>
      </c>
      <c r="R7" s="16" t="s">
        <v>517</v>
      </c>
      <c r="S7" s="16" t="s">
        <v>415</v>
      </c>
    </row>
    <row r="8" spans="1:19" ht="19.5" customHeight="1">
      <c r="A8" s="60" t="s">
        <v>2</v>
      </c>
      <c r="B8" s="60" t="s">
        <v>4</v>
      </c>
      <c r="C8" s="61">
        <f>H8+I8</f>
        <v>1703.8700000000001</v>
      </c>
      <c r="D8" s="61">
        <f>C8</f>
        <v>1703.8700000000001</v>
      </c>
      <c r="E8" s="61"/>
      <c r="F8" s="61"/>
      <c r="G8" s="61"/>
      <c r="H8" s="61">
        <v>1518.17</v>
      </c>
      <c r="I8" s="61">
        <v>185.7</v>
      </c>
      <c r="J8" s="60"/>
      <c r="K8" s="63" t="s">
        <v>425</v>
      </c>
      <c r="L8" s="44" t="s">
        <v>518</v>
      </c>
      <c r="M8" s="13"/>
      <c r="N8" s="13"/>
      <c r="O8" s="13"/>
      <c r="P8" s="13"/>
      <c r="Q8" s="13"/>
      <c r="R8" s="13"/>
      <c r="S8" s="13"/>
    </row>
    <row r="9" spans="1:19" ht="18.95" customHeight="1">
      <c r="A9" s="60"/>
      <c r="B9" s="60"/>
      <c r="C9" s="61"/>
      <c r="D9" s="61"/>
      <c r="E9" s="61"/>
      <c r="F9" s="61"/>
      <c r="G9" s="61"/>
      <c r="H9" s="61"/>
      <c r="I9" s="61"/>
      <c r="J9" s="60"/>
      <c r="K9" s="63"/>
      <c r="L9" s="44" t="s">
        <v>519</v>
      </c>
      <c r="M9" s="13"/>
      <c r="N9" s="13"/>
      <c r="O9" s="13"/>
      <c r="P9" s="13"/>
      <c r="Q9" s="13"/>
      <c r="R9" s="13"/>
      <c r="S9" s="13"/>
    </row>
    <row r="10" spans="1:19" ht="19.5" customHeight="1">
      <c r="A10" s="60"/>
      <c r="B10" s="60"/>
      <c r="C10" s="61"/>
      <c r="D10" s="61"/>
      <c r="E10" s="61"/>
      <c r="F10" s="61"/>
      <c r="G10" s="61"/>
      <c r="H10" s="61"/>
      <c r="I10" s="61"/>
      <c r="J10" s="60"/>
      <c r="K10" s="63"/>
      <c r="L10" s="44" t="s">
        <v>520</v>
      </c>
      <c r="M10" s="13"/>
      <c r="N10" s="13"/>
      <c r="O10" s="13"/>
      <c r="P10" s="13"/>
      <c r="Q10" s="13"/>
      <c r="R10" s="13"/>
      <c r="S10" s="13"/>
    </row>
    <row r="11" spans="1:19" ht="18.95" customHeight="1">
      <c r="A11" s="60"/>
      <c r="B11" s="60"/>
      <c r="C11" s="61"/>
      <c r="D11" s="61"/>
      <c r="E11" s="61"/>
      <c r="F11" s="61"/>
      <c r="G11" s="61"/>
      <c r="H11" s="61"/>
      <c r="I11" s="61"/>
      <c r="J11" s="60"/>
      <c r="K11" s="63"/>
      <c r="L11" s="44" t="s">
        <v>418</v>
      </c>
      <c r="M11" s="13"/>
      <c r="N11" s="13"/>
      <c r="O11" s="13"/>
      <c r="P11" s="13"/>
      <c r="Q11" s="13"/>
      <c r="R11" s="13"/>
      <c r="S11" s="13"/>
    </row>
    <row r="12" spans="1:19" ht="18.2" customHeight="1">
      <c r="A12" s="60"/>
      <c r="B12" s="60"/>
      <c r="C12" s="61"/>
      <c r="D12" s="61"/>
      <c r="E12" s="61"/>
      <c r="F12" s="61"/>
      <c r="G12" s="61"/>
      <c r="H12" s="61"/>
      <c r="I12" s="61"/>
      <c r="J12" s="60"/>
      <c r="K12" s="63" t="s">
        <v>521</v>
      </c>
      <c r="L12" s="44" t="s">
        <v>438</v>
      </c>
      <c r="M12" s="13"/>
      <c r="N12" s="13"/>
      <c r="O12" s="13"/>
      <c r="P12" s="13"/>
      <c r="Q12" s="13"/>
      <c r="R12" s="13"/>
      <c r="S12" s="13"/>
    </row>
    <row r="13" spans="1:19" ht="19.5" customHeight="1">
      <c r="A13" s="60"/>
      <c r="B13" s="60"/>
      <c r="C13" s="61"/>
      <c r="D13" s="61"/>
      <c r="E13" s="61"/>
      <c r="F13" s="61"/>
      <c r="G13" s="61"/>
      <c r="H13" s="61"/>
      <c r="I13" s="61"/>
      <c r="J13" s="60"/>
      <c r="K13" s="63"/>
      <c r="L13" s="44" t="s">
        <v>439</v>
      </c>
      <c r="M13" s="13"/>
      <c r="N13" s="13"/>
      <c r="O13" s="13"/>
      <c r="P13" s="13"/>
      <c r="Q13" s="13"/>
      <c r="R13" s="13"/>
      <c r="S13" s="13"/>
    </row>
    <row r="14" spans="1:19" ht="19.5" customHeight="1">
      <c r="A14" s="60"/>
      <c r="B14" s="60"/>
      <c r="C14" s="61"/>
      <c r="D14" s="61"/>
      <c r="E14" s="61"/>
      <c r="F14" s="61"/>
      <c r="G14" s="61"/>
      <c r="H14" s="61"/>
      <c r="I14" s="61"/>
      <c r="J14" s="60"/>
      <c r="K14" s="63"/>
      <c r="L14" s="44" t="s">
        <v>440</v>
      </c>
      <c r="M14" s="13"/>
      <c r="N14" s="13"/>
      <c r="O14" s="13"/>
      <c r="P14" s="13"/>
      <c r="Q14" s="13"/>
      <c r="R14" s="13"/>
      <c r="S14" s="13"/>
    </row>
    <row r="15" spans="1:19" ht="19.5" customHeight="1">
      <c r="A15" s="60"/>
      <c r="B15" s="60"/>
      <c r="C15" s="61"/>
      <c r="D15" s="61"/>
      <c r="E15" s="61"/>
      <c r="F15" s="61"/>
      <c r="G15" s="61"/>
      <c r="H15" s="61"/>
      <c r="I15" s="61"/>
      <c r="J15" s="60"/>
      <c r="K15" s="63"/>
      <c r="L15" s="44" t="s">
        <v>522</v>
      </c>
      <c r="M15" s="13"/>
      <c r="N15" s="13"/>
      <c r="O15" s="13"/>
      <c r="P15" s="13"/>
      <c r="Q15" s="13"/>
      <c r="R15" s="13"/>
      <c r="S15" s="13"/>
    </row>
    <row r="16" spans="1:19" ht="19.899999999999999" customHeight="1">
      <c r="A16" s="60"/>
      <c r="B16" s="60"/>
      <c r="C16" s="61"/>
      <c r="D16" s="61"/>
      <c r="E16" s="61"/>
      <c r="F16" s="61"/>
      <c r="G16" s="61"/>
      <c r="H16" s="61"/>
      <c r="I16" s="61"/>
      <c r="J16" s="60"/>
      <c r="K16" s="44" t="s">
        <v>434</v>
      </c>
      <c r="L16" s="44" t="s">
        <v>435</v>
      </c>
      <c r="M16" s="13"/>
      <c r="N16" s="13"/>
      <c r="O16" s="13"/>
      <c r="P16" s="13"/>
      <c r="Q16" s="13"/>
      <c r="R16" s="13"/>
      <c r="S16" s="13"/>
    </row>
  </sheetData>
  <mergeCells count="23"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16"/>
    <mergeCell ref="B8:B16"/>
    <mergeCell ref="C8:C16"/>
    <mergeCell ref="D8:D16"/>
    <mergeCell ref="E8:E16"/>
    <mergeCell ref="K8:K11"/>
    <mergeCell ref="K12:K15"/>
    <mergeCell ref="F8:F16"/>
    <mergeCell ref="G8:G16"/>
    <mergeCell ref="H8:H16"/>
    <mergeCell ref="I8:I16"/>
    <mergeCell ref="J8:J1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0"/>
  <sheetViews>
    <sheetView zoomScale="130" zoomScaleNormal="130" workbookViewId="0">
      <selection activeCell="C26" sqref="C26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  <col min="10" max="10" width="12.75" bestFit="1" customWidth="1"/>
  </cols>
  <sheetData>
    <row r="1" spans="1:10" ht="12.95" customHeight="1">
      <c r="A1" s="4"/>
      <c r="H1" s="8" t="s">
        <v>29</v>
      </c>
    </row>
    <row r="2" spans="1:10" ht="24.2" customHeight="1">
      <c r="A2" s="52" t="s">
        <v>7</v>
      </c>
      <c r="B2" s="52"/>
      <c r="C2" s="52"/>
      <c r="D2" s="52"/>
      <c r="E2" s="52"/>
      <c r="F2" s="52"/>
      <c r="G2" s="52"/>
      <c r="H2" s="52"/>
    </row>
    <row r="3" spans="1:10" ht="17.25" customHeight="1">
      <c r="A3" s="53" t="s">
        <v>30</v>
      </c>
      <c r="B3" s="53"/>
      <c r="C3" s="53"/>
      <c r="D3" s="53"/>
      <c r="E3" s="53"/>
      <c r="F3" s="53"/>
      <c r="G3" s="54" t="s">
        <v>31</v>
      </c>
      <c r="H3" s="54"/>
    </row>
    <row r="4" spans="1:10" ht="17.850000000000001" customHeight="1">
      <c r="A4" s="55" t="s">
        <v>32</v>
      </c>
      <c r="B4" s="55"/>
      <c r="C4" s="55" t="s">
        <v>33</v>
      </c>
      <c r="D4" s="55"/>
      <c r="E4" s="55"/>
      <c r="F4" s="55"/>
      <c r="G4" s="55"/>
      <c r="H4" s="55"/>
    </row>
    <row r="5" spans="1:10" ht="22.35" customHeight="1">
      <c r="A5" s="10" t="s">
        <v>34</v>
      </c>
      <c r="B5" s="10" t="s">
        <v>35</v>
      </c>
      <c r="C5" s="10" t="s">
        <v>36</v>
      </c>
      <c r="D5" s="10" t="s">
        <v>35</v>
      </c>
      <c r="E5" s="10" t="s">
        <v>37</v>
      </c>
      <c r="F5" s="10" t="s">
        <v>35</v>
      </c>
      <c r="G5" s="10" t="s">
        <v>38</v>
      </c>
      <c r="H5" s="10" t="s">
        <v>35</v>
      </c>
    </row>
    <row r="6" spans="1:10" ht="16.350000000000001" customHeight="1">
      <c r="A6" s="11" t="s">
        <v>39</v>
      </c>
      <c r="B6" s="17">
        <v>1703.87</v>
      </c>
      <c r="C6" s="13" t="s">
        <v>40</v>
      </c>
      <c r="D6" s="14">
        <v>1505.32</v>
      </c>
      <c r="E6" s="11" t="s">
        <v>41</v>
      </c>
      <c r="F6" s="15">
        <f>SUM(F7:F8)</f>
        <v>1518.165886</v>
      </c>
      <c r="G6" s="13" t="s">
        <v>42</v>
      </c>
      <c r="H6" s="46">
        <v>1039.925886</v>
      </c>
    </row>
    <row r="7" spans="1:10" ht="16.350000000000001" customHeight="1">
      <c r="A7" s="13" t="s">
        <v>43</v>
      </c>
      <c r="B7" s="17">
        <v>1703.87</v>
      </c>
      <c r="C7" s="13" t="s">
        <v>44</v>
      </c>
      <c r="D7" s="14"/>
      <c r="E7" s="13" t="s">
        <v>45</v>
      </c>
      <c r="F7" s="12">
        <v>1039.925886</v>
      </c>
      <c r="G7" s="13" t="s">
        <v>46</v>
      </c>
      <c r="H7" s="12">
        <v>576.76</v>
      </c>
    </row>
    <row r="8" spans="1:10" ht="16.350000000000001" customHeight="1">
      <c r="A8" s="11" t="s">
        <v>47</v>
      </c>
      <c r="B8" s="12"/>
      <c r="C8" s="13" t="s">
        <v>48</v>
      </c>
      <c r="D8" s="14"/>
      <c r="E8" s="13" t="s">
        <v>49</v>
      </c>
      <c r="F8" s="12">
        <v>478.24</v>
      </c>
      <c r="G8" s="13" t="s">
        <v>50</v>
      </c>
      <c r="H8" s="12"/>
    </row>
    <row r="9" spans="1:10" ht="16.350000000000001" customHeight="1">
      <c r="A9" s="13" t="s">
        <v>51</v>
      </c>
      <c r="B9" s="12"/>
      <c r="C9" s="13" t="s">
        <v>52</v>
      </c>
      <c r="D9" s="14"/>
      <c r="E9" s="13" t="s">
        <v>53</v>
      </c>
      <c r="F9" s="12"/>
      <c r="G9" s="13" t="s">
        <v>54</v>
      </c>
      <c r="H9" s="12"/>
      <c r="J9" s="69">
        <v>1201.47</v>
      </c>
    </row>
    <row r="10" spans="1:10" ht="16.350000000000001" customHeight="1">
      <c r="A10" s="13" t="s">
        <v>55</v>
      </c>
      <c r="B10" s="12"/>
      <c r="C10" s="13" t="s">
        <v>56</v>
      </c>
      <c r="D10" s="14"/>
      <c r="E10" s="11" t="s">
        <v>57</v>
      </c>
      <c r="F10" s="15">
        <v>185.7</v>
      </c>
      <c r="G10" s="13" t="s">
        <v>58</v>
      </c>
      <c r="H10" s="12">
        <v>83.18</v>
      </c>
    </row>
    <row r="11" spans="1:10" ht="16.350000000000001" customHeight="1">
      <c r="A11" s="13" t="s">
        <v>59</v>
      </c>
      <c r="B11" s="12"/>
      <c r="C11" s="13" t="s">
        <v>60</v>
      </c>
      <c r="D11" s="14"/>
      <c r="E11" s="13" t="s">
        <v>61</v>
      </c>
      <c r="F11" s="12"/>
      <c r="G11" s="13" t="s">
        <v>62</v>
      </c>
      <c r="H11" s="12"/>
    </row>
    <row r="12" spans="1:10" ht="16.350000000000001" customHeight="1">
      <c r="A12" s="13" t="s">
        <v>63</v>
      </c>
      <c r="B12" s="12"/>
      <c r="C12" s="13" t="s">
        <v>64</v>
      </c>
      <c r="D12" s="14"/>
      <c r="E12" s="13" t="s">
        <v>65</v>
      </c>
      <c r="F12" s="12">
        <v>181.7</v>
      </c>
      <c r="G12" s="13" t="s">
        <v>66</v>
      </c>
      <c r="H12" s="12"/>
      <c r="J12" s="68"/>
    </row>
    <row r="13" spans="1:10" ht="16.350000000000001" customHeight="1">
      <c r="A13" s="13" t="s">
        <v>67</v>
      </c>
      <c r="B13" s="12"/>
      <c r="C13" s="13" t="s">
        <v>68</v>
      </c>
      <c r="D13" s="14">
        <v>87.67</v>
      </c>
      <c r="E13" s="13" t="s">
        <v>69</v>
      </c>
      <c r="F13" s="12"/>
      <c r="G13" s="13" t="s">
        <v>70</v>
      </c>
      <c r="H13" s="12"/>
      <c r="J13" s="71">
        <f>F6-J9</f>
        <v>316.69588599999997</v>
      </c>
    </row>
    <row r="14" spans="1:10" ht="16.350000000000001" customHeight="1">
      <c r="A14" s="13" t="s">
        <v>71</v>
      </c>
      <c r="B14" s="12"/>
      <c r="C14" s="13" t="s">
        <v>72</v>
      </c>
      <c r="D14" s="14"/>
      <c r="E14" s="13" t="s">
        <v>73</v>
      </c>
      <c r="F14" s="12"/>
      <c r="G14" s="13" t="s">
        <v>74</v>
      </c>
      <c r="H14" s="12"/>
    </row>
    <row r="15" spans="1:10" ht="16.350000000000001" customHeight="1">
      <c r="A15" s="13" t="s">
        <v>75</v>
      </c>
      <c r="B15" s="12"/>
      <c r="C15" s="13" t="s">
        <v>76</v>
      </c>
      <c r="D15" s="14">
        <v>48.99</v>
      </c>
      <c r="E15" s="13" t="s">
        <v>77</v>
      </c>
      <c r="F15" s="12"/>
      <c r="G15" s="13" t="s">
        <v>78</v>
      </c>
      <c r="H15" s="12"/>
    </row>
    <row r="16" spans="1:10" ht="16.350000000000001" customHeight="1">
      <c r="A16" s="13" t="s">
        <v>79</v>
      </c>
      <c r="B16" s="12"/>
      <c r="C16" s="13" t="s">
        <v>80</v>
      </c>
      <c r="D16" s="14"/>
      <c r="E16" s="13" t="s">
        <v>81</v>
      </c>
      <c r="F16" s="12"/>
      <c r="G16" s="13" t="s">
        <v>82</v>
      </c>
      <c r="H16" s="12"/>
      <c r="J16" s="70">
        <f>B7-J9</f>
        <v>502.39999999999986</v>
      </c>
    </row>
    <row r="17" spans="1:8" ht="16.350000000000001" customHeight="1">
      <c r="A17" s="13" t="s">
        <v>83</v>
      </c>
      <c r="B17" s="12"/>
      <c r="C17" s="13" t="s">
        <v>84</v>
      </c>
      <c r="D17" s="14"/>
      <c r="E17" s="13" t="s">
        <v>85</v>
      </c>
      <c r="F17" s="12"/>
      <c r="G17" s="13" t="s">
        <v>86</v>
      </c>
      <c r="H17" s="12"/>
    </row>
    <row r="18" spans="1:8" ht="16.350000000000001" customHeight="1">
      <c r="A18" s="13" t="s">
        <v>87</v>
      </c>
      <c r="B18" s="12"/>
      <c r="C18" s="13" t="s">
        <v>88</v>
      </c>
      <c r="D18" s="14"/>
      <c r="E18" s="13" t="s">
        <v>89</v>
      </c>
      <c r="F18" s="12"/>
      <c r="G18" s="13" t="s">
        <v>90</v>
      </c>
      <c r="H18" s="12"/>
    </row>
    <row r="19" spans="1:8" ht="16.350000000000001" customHeight="1">
      <c r="A19" s="13" t="s">
        <v>91</v>
      </c>
      <c r="B19" s="12"/>
      <c r="C19" s="13" t="s">
        <v>92</v>
      </c>
      <c r="D19" s="14"/>
      <c r="E19" s="13" t="s">
        <v>93</v>
      </c>
      <c r="F19" s="12"/>
      <c r="G19" s="13" t="s">
        <v>94</v>
      </c>
      <c r="H19" s="12">
        <v>4</v>
      </c>
    </row>
    <row r="20" spans="1:8" ht="16.350000000000001" customHeight="1">
      <c r="A20" s="11" t="s">
        <v>95</v>
      </c>
      <c r="B20" s="15"/>
      <c r="C20" s="13" t="s">
        <v>96</v>
      </c>
      <c r="D20" s="14"/>
      <c r="E20" s="13" t="s">
        <v>97</v>
      </c>
      <c r="F20" s="12">
        <v>4</v>
      </c>
      <c r="G20" s="13"/>
      <c r="H20" s="12"/>
    </row>
    <row r="21" spans="1:8" ht="16.350000000000001" customHeight="1">
      <c r="A21" s="11" t="s">
        <v>98</v>
      </c>
      <c r="B21" s="15"/>
      <c r="C21" s="13" t="s">
        <v>99</v>
      </c>
      <c r="D21" s="14"/>
      <c r="E21" s="11" t="s">
        <v>100</v>
      </c>
      <c r="F21" s="15"/>
      <c r="G21" s="13"/>
      <c r="H21" s="12"/>
    </row>
    <row r="22" spans="1:8" ht="16.350000000000001" customHeight="1">
      <c r="A22" s="11" t="s">
        <v>101</v>
      </c>
      <c r="B22" s="15"/>
      <c r="C22" s="13" t="s">
        <v>102</v>
      </c>
      <c r="D22" s="14"/>
      <c r="E22" s="13"/>
      <c r="F22" s="13"/>
      <c r="G22" s="13"/>
      <c r="H22" s="12"/>
    </row>
    <row r="23" spans="1:8" ht="16.350000000000001" customHeight="1">
      <c r="A23" s="11" t="s">
        <v>103</v>
      </c>
      <c r="B23" s="15"/>
      <c r="C23" s="13" t="s">
        <v>104</v>
      </c>
      <c r="D23" s="14"/>
      <c r="E23" s="13"/>
      <c r="F23" s="13"/>
      <c r="G23" s="13"/>
      <c r="H23" s="12"/>
    </row>
    <row r="24" spans="1:8" ht="16.350000000000001" customHeight="1">
      <c r="A24" s="11" t="s">
        <v>105</v>
      </c>
      <c r="B24" s="15"/>
      <c r="C24" s="13" t="s">
        <v>106</v>
      </c>
      <c r="D24" s="14"/>
      <c r="E24" s="13"/>
      <c r="F24" s="13"/>
      <c r="G24" s="13"/>
      <c r="H24" s="12"/>
    </row>
    <row r="25" spans="1:8" ht="16.350000000000001" customHeight="1">
      <c r="A25" s="13" t="s">
        <v>107</v>
      </c>
      <c r="B25" s="12"/>
      <c r="C25" s="13" t="s">
        <v>108</v>
      </c>
      <c r="D25" s="14">
        <v>61.88</v>
      </c>
      <c r="E25" s="13"/>
      <c r="F25" s="13"/>
      <c r="G25" s="13"/>
      <c r="H25" s="12"/>
    </row>
    <row r="26" spans="1:8" ht="16.350000000000001" customHeight="1">
      <c r="A26" s="13" t="s">
        <v>109</v>
      </c>
      <c r="B26" s="12"/>
      <c r="C26" s="13" t="s">
        <v>110</v>
      </c>
      <c r="D26" s="14"/>
      <c r="E26" s="13"/>
      <c r="F26" s="13"/>
      <c r="G26" s="13"/>
      <c r="H26" s="12"/>
    </row>
    <row r="27" spans="1:8" ht="16.350000000000001" customHeight="1">
      <c r="A27" s="13" t="s">
        <v>111</v>
      </c>
      <c r="B27" s="12"/>
      <c r="C27" s="13" t="s">
        <v>112</v>
      </c>
      <c r="D27" s="14"/>
      <c r="E27" s="13"/>
      <c r="F27" s="13"/>
      <c r="G27" s="13"/>
      <c r="H27" s="12"/>
    </row>
    <row r="28" spans="1:8" ht="16.350000000000001" customHeight="1">
      <c r="A28" s="11" t="s">
        <v>113</v>
      </c>
      <c r="B28" s="15"/>
      <c r="C28" s="13" t="s">
        <v>114</v>
      </c>
      <c r="D28" s="14"/>
      <c r="E28" s="13"/>
      <c r="F28" s="13"/>
      <c r="G28" s="13"/>
      <c r="H28" s="12"/>
    </row>
    <row r="29" spans="1:8" ht="16.350000000000001" customHeight="1">
      <c r="A29" s="11" t="s">
        <v>115</v>
      </c>
      <c r="B29" s="15"/>
      <c r="C29" s="13" t="s">
        <v>116</v>
      </c>
      <c r="D29" s="14"/>
      <c r="E29" s="13"/>
      <c r="F29" s="13"/>
      <c r="G29" s="13"/>
      <c r="H29" s="12"/>
    </row>
    <row r="30" spans="1:8" ht="16.350000000000001" customHeight="1">
      <c r="A30" s="11" t="s">
        <v>117</v>
      </c>
      <c r="B30" s="15"/>
      <c r="C30" s="13" t="s">
        <v>118</v>
      </c>
      <c r="D30" s="14"/>
      <c r="E30" s="13"/>
      <c r="F30" s="13"/>
      <c r="G30" s="13"/>
      <c r="H30" s="12"/>
    </row>
    <row r="31" spans="1:8" ht="16.350000000000001" customHeight="1">
      <c r="A31" s="11" t="s">
        <v>119</v>
      </c>
      <c r="B31" s="15"/>
      <c r="C31" s="13" t="s">
        <v>120</v>
      </c>
      <c r="D31" s="14"/>
      <c r="E31" s="13"/>
      <c r="F31" s="13"/>
      <c r="G31" s="13"/>
      <c r="H31" s="12"/>
    </row>
    <row r="32" spans="1:8" ht="16.350000000000001" customHeight="1">
      <c r="A32" s="11" t="s">
        <v>121</v>
      </c>
      <c r="B32" s="15"/>
      <c r="C32" s="13" t="s">
        <v>122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123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124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125</v>
      </c>
      <c r="D35" s="14"/>
      <c r="E35" s="13"/>
      <c r="F35" s="13"/>
      <c r="G35" s="13"/>
      <c r="H35" s="13"/>
    </row>
    <row r="36" spans="1:8" ht="16.350000000000001" customHeight="1">
      <c r="A36" s="13"/>
      <c r="B36" s="13"/>
      <c r="C36" s="13"/>
      <c r="D36" s="13"/>
      <c r="E36" s="13"/>
      <c r="F36" s="13"/>
      <c r="G36" s="13"/>
      <c r="H36" s="13"/>
    </row>
    <row r="37" spans="1:8" ht="16.350000000000001" customHeight="1">
      <c r="A37" s="11" t="s">
        <v>126</v>
      </c>
      <c r="B37" s="17">
        <v>1703.8658859999998</v>
      </c>
      <c r="C37" s="11" t="s">
        <v>127</v>
      </c>
      <c r="D37" s="17">
        <v>1703.8658859999998</v>
      </c>
      <c r="E37" s="11" t="s">
        <v>127</v>
      </c>
      <c r="F37" s="17">
        <v>1703.8658859999998</v>
      </c>
      <c r="G37" s="11" t="s">
        <v>127</v>
      </c>
      <c r="H37" s="17">
        <v>1703.8658859999998</v>
      </c>
    </row>
    <row r="38" spans="1:8" ht="16.350000000000001" customHeight="1">
      <c r="A38" s="11" t="s">
        <v>128</v>
      </c>
      <c r="B38" s="15"/>
      <c r="C38" s="11" t="s">
        <v>129</v>
      </c>
      <c r="D38" s="15"/>
      <c r="E38" s="11" t="s">
        <v>129</v>
      </c>
      <c r="F38" s="15"/>
      <c r="G38" s="11" t="s">
        <v>129</v>
      </c>
      <c r="H38" s="15"/>
    </row>
    <row r="39" spans="1:8" ht="16.350000000000001" customHeight="1">
      <c r="A39" s="13"/>
      <c r="B39" s="12"/>
      <c r="C39" s="13"/>
      <c r="D39" s="12"/>
      <c r="E39" s="11"/>
      <c r="F39" s="15"/>
      <c r="G39" s="11"/>
      <c r="H39" s="15"/>
    </row>
    <row r="40" spans="1:8" ht="16.350000000000001" customHeight="1">
      <c r="A40" s="11" t="s">
        <v>130</v>
      </c>
      <c r="B40" s="17">
        <v>1703.8658859999998</v>
      </c>
      <c r="C40" s="11" t="s">
        <v>131</v>
      </c>
      <c r="D40" s="17">
        <v>1703.8658859999998</v>
      </c>
      <c r="E40" s="11" t="s">
        <v>131</v>
      </c>
      <c r="F40" s="17">
        <v>1703.8658859999998</v>
      </c>
      <c r="G40" s="11" t="s">
        <v>131</v>
      </c>
      <c r="H40" s="17">
        <v>1703.8658859999998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C7" sqref="C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4"/>
      <c r="X1" s="57" t="s">
        <v>132</v>
      </c>
      <c r="Y1" s="57"/>
    </row>
    <row r="2" spans="1:25" ht="33.6" customHeight="1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2.35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 t="s">
        <v>31</v>
      </c>
      <c r="Y3" s="54"/>
    </row>
    <row r="4" spans="1:25" ht="22.35" customHeight="1">
      <c r="A4" s="56" t="s">
        <v>133</v>
      </c>
      <c r="B4" s="56" t="s">
        <v>134</v>
      </c>
      <c r="C4" s="56" t="s">
        <v>135</v>
      </c>
      <c r="D4" s="56" t="s">
        <v>136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128</v>
      </c>
      <c r="T4" s="56"/>
      <c r="U4" s="56"/>
      <c r="V4" s="56"/>
      <c r="W4" s="56"/>
      <c r="X4" s="56"/>
      <c r="Y4" s="56"/>
    </row>
    <row r="5" spans="1:25" ht="22.35" customHeight="1">
      <c r="A5" s="56"/>
      <c r="B5" s="56"/>
      <c r="C5" s="56"/>
      <c r="D5" s="56" t="s">
        <v>137</v>
      </c>
      <c r="E5" s="56" t="s">
        <v>138</v>
      </c>
      <c r="F5" s="56" t="s">
        <v>139</v>
      </c>
      <c r="G5" s="56" t="s">
        <v>140</v>
      </c>
      <c r="H5" s="56" t="s">
        <v>141</v>
      </c>
      <c r="I5" s="56" t="s">
        <v>142</v>
      </c>
      <c r="J5" s="56" t="s">
        <v>143</v>
      </c>
      <c r="K5" s="56"/>
      <c r="L5" s="56"/>
      <c r="M5" s="56"/>
      <c r="N5" s="56" t="s">
        <v>144</v>
      </c>
      <c r="O5" s="56" t="s">
        <v>145</v>
      </c>
      <c r="P5" s="56" t="s">
        <v>146</v>
      </c>
      <c r="Q5" s="56" t="s">
        <v>147</v>
      </c>
      <c r="R5" s="56" t="s">
        <v>148</v>
      </c>
      <c r="S5" s="56" t="s">
        <v>137</v>
      </c>
      <c r="T5" s="56" t="s">
        <v>138</v>
      </c>
      <c r="U5" s="56" t="s">
        <v>139</v>
      </c>
      <c r="V5" s="56" t="s">
        <v>140</v>
      </c>
      <c r="W5" s="56" t="s">
        <v>141</v>
      </c>
      <c r="X5" s="56" t="s">
        <v>142</v>
      </c>
      <c r="Y5" s="56" t="s">
        <v>149</v>
      </c>
    </row>
    <row r="6" spans="1:25" ht="22.35" customHeight="1">
      <c r="A6" s="56"/>
      <c r="B6" s="56"/>
      <c r="C6" s="56"/>
      <c r="D6" s="56"/>
      <c r="E6" s="56"/>
      <c r="F6" s="56"/>
      <c r="G6" s="56"/>
      <c r="H6" s="56"/>
      <c r="I6" s="56"/>
      <c r="J6" s="16" t="s">
        <v>150</v>
      </c>
      <c r="K6" s="16" t="s">
        <v>151</v>
      </c>
      <c r="L6" s="16" t="s">
        <v>152</v>
      </c>
      <c r="M6" s="16" t="s">
        <v>141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22.9" customHeight="1">
      <c r="A7" s="11"/>
      <c r="B7" s="11" t="s">
        <v>135</v>
      </c>
      <c r="C7" s="17">
        <v>1703.8658859999998</v>
      </c>
      <c r="D7" s="17">
        <v>1703.8658859999998</v>
      </c>
      <c r="E7" s="17">
        <v>1703.8658859999998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9" customHeight="1">
      <c r="A8" s="18" t="s">
        <v>153</v>
      </c>
      <c r="B8" s="18" t="s">
        <v>4</v>
      </c>
      <c r="C8" s="17">
        <v>1703.8658859999998</v>
      </c>
      <c r="D8" s="17">
        <v>1703.8658859999998</v>
      </c>
      <c r="E8" s="17">
        <v>1703.8658859999998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9" customHeight="1">
      <c r="A9" s="19" t="s">
        <v>154</v>
      </c>
      <c r="B9" s="19" t="s">
        <v>155</v>
      </c>
      <c r="C9" s="14">
        <v>1703.8658859999998</v>
      </c>
      <c r="D9" s="14">
        <v>1703.8658859999998</v>
      </c>
      <c r="E9" s="12">
        <v>1703.8658859999998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6.350000000000001" customHeight="1"/>
    <row r="11" spans="1:25" ht="16.350000000000001" customHeight="1">
      <c r="G11" s="4"/>
    </row>
  </sheetData>
  <mergeCells count="28"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pane ySplit="6" topLeftCell="A7" activePane="bottomLeft" state="frozen"/>
      <selection pane="bottomLeft" activeCell="I17" sqref="I1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4"/>
      <c r="D1" s="20"/>
      <c r="K1" s="8" t="s">
        <v>156</v>
      </c>
    </row>
    <row r="2" spans="1:11" ht="31.9" customHeight="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.95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9" t="s">
        <v>31</v>
      </c>
    </row>
    <row r="4" spans="1:11" ht="27.6" customHeight="1">
      <c r="A4" s="55" t="s">
        <v>157</v>
      </c>
      <c r="B4" s="55"/>
      <c r="C4" s="55"/>
      <c r="D4" s="55" t="s">
        <v>158</v>
      </c>
      <c r="E4" s="55" t="s">
        <v>159</v>
      </c>
      <c r="F4" s="55" t="s">
        <v>135</v>
      </c>
      <c r="G4" s="55" t="s">
        <v>160</v>
      </c>
      <c r="H4" s="55" t="s">
        <v>161</v>
      </c>
      <c r="I4" s="55" t="s">
        <v>162</v>
      </c>
      <c r="J4" s="55" t="s">
        <v>163</v>
      </c>
      <c r="K4" s="55" t="s">
        <v>164</v>
      </c>
    </row>
    <row r="5" spans="1:11" ht="25.9" customHeight="1">
      <c r="A5" s="10" t="s">
        <v>165</v>
      </c>
      <c r="B5" s="10" t="s">
        <v>166</v>
      </c>
      <c r="C5" s="10" t="s">
        <v>167</v>
      </c>
      <c r="D5" s="55"/>
      <c r="E5" s="55"/>
      <c r="F5" s="55"/>
      <c r="G5" s="55"/>
      <c r="H5" s="55"/>
      <c r="I5" s="55"/>
      <c r="J5" s="55"/>
      <c r="K5" s="55"/>
    </row>
    <row r="6" spans="1:11" ht="22.9" customHeight="1">
      <c r="A6" s="21"/>
      <c r="B6" s="21"/>
      <c r="C6" s="21"/>
      <c r="D6" s="22" t="s">
        <v>135</v>
      </c>
      <c r="E6" s="22"/>
      <c r="F6" s="26">
        <v>1703.8658859999998</v>
      </c>
      <c r="G6" s="23">
        <v>1518.1658859999998</v>
      </c>
      <c r="H6" s="23">
        <v>185.7</v>
      </c>
      <c r="I6" s="23"/>
      <c r="J6" s="22"/>
      <c r="K6" s="22"/>
    </row>
    <row r="7" spans="1:11" ht="22.9" customHeight="1">
      <c r="A7" s="24"/>
      <c r="B7" s="24"/>
      <c r="C7" s="24"/>
      <c r="D7" s="25" t="s">
        <v>153</v>
      </c>
      <c r="E7" s="25" t="s">
        <v>4</v>
      </c>
      <c r="F7" s="26">
        <v>1703.8658859999998</v>
      </c>
      <c r="G7" s="23">
        <v>1518.1658859999998</v>
      </c>
      <c r="H7" s="23">
        <v>185.7</v>
      </c>
      <c r="I7" s="23"/>
      <c r="J7" s="27"/>
      <c r="K7" s="27"/>
    </row>
    <row r="8" spans="1:11" ht="22.9" customHeight="1">
      <c r="A8" s="24"/>
      <c r="B8" s="24"/>
      <c r="C8" s="24"/>
      <c r="D8" s="25" t="s">
        <v>154</v>
      </c>
      <c r="E8" s="25" t="s">
        <v>168</v>
      </c>
      <c r="F8" s="26">
        <v>1703.8658859999998</v>
      </c>
      <c r="G8" s="23">
        <v>1518.1658859999998</v>
      </c>
      <c r="H8" s="23">
        <v>185.7</v>
      </c>
      <c r="I8" s="23"/>
      <c r="J8" s="27"/>
      <c r="K8" s="27"/>
    </row>
    <row r="9" spans="1:11" ht="20.65" customHeight="1">
      <c r="A9" s="28" t="s">
        <v>169</v>
      </c>
      <c r="B9" s="29"/>
      <c r="C9" s="29"/>
      <c r="D9" s="25" t="s">
        <v>170</v>
      </c>
      <c r="E9" s="27" t="s">
        <v>171</v>
      </c>
      <c r="F9" s="32">
        <f>SUM(G9:H9)</f>
        <v>1505.3200000000002</v>
      </c>
      <c r="G9" s="32">
        <v>1319.6200000000001</v>
      </c>
      <c r="H9" s="23">
        <v>185.7</v>
      </c>
      <c r="I9" s="23"/>
      <c r="J9" s="27"/>
      <c r="K9" s="27"/>
    </row>
    <row r="10" spans="1:11" ht="19.899999999999999" customHeight="1">
      <c r="A10" s="28" t="s">
        <v>169</v>
      </c>
      <c r="B10" s="28" t="s">
        <v>172</v>
      </c>
      <c r="C10" s="29"/>
      <c r="D10" s="30" t="s">
        <v>173</v>
      </c>
      <c r="E10" s="31" t="s">
        <v>174</v>
      </c>
      <c r="F10" s="32">
        <f>SUM(G10:H10)</f>
        <v>1505.3200000000002</v>
      </c>
      <c r="G10" s="32">
        <v>1319.6200000000001</v>
      </c>
      <c r="H10" s="23">
        <v>185.7</v>
      </c>
      <c r="I10" s="23"/>
      <c r="J10" s="31"/>
      <c r="K10" s="31"/>
    </row>
    <row r="11" spans="1:11" ht="19.899999999999999" customHeight="1">
      <c r="A11" s="28" t="s">
        <v>169</v>
      </c>
      <c r="B11" s="28" t="s">
        <v>172</v>
      </c>
      <c r="C11" s="28" t="s">
        <v>175</v>
      </c>
      <c r="D11" s="30" t="s">
        <v>176</v>
      </c>
      <c r="E11" s="31" t="s">
        <v>177</v>
      </c>
      <c r="F11" s="32">
        <f>G11</f>
        <v>1319.6200000000001</v>
      </c>
      <c r="G11" s="32">
        <v>1319.6200000000001</v>
      </c>
      <c r="H11" s="32"/>
      <c r="I11" s="32"/>
      <c r="J11" s="31"/>
      <c r="K11" s="31"/>
    </row>
    <row r="12" spans="1:11" ht="19.899999999999999" customHeight="1">
      <c r="A12" s="28" t="s">
        <v>169</v>
      </c>
      <c r="B12" s="28" t="s">
        <v>172</v>
      </c>
      <c r="C12" s="28" t="s">
        <v>172</v>
      </c>
      <c r="D12" s="30" t="s">
        <v>178</v>
      </c>
      <c r="E12" s="31" t="s">
        <v>179</v>
      </c>
      <c r="F12" s="32">
        <v>82</v>
      </c>
      <c r="G12" s="32"/>
      <c r="H12" s="32">
        <v>82</v>
      </c>
      <c r="I12" s="32"/>
      <c r="J12" s="31"/>
      <c r="K12" s="31"/>
    </row>
    <row r="13" spans="1:11" ht="19.899999999999999" customHeight="1">
      <c r="A13" s="28" t="s">
        <v>169</v>
      </c>
      <c r="B13" s="28" t="s">
        <v>172</v>
      </c>
      <c r="C13" s="28" t="s">
        <v>180</v>
      </c>
      <c r="D13" s="30" t="s">
        <v>181</v>
      </c>
      <c r="E13" s="31" t="s">
        <v>182</v>
      </c>
      <c r="F13" s="32">
        <v>103.7</v>
      </c>
      <c r="G13" s="32"/>
      <c r="H13" s="32">
        <v>103.7</v>
      </c>
      <c r="I13" s="32"/>
      <c r="J13" s="31"/>
      <c r="K13" s="31"/>
    </row>
    <row r="14" spans="1:11" ht="20.65" customHeight="1">
      <c r="A14" s="28" t="s">
        <v>183</v>
      </c>
      <c r="B14" s="29"/>
      <c r="C14" s="29"/>
      <c r="D14" s="25" t="s">
        <v>184</v>
      </c>
      <c r="E14" s="27" t="s">
        <v>185</v>
      </c>
      <c r="F14" s="26">
        <v>87.669612000000001</v>
      </c>
      <c r="G14" s="23">
        <v>87.669612000000001</v>
      </c>
      <c r="H14" s="23"/>
      <c r="I14" s="23"/>
      <c r="J14" s="27"/>
      <c r="K14" s="27"/>
    </row>
    <row r="15" spans="1:11" ht="19.899999999999999" customHeight="1">
      <c r="A15" s="28" t="s">
        <v>183</v>
      </c>
      <c r="B15" s="28" t="s">
        <v>180</v>
      </c>
      <c r="C15" s="29"/>
      <c r="D15" s="30" t="s">
        <v>186</v>
      </c>
      <c r="E15" s="31" t="s">
        <v>187</v>
      </c>
      <c r="F15" s="32">
        <v>82.512575999999996</v>
      </c>
      <c r="G15" s="23">
        <v>82.512575999999996</v>
      </c>
      <c r="H15" s="23"/>
      <c r="I15" s="23"/>
      <c r="J15" s="31"/>
      <c r="K15" s="31"/>
    </row>
    <row r="16" spans="1:11" ht="22.35" customHeight="1">
      <c r="A16" s="28" t="s">
        <v>183</v>
      </c>
      <c r="B16" s="28" t="s">
        <v>180</v>
      </c>
      <c r="C16" s="28" t="s">
        <v>180</v>
      </c>
      <c r="D16" s="30" t="s">
        <v>188</v>
      </c>
      <c r="E16" s="31" t="s">
        <v>189</v>
      </c>
      <c r="F16" s="32">
        <v>82.512575999999996</v>
      </c>
      <c r="G16" s="32">
        <v>82.512575999999996</v>
      </c>
      <c r="H16" s="32"/>
      <c r="I16" s="32"/>
      <c r="J16" s="31"/>
      <c r="K16" s="31"/>
    </row>
    <row r="17" spans="1:11" ht="19.899999999999999" customHeight="1">
      <c r="A17" s="28" t="s">
        <v>183</v>
      </c>
      <c r="B17" s="28" t="s">
        <v>190</v>
      </c>
      <c r="C17" s="29"/>
      <c r="D17" s="30" t="s">
        <v>191</v>
      </c>
      <c r="E17" s="31" t="s">
        <v>192</v>
      </c>
      <c r="F17" s="32">
        <v>5.1570359999999997</v>
      </c>
      <c r="G17" s="23">
        <v>5.1570359999999997</v>
      </c>
      <c r="H17" s="23"/>
      <c r="I17" s="23"/>
      <c r="J17" s="31"/>
      <c r="K17" s="31"/>
    </row>
    <row r="18" spans="1:11" ht="19.899999999999999" customHeight="1">
      <c r="A18" s="28" t="s">
        <v>183</v>
      </c>
      <c r="B18" s="28" t="s">
        <v>190</v>
      </c>
      <c r="C18" s="28" t="s">
        <v>190</v>
      </c>
      <c r="D18" s="30" t="s">
        <v>193</v>
      </c>
      <c r="E18" s="31" t="s">
        <v>194</v>
      </c>
      <c r="F18" s="32">
        <v>5.1570359999999997</v>
      </c>
      <c r="G18" s="32">
        <v>5.1570359999999997</v>
      </c>
      <c r="H18" s="32"/>
      <c r="I18" s="32"/>
      <c r="J18" s="31"/>
      <c r="K18" s="31"/>
    </row>
    <row r="19" spans="1:11" ht="20.65" customHeight="1">
      <c r="A19" s="28" t="s">
        <v>195</v>
      </c>
      <c r="B19" s="29"/>
      <c r="C19" s="29"/>
      <c r="D19" s="25" t="s">
        <v>196</v>
      </c>
      <c r="E19" s="27" t="s">
        <v>197</v>
      </c>
      <c r="F19" s="26">
        <v>48.991841999999998</v>
      </c>
      <c r="G19" s="23">
        <v>48.991841999999998</v>
      </c>
      <c r="H19" s="23"/>
      <c r="I19" s="23"/>
      <c r="J19" s="27"/>
      <c r="K19" s="27"/>
    </row>
    <row r="20" spans="1:11" ht="19.899999999999999" customHeight="1">
      <c r="A20" s="28" t="s">
        <v>195</v>
      </c>
      <c r="B20" s="28" t="s">
        <v>198</v>
      </c>
      <c r="C20" s="29"/>
      <c r="D20" s="30" t="s">
        <v>199</v>
      </c>
      <c r="E20" s="31" t="s">
        <v>200</v>
      </c>
      <c r="F20" s="32">
        <v>48.991841999999998</v>
      </c>
      <c r="G20" s="23">
        <v>48.991841999999998</v>
      </c>
      <c r="H20" s="23"/>
      <c r="I20" s="23"/>
      <c r="J20" s="31"/>
      <c r="K20" s="31"/>
    </row>
    <row r="21" spans="1:11" ht="19.899999999999999" customHeight="1">
      <c r="A21" s="28" t="s">
        <v>195</v>
      </c>
      <c r="B21" s="28" t="s">
        <v>198</v>
      </c>
      <c r="C21" s="28" t="s">
        <v>175</v>
      </c>
      <c r="D21" s="30" t="s">
        <v>201</v>
      </c>
      <c r="E21" s="31" t="s">
        <v>202</v>
      </c>
      <c r="F21" s="32">
        <v>48.991841999999998</v>
      </c>
      <c r="G21" s="32">
        <v>48.991841999999998</v>
      </c>
      <c r="H21" s="32"/>
      <c r="I21" s="32"/>
      <c r="J21" s="31"/>
      <c r="K21" s="31"/>
    </row>
    <row r="22" spans="1:11" ht="20.65" customHeight="1">
      <c r="A22" s="28" t="s">
        <v>203</v>
      </c>
      <c r="B22" s="29"/>
      <c r="C22" s="29"/>
      <c r="D22" s="25" t="s">
        <v>204</v>
      </c>
      <c r="E22" s="27" t="s">
        <v>205</v>
      </c>
      <c r="F22" s="26">
        <v>61.884431999999997</v>
      </c>
      <c r="G22" s="23">
        <v>61.884431999999997</v>
      </c>
      <c r="H22" s="23"/>
      <c r="I22" s="23"/>
      <c r="J22" s="27"/>
      <c r="K22" s="27"/>
    </row>
    <row r="23" spans="1:11" ht="19.899999999999999" customHeight="1">
      <c r="A23" s="28" t="s">
        <v>203</v>
      </c>
      <c r="B23" s="28" t="s">
        <v>206</v>
      </c>
      <c r="C23" s="29"/>
      <c r="D23" s="30" t="s">
        <v>207</v>
      </c>
      <c r="E23" s="31" t="s">
        <v>208</v>
      </c>
      <c r="F23" s="32">
        <v>61.884431999999997</v>
      </c>
      <c r="G23" s="23">
        <v>61.884431999999997</v>
      </c>
      <c r="H23" s="23"/>
      <c r="I23" s="23"/>
      <c r="J23" s="31"/>
      <c r="K23" s="31"/>
    </row>
    <row r="24" spans="1:11" ht="19.899999999999999" customHeight="1">
      <c r="A24" s="28" t="s">
        <v>203</v>
      </c>
      <c r="B24" s="28" t="s">
        <v>206</v>
      </c>
      <c r="C24" s="28" t="s">
        <v>175</v>
      </c>
      <c r="D24" s="30" t="s">
        <v>209</v>
      </c>
      <c r="E24" s="31" t="s">
        <v>210</v>
      </c>
      <c r="F24" s="32">
        <v>61.884431999999997</v>
      </c>
      <c r="G24" s="32">
        <v>61.884431999999997</v>
      </c>
      <c r="H24" s="32"/>
      <c r="I24" s="32"/>
      <c r="J24" s="31"/>
      <c r="K24" s="3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5"/>
  <sheetViews>
    <sheetView zoomScale="130" zoomScaleNormal="130" workbookViewId="0">
      <selection activeCell="H8" sqref="H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4"/>
      <c r="S1" s="57" t="s">
        <v>211</v>
      </c>
      <c r="T1" s="57"/>
    </row>
    <row r="2" spans="1:20" ht="42.2" customHeight="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9.899999999999999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31</v>
      </c>
      <c r="T3" s="54"/>
    </row>
    <row r="4" spans="1:20" ht="19.899999999999999" customHeight="1">
      <c r="A4" s="56" t="s">
        <v>157</v>
      </c>
      <c r="B4" s="56"/>
      <c r="C4" s="56"/>
      <c r="D4" s="56" t="s">
        <v>212</v>
      </c>
      <c r="E4" s="56" t="s">
        <v>213</v>
      </c>
      <c r="F4" s="56" t="s">
        <v>214</v>
      </c>
      <c r="G4" s="56" t="s">
        <v>215</v>
      </c>
      <c r="H4" s="56" t="s">
        <v>216</v>
      </c>
      <c r="I4" s="56" t="s">
        <v>217</v>
      </c>
      <c r="J4" s="56" t="s">
        <v>218</v>
      </c>
      <c r="K4" s="56" t="s">
        <v>219</v>
      </c>
      <c r="L4" s="56" t="s">
        <v>220</v>
      </c>
      <c r="M4" s="56" t="s">
        <v>221</v>
      </c>
      <c r="N4" s="56" t="s">
        <v>222</v>
      </c>
      <c r="O4" s="56" t="s">
        <v>223</v>
      </c>
      <c r="P4" s="56" t="s">
        <v>224</v>
      </c>
      <c r="Q4" s="56" t="s">
        <v>225</v>
      </c>
      <c r="R4" s="56" t="s">
        <v>226</v>
      </c>
      <c r="S4" s="56" t="s">
        <v>227</v>
      </c>
      <c r="T4" s="56" t="s">
        <v>228</v>
      </c>
    </row>
    <row r="5" spans="1:20" ht="20.65" customHeight="1">
      <c r="A5" s="16" t="s">
        <v>165</v>
      </c>
      <c r="B5" s="16" t="s">
        <v>166</v>
      </c>
      <c r="C5" s="16" t="s">
        <v>167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22.9" customHeight="1">
      <c r="A6" s="11"/>
      <c r="B6" s="11"/>
      <c r="C6" s="11"/>
      <c r="D6" s="11"/>
      <c r="E6" s="11" t="s">
        <v>135</v>
      </c>
      <c r="F6" s="35">
        <v>1168.8703860000001</v>
      </c>
      <c r="G6" s="15">
        <v>1039.925886</v>
      </c>
      <c r="H6" s="15">
        <v>576.76</v>
      </c>
      <c r="I6" s="15"/>
      <c r="J6" s="15"/>
      <c r="K6" s="39">
        <v>83.18</v>
      </c>
      <c r="L6" s="15"/>
      <c r="M6" s="15"/>
      <c r="N6" s="15"/>
      <c r="O6" s="15"/>
      <c r="P6" s="15"/>
      <c r="Q6" s="15"/>
      <c r="R6" s="15"/>
      <c r="S6" s="15"/>
      <c r="T6" s="15">
        <v>4</v>
      </c>
    </row>
    <row r="7" spans="1:20" ht="22.9" customHeight="1">
      <c r="A7" s="11"/>
      <c r="B7" s="11"/>
      <c r="C7" s="11"/>
      <c r="D7" s="18" t="s">
        <v>153</v>
      </c>
      <c r="E7" s="18" t="s">
        <v>4</v>
      </c>
      <c r="F7" s="35">
        <v>1168.8703860000001</v>
      </c>
      <c r="G7" s="15">
        <v>1039.925886</v>
      </c>
      <c r="H7" s="15">
        <v>576.76</v>
      </c>
      <c r="I7" s="15"/>
      <c r="J7" s="15"/>
      <c r="K7" s="39">
        <v>83.18</v>
      </c>
      <c r="L7" s="15"/>
      <c r="M7" s="15"/>
      <c r="N7" s="15"/>
      <c r="O7" s="15"/>
      <c r="P7" s="15"/>
      <c r="Q7" s="15"/>
      <c r="R7" s="15"/>
      <c r="S7" s="15"/>
      <c r="T7" s="15">
        <v>4</v>
      </c>
    </row>
    <row r="8" spans="1:20" ht="22.9" customHeight="1">
      <c r="A8" s="33"/>
      <c r="B8" s="33"/>
      <c r="C8" s="33"/>
      <c r="D8" s="34" t="s">
        <v>154</v>
      </c>
      <c r="E8" s="34" t="s">
        <v>155</v>
      </c>
      <c r="F8" s="35">
        <v>1168.8703860000001</v>
      </c>
      <c r="G8" s="35">
        <f>SUM(G9:G15)</f>
        <v>1039.925886</v>
      </c>
      <c r="H8" s="35">
        <f t="shared" ref="H8:T8" si="0">SUM(H9:H15)</f>
        <v>576.76</v>
      </c>
      <c r="I8" s="35"/>
      <c r="J8" s="35"/>
      <c r="K8" s="35">
        <f t="shared" si="0"/>
        <v>83.18</v>
      </c>
      <c r="L8" s="35"/>
      <c r="M8" s="35"/>
      <c r="N8" s="35"/>
      <c r="O8" s="35"/>
      <c r="P8" s="35"/>
      <c r="Q8" s="35"/>
      <c r="R8" s="35"/>
      <c r="S8" s="35"/>
      <c r="T8" s="35">
        <f t="shared" si="0"/>
        <v>4</v>
      </c>
    </row>
    <row r="9" spans="1:20" ht="22.9" customHeight="1">
      <c r="A9" s="36" t="s">
        <v>169</v>
      </c>
      <c r="B9" s="36" t="s">
        <v>172</v>
      </c>
      <c r="C9" s="36" t="s">
        <v>175</v>
      </c>
      <c r="D9" s="37" t="s">
        <v>229</v>
      </c>
      <c r="E9" s="38" t="s">
        <v>230</v>
      </c>
      <c r="F9" s="39">
        <f t="shared" ref="F9:F14" si="1">SUM(G9:T9)</f>
        <v>1319.6200000000001</v>
      </c>
      <c r="G9" s="39">
        <f>'7一般公共预算支出表'!H10+'7一般公共预算支出表'!J10</f>
        <v>841.38</v>
      </c>
      <c r="H9" s="39">
        <f>'12商品服务(政府预算)'!G8</f>
        <v>395.06</v>
      </c>
      <c r="I9" s="39"/>
      <c r="J9" s="39"/>
      <c r="K9" s="39">
        <v>83.18</v>
      </c>
      <c r="L9" s="39"/>
      <c r="M9" s="39"/>
      <c r="N9" s="39"/>
      <c r="O9" s="39"/>
      <c r="P9" s="39"/>
      <c r="Q9" s="39"/>
      <c r="R9" s="39"/>
      <c r="S9" s="39"/>
      <c r="T9" s="39"/>
    </row>
    <row r="10" spans="1:20" ht="22.9" customHeight="1">
      <c r="A10" s="36" t="s">
        <v>169</v>
      </c>
      <c r="B10" s="36" t="s">
        <v>172</v>
      </c>
      <c r="C10" s="36" t="s">
        <v>172</v>
      </c>
      <c r="D10" s="37" t="s">
        <v>229</v>
      </c>
      <c r="E10" s="38" t="s">
        <v>231</v>
      </c>
      <c r="F10" s="39">
        <f t="shared" si="1"/>
        <v>82</v>
      </c>
      <c r="G10" s="39"/>
      <c r="H10" s="39">
        <v>82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9" customHeight="1">
      <c r="A11" s="36" t="s">
        <v>169</v>
      </c>
      <c r="B11" s="36" t="s">
        <v>172</v>
      </c>
      <c r="C11" s="36" t="s">
        <v>180</v>
      </c>
      <c r="D11" s="37" t="s">
        <v>229</v>
      </c>
      <c r="E11" s="38" t="s">
        <v>232</v>
      </c>
      <c r="F11" s="39">
        <f t="shared" si="1"/>
        <v>103.7</v>
      </c>
      <c r="G11" s="39"/>
      <c r="H11" s="39">
        <v>99.7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>
        <v>4</v>
      </c>
    </row>
    <row r="12" spans="1:20" ht="22.9" customHeight="1">
      <c r="A12" s="36" t="s">
        <v>183</v>
      </c>
      <c r="B12" s="36" t="s">
        <v>180</v>
      </c>
      <c r="C12" s="36" t="s">
        <v>180</v>
      </c>
      <c r="D12" s="37" t="s">
        <v>229</v>
      </c>
      <c r="E12" s="38" t="s">
        <v>233</v>
      </c>
      <c r="F12" s="39">
        <f t="shared" si="1"/>
        <v>82.512575999999996</v>
      </c>
      <c r="G12" s="39">
        <v>82.512575999999996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9" customHeight="1">
      <c r="A13" s="36" t="s">
        <v>183</v>
      </c>
      <c r="B13" s="36" t="s">
        <v>190</v>
      </c>
      <c r="C13" s="36" t="s">
        <v>190</v>
      </c>
      <c r="D13" s="37" t="s">
        <v>229</v>
      </c>
      <c r="E13" s="38" t="s">
        <v>234</v>
      </c>
      <c r="F13" s="39">
        <f t="shared" si="1"/>
        <v>5.1570359999999997</v>
      </c>
      <c r="G13" s="39">
        <v>5.1570359999999997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22.9" customHeight="1">
      <c r="A14" s="36" t="s">
        <v>195</v>
      </c>
      <c r="B14" s="36" t="s">
        <v>198</v>
      </c>
      <c r="C14" s="36" t="s">
        <v>175</v>
      </c>
      <c r="D14" s="37" t="s">
        <v>229</v>
      </c>
      <c r="E14" s="38" t="s">
        <v>235</v>
      </c>
      <c r="F14" s="39">
        <f t="shared" si="1"/>
        <v>48.991841999999998</v>
      </c>
      <c r="G14" s="39">
        <v>48.991841999999998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0" ht="22.9" customHeight="1">
      <c r="A15" s="36" t="s">
        <v>203</v>
      </c>
      <c r="B15" s="36" t="s">
        <v>206</v>
      </c>
      <c r="C15" s="36" t="s">
        <v>175</v>
      </c>
      <c r="D15" s="37" t="s">
        <v>229</v>
      </c>
      <c r="E15" s="38" t="s">
        <v>236</v>
      </c>
      <c r="F15" s="39">
        <f>SUM(G15:T15)</f>
        <v>61.884431999999997</v>
      </c>
      <c r="G15" s="39">
        <v>61.884431999999997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5"/>
  <sheetViews>
    <sheetView zoomScale="130" zoomScaleNormal="130" workbookViewId="0">
      <selection activeCell="F7" sqref="F7:G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4"/>
      <c r="T1" s="57" t="s">
        <v>237</v>
      </c>
      <c r="U1" s="57"/>
    </row>
    <row r="2" spans="1:21" ht="37.15" customHeight="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24.2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 t="s">
        <v>31</v>
      </c>
      <c r="U3" s="54"/>
    </row>
    <row r="4" spans="1:21" ht="22.35" customHeight="1">
      <c r="A4" s="56" t="s">
        <v>157</v>
      </c>
      <c r="B4" s="56"/>
      <c r="C4" s="56"/>
      <c r="D4" s="56" t="s">
        <v>212</v>
      </c>
      <c r="E4" s="56" t="s">
        <v>213</v>
      </c>
      <c r="F4" s="56" t="s">
        <v>238</v>
      </c>
      <c r="G4" s="56" t="s">
        <v>160</v>
      </c>
      <c r="H4" s="56"/>
      <c r="I4" s="56"/>
      <c r="J4" s="56"/>
      <c r="K4" s="56" t="s">
        <v>161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ht="39.6" customHeight="1">
      <c r="A5" s="16" t="s">
        <v>165</v>
      </c>
      <c r="B5" s="16" t="s">
        <v>166</v>
      </c>
      <c r="C5" s="16" t="s">
        <v>167</v>
      </c>
      <c r="D5" s="56"/>
      <c r="E5" s="56"/>
      <c r="F5" s="56"/>
      <c r="G5" s="16" t="s">
        <v>135</v>
      </c>
      <c r="H5" s="16" t="s">
        <v>239</v>
      </c>
      <c r="I5" s="16" t="s">
        <v>240</v>
      </c>
      <c r="J5" s="16" t="s">
        <v>223</v>
      </c>
      <c r="K5" s="16" t="s">
        <v>135</v>
      </c>
      <c r="L5" s="16" t="s">
        <v>241</v>
      </c>
      <c r="M5" s="16" t="s">
        <v>242</v>
      </c>
      <c r="N5" s="16" t="s">
        <v>243</v>
      </c>
      <c r="O5" s="16" t="s">
        <v>225</v>
      </c>
      <c r="P5" s="16" t="s">
        <v>244</v>
      </c>
      <c r="Q5" s="16" t="s">
        <v>245</v>
      </c>
      <c r="R5" s="16" t="s">
        <v>246</v>
      </c>
      <c r="S5" s="16" t="s">
        <v>221</v>
      </c>
      <c r="T5" s="16" t="s">
        <v>224</v>
      </c>
      <c r="U5" s="16" t="s">
        <v>228</v>
      </c>
    </row>
    <row r="6" spans="1:21" ht="22.9" customHeight="1">
      <c r="A6" s="11"/>
      <c r="B6" s="11"/>
      <c r="C6" s="11"/>
      <c r="D6" s="11"/>
      <c r="E6" s="11" t="s">
        <v>135</v>
      </c>
      <c r="F6" s="14">
        <f t="shared" ref="F6:F8" si="0">G6+K6</f>
        <v>1703.8658859999998</v>
      </c>
      <c r="G6" s="46">
        <f t="shared" ref="G6:G8" si="1">SUM(H6:J6)</f>
        <v>1518.1658859999998</v>
      </c>
      <c r="H6" s="14">
        <v>959.92588599999988</v>
      </c>
      <c r="I6" s="14">
        <v>478.24</v>
      </c>
      <c r="J6" s="14">
        <v>80</v>
      </c>
      <c r="K6" s="15">
        <v>185.7</v>
      </c>
      <c r="L6" s="15"/>
      <c r="M6" s="15">
        <v>181.7</v>
      </c>
      <c r="N6" s="15"/>
      <c r="O6" s="15"/>
      <c r="P6" s="15"/>
      <c r="Q6" s="15"/>
      <c r="R6" s="15"/>
      <c r="S6" s="15"/>
      <c r="T6" s="15"/>
      <c r="U6" s="15">
        <v>4</v>
      </c>
    </row>
    <row r="7" spans="1:21" ht="22.9" customHeight="1">
      <c r="A7" s="11"/>
      <c r="B7" s="11"/>
      <c r="C7" s="11"/>
      <c r="D7" s="18" t="s">
        <v>153</v>
      </c>
      <c r="E7" s="18" t="s">
        <v>4</v>
      </c>
      <c r="F7" s="14">
        <f t="shared" si="0"/>
        <v>1703.8658859999998</v>
      </c>
      <c r="G7" s="46">
        <f t="shared" si="1"/>
        <v>1518.1658859999998</v>
      </c>
      <c r="H7" s="14">
        <v>959.92588599999988</v>
      </c>
      <c r="I7" s="14">
        <v>478.24</v>
      </c>
      <c r="J7" s="14">
        <v>80</v>
      </c>
      <c r="K7" s="15">
        <v>185.7</v>
      </c>
      <c r="L7" s="15">
        <v>0</v>
      </c>
      <c r="M7" s="15">
        <v>181.7</v>
      </c>
      <c r="N7" s="15"/>
      <c r="O7" s="15"/>
      <c r="P7" s="15"/>
      <c r="Q7" s="15"/>
      <c r="R7" s="15"/>
      <c r="S7" s="15"/>
      <c r="T7" s="15"/>
      <c r="U7" s="15">
        <v>4</v>
      </c>
    </row>
    <row r="8" spans="1:21" ht="22.9" customHeight="1">
      <c r="A8" s="33"/>
      <c r="B8" s="33"/>
      <c r="C8" s="33"/>
      <c r="D8" s="34" t="s">
        <v>154</v>
      </c>
      <c r="E8" s="34" t="s">
        <v>155</v>
      </c>
      <c r="F8" s="14">
        <f t="shared" si="0"/>
        <v>1703.8658859999998</v>
      </c>
      <c r="G8" s="46">
        <f t="shared" si="1"/>
        <v>1518.1658859999998</v>
      </c>
      <c r="H8" s="14">
        <f>SUM(H9:H15)</f>
        <v>959.92588599999988</v>
      </c>
      <c r="I8" s="14">
        <v>478.24</v>
      </c>
      <c r="J8" s="14">
        <v>80</v>
      </c>
      <c r="K8" s="15">
        <v>185.7</v>
      </c>
      <c r="L8" s="15">
        <v>0</v>
      </c>
      <c r="M8" s="15">
        <v>181.7</v>
      </c>
      <c r="N8" s="15"/>
      <c r="O8" s="15"/>
      <c r="P8" s="15"/>
      <c r="Q8" s="15"/>
      <c r="R8" s="15"/>
      <c r="S8" s="15"/>
      <c r="T8" s="15"/>
      <c r="U8" s="15">
        <v>4</v>
      </c>
    </row>
    <row r="9" spans="1:21" ht="22.9" customHeight="1">
      <c r="A9" s="36" t="s">
        <v>169</v>
      </c>
      <c r="B9" s="36" t="s">
        <v>172</v>
      </c>
      <c r="C9" s="36" t="s">
        <v>175</v>
      </c>
      <c r="D9" s="37" t="s">
        <v>229</v>
      </c>
      <c r="E9" s="38" t="s">
        <v>230</v>
      </c>
      <c r="F9" s="14">
        <f>G9+K9</f>
        <v>1319.62</v>
      </c>
      <c r="G9" s="46">
        <f>SUM(H9:J9)</f>
        <v>1319.62</v>
      </c>
      <c r="H9" s="14">
        <v>761.38</v>
      </c>
      <c r="I9" s="14">
        <v>478.24</v>
      </c>
      <c r="J9" s="14">
        <v>80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22.9" customHeight="1">
      <c r="A10" s="36" t="s">
        <v>169</v>
      </c>
      <c r="B10" s="36" t="s">
        <v>172</v>
      </c>
      <c r="C10" s="36" t="s">
        <v>172</v>
      </c>
      <c r="D10" s="37" t="s">
        <v>229</v>
      </c>
      <c r="E10" s="38" t="s">
        <v>231</v>
      </c>
      <c r="F10" s="14">
        <v>82</v>
      </c>
      <c r="G10" s="12"/>
      <c r="H10" s="12"/>
      <c r="I10" s="12"/>
      <c r="J10" s="12"/>
      <c r="K10" s="12">
        <v>82</v>
      </c>
      <c r="L10" s="12"/>
      <c r="M10" s="12">
        <v>82</v>
      </c>
      <c r="N10" s="12"/>
      <c r="O10" s="12"/>
      <c r="P10" s="12"/>
      <c r="Q10" s="12"/>
      <c r="R10" s="12"/>
      <c r="S10" s="12"/>
      <c r="T10" s="12"/>
      <c r="U10" s="12"/>
    </row>
    <row r="11" spans="1:21" ht="22.9" customHeight="1">
      <c r="A11" s="36" t="s">
        <v>169</v>
      </c>
      <c r="B11" s="36" t="s">
        <v>172</v>
      </c>
      <c r="C11" s="36" t="s">
        <v>180</v>
      </c>
      <c r="D11" s="37" t="s">
        <v>229</v>
      </c>
      <c r="E11" s="38" t="s">
        <v>232</v>
      </c>
      <c r="F11" s="14">
        <v>103.7</v>
      </c>
      <c r="G11" s="12"/>
      <c r="H11" s="12"/>
      <c r="I11" s="12"/>
      <c r="J11" s="12"/>
      <c r="K11" s="12">
        <v>103.7</v>
      </c>
      <c r="L11" s="12"/>
      <c r="M11" s="12">
        <v>99.7</v>
      </c>
      <c r="N11" s="12"/>
      <c r="O11" s="12"/>
      <c r="P11" s="12"/>
      <c r="Q11" s="12"/>
      <c r="R11" s="12"/>
      <c r="S11" s="12"/>
      <c r="T11" s="12"/>
      <c r="U11" s="12">
        <v>4</v>
      </c>
    </row>
    <row r="12" spans="1:21" ht="22.9" customHeight="1">
      <c r="A12" s="36" t="s">
        <v>183</v>
      </c>
      <c r="B12" s="36" t="s">
        <v>180</v>
      </c>
      <c r="C12" s="36" t="s">
        <v>180</v>
      </c>
      <c r="D12" s="37" t="s">
        <v>229</v>
      </c>
      <c r="E12" s="38" t="s">
        <v>233</v>
      </c>
      <c r="F12" s="14">
        <v>82.512575999999996</v>
      </c>
      <c r="G12" s="12">
        <v>82.512575999999996</v>
      </c>
      <c r="H12" s="12">
        <v>82.512575999999996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9" customHeight="1">
      <c r="A13" s="36" t="s">
        <v>183</v>
      </c>
      <c r="B13" s="36" t="s">
        <v>190</v>
      </c>
      <c r="C13" s="36" t="s">
        <v>190</v>
      </c>
      <c r="D13" s="37" t="s">
        <v>229</v>
      </c>
      <c r="E13" s="38" t="s">
        <v>234</v>
      </c>
      <c r="F13" s="14">
        <v>5.1570359999999997</v>
      </c>
      <c r="G13" s="12">
        <v>5.1570359999999997</v>
      </c>
      <c r="H13" s="12">
        <v>5.1570359999999997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9" customHeight="1">
      <c r="A14" s="36" t="s">
        <v>195</v>
      </c>
      <c r="B14" s="36" t="s">
        <v>198</v>
      </c>
      <c r="C14" s="36" t="s">
        <v>175</v>
      </c>
      <c r="D14" s="37" t="s">
        <v>229</v>
      </c>
      <c r="E14" s="38" t="s">
        <v>235</v>
      </c>
      <c r="F14" s="14">
        <v>48.991841999999998</v>
      </c>
      <c r="G14" s="12">
        <v>48.991841999999998</v>
      </c>
      <c r="H14" s="12">
        <v>48.991841999999998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22.9" customHeight="1">
      <c r="A15" s="36" t="s">
        <v>203</v>
      </c>
      <c r="B15" s="36" t="s">
        <v>206</v>
      </c>
      <c r="C15" s="36" t="s">
        <v>175</v>
      </c>
      <c r="D15" s="37" t="s">
        <v>229</v>
      </c>
      <c r="E15" s="38" t="s">
        <v>236</v>
      </c>
      <c r="F15" s="14">
        <v>61.884431999999997</v>
      </c>
      <c r="G15" s="12">
        <v>61.884431999999997</v>
      </c>
      <c r="H15" s="12">
        <v>61.884431999999997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39" sqref="D39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4"/>
      <c r="D1" s="8" t="s">
        <v>247</v>
      </c>
    </row>
    <row r="2" spans="1:5" ht="31.9" customHeight="1">
      <c r="A2" s="58" t="s">
        <v>12</v>
      </c>
      <c r="B2" s="58"/>
      <c r="C2" s="58"/>
      <c r="D2" s="58"/>
    </row>
    <row r="3" spans="1:5" ht="18.95" customHeight="1">
      <c r="A3" s="53" t="s">
        <v>30</v>
      </c>
      <c r="B3" s="53"/>
      <c r="C3" s="53"/>
      <c r="D3" s="9" t="s">
        <v>31</v>
      </c>
      <c r="E3" s="4"/>
    </row>
    <row r="4" spans="1:5" ht="20.25" customHeight="1">
      <c r="A4" s="55" t="s">
        <v>32</v>
      </c>
      <c r="B4" s="55"/>
      <c r="C4" s="55" t="s">
        <v>33</v>
      </c>
      <c r="D4" s="55"/>
      <c r="E4" s="40"/>
    </row>
    <row r="5" spans="1:5" ht="20.25" customHeight="1">
      <c r="A5" s="10" t="s">
        <v>34</v>
      </c>
      <c r="B5" s="10" t="s">
        <v>35</v>
      </c>
      <c r="C5" s="10" t="s">
        <v>34</v>
      </c>
      <c r="D5" s="10" t="s">
        <v>35</v>
      </c>
      <c r="E5" s="40"/>
    </row>
    <row r="6" spans="1:5" ht="20.25" customHeight="1">
      <c r="A6" s="11" t="s">
        <v>248</v>
      </c>
      <c r="B6" s="15">
        <f>D6</f>
        <v>1703.8658859999998</v>
      </c>
      <c r="C6" s="11" t="s">
        <v>249</v>
      </c>
      <c r="D6" s="17">
        <f>SUM(D7:D36)</f>
        <v>1703.8658859999998</v>
      </c>
      <c r="E6" s="41"/>
    </row>
    <row r="7" spans="1:5" ht="20.25" customHeight="1">
      <c r="A7" s="13" t="s">
        <v>250</v>
      </c>
      <c r="B7" s="12">
        <f>B6</f>
        <v>1703.8658859999998</v>
      </c>
      <c r="C7" s="13" t="s">
        <v>40</v>
      </c>
      <c r="D7" s="14">
        <v>1505.32</v>
      </c>
      <c r="E7" s="41"/>
    </row>
    <row r="8" spans="1:5" ht="20.25" customHeight="1">
      <c r="A8" s="13" t="s">
        <v>251</v>
      </c>
      <c r="B8" s="12">
        <f>B7</f>
        <v>1703.8658859999998</v>
      </c>
      <c r="C8" s="13" t="s">
        <v>44</v>
      </c>
      <c r="D8" s="14"/>
      <c r="E8" s="41"/>
    </row>
    <row r="9" spans="1:5" ht="31.15" customHeight="1">
      <c r="A9" s="13" t="s">
        <v>47</v>
      </c>
      <c r="B9" s="12"/>
      <c r="C9" s="13" t="s">
        <v>48</v>
      </c>
      <c r="D9" s="14"/>
      <c r="E9" s="41"/>
    </row>
    <row r="10" spans="1:5" ht="20.25" customHeight="1">
      <c r="A10" s="13" t="s">
        <v>252</v>
      </c>
      <c r="B10" s="12"/>
      <c r="C10" s="13" t="s">
        <v>52</v>
      </c>
      <c r="D10" s="14"/>
      <c r="E10" s="41"/>
    </row>
    <row r="11" spans="1:5" ht="20.25" customHeight="1">
      <c r="A11" s="13" t="s">
        <v>253</v>
      </c>
      <c r="B11" s="12"/>
      <c r="C11" s="13" t="s">
        <v>56</v>
      </c>
      <c r="D11" s="14"/>
      <c r="E11" s="41"/>
    </row>
    <row r="12" spans="1:5" ht="20.25" customHeight="1">
      <c r="A12" s="13" t="s">
        <v>254</v>
      </c>
      <c r="B12" s="12"/>
      <c r="C12" s="13" t="s">
        <v>60</v>
      </c>
      <c r="D12" s="14"/>
      <c r="E12" s="41"/>
    </row>
    <row r="13" spans="1:5" ht="20.25" customHeight="1">
      <c r="A13" s="11" t="s">
        <v>255</v>
      </c>
      <c r="B13" s="15"/>
      <c r="C13" s="13" t="s">
        <v>64</v>
      </c>
      <c r="D13" s="14"/>
      <c r="E13" s="41"/>
    </row>
    <row r="14" spans="1:5" ht="20.25" customHeight="1">
      <c r="A14" s="13" t="s">
        <v>250</v>
      </c>
      <c r="B14" s="12"/>
      <c r="C14" s="13" t="s">
        <v>68</v>
      </c>
      <c r="D14" s="14">
        <v>87.669612000000001</v>
      </c>
      <c r="E14" s="41"/>
    </row>
    <row r="15" spans="1:5" ht="20.25" customHeight="1">
      <c r="A15" s="13" t="s">
        <v>252</v>
      </c>
      <c r="B15" s="12"/>
      <c r="C15" s="13" t="s">
        <v>72</v>
      </c>
      <c r="D15" s="14"/>
      <c r="E15" s="41"/>
    </row>
    <row r="16" spans="1:5" ht="20.25" customHeight="1">
      <c r="A16" s="13" t="s">
        <v>253</v>
      </c>
      <c r="B16" s="12"/>
      <c r="C16" s="13" t="s">
        <v>76</v>
      </c>
      <c r="D16" s="14">
        <v>48.991841999999998</v>
      </c>
      <c r="E16" s="41"/>
    </row>
    <row r="17" spans="1:5" ht="20.25" customHeight="1">
      <c r="A17" s="13" t="s">
        <v>254</v>
      </c>
      <c r="B17" s="12"/>
      <c r="C17" s="13" t="s">
        <v>80</v>
      </c>
      <c r="D17" s="14"/>
      <c r="E17" s="41"/>
    </row>
    <row r="18" spans="1:5" ht="20.25" customHeight="1">
      <c r="A18" s="13"/>
      <c r="B18" s="12"/>
      <c r="C18" s="13" t="s">
        <v>84</v>
      </c>
      <c r="D18" s="14"/>
      <c r="E18" s="41"/>
    </row>
    <row r="19" spans="1:5" ht="20.25" customHeight="1">
      <c r="A19" s="13"/>
      <c r="B19" s="13"/>
      <c r="C19" s="13" t="s">
        <v>88</v>
      </c>
      <c r="D19" s="14"/>
      <c r="E19" s="41"/>
    </row>
    <row r="20" spans="1:5" ht="20.25" customHeight="1">
      <c r="A20" s="13"/>
      <c r="B20" s="13"/>
      <c r="C20" s="13" t="s">
        <v>92</v>
      </c>
      <c r="D20" s="14"/>
      <c r="E20" s="41"/>
    </row>
    <row r="21" spans="1:5" ht="20.25" customHeight="1">
      <c r="A21" s="13"/>
      <c r="B21" s="13"/>
      <c r="C21" s="13" t="s">
        <v>96</v>
      </c>
      <c r="D21" s="14"/>
      <c r="E21" s="41"/>
    </row>
    <row r="22" spans="1:5" ht="20.25" customHeight="1">
      <c r="A22" s="13"/>
      <c r="B22" s="13"/>
      <c r="C22" s="13" t="s">
        <v>99</v>
      </c>
      <c r="D22" s="14"/>
      <c r="E22" s="41"/>
    </row>
    <row r="23" spans="1:5" ht="20.25" customHeight="1">
      <c r="A23" s="13"/>
      <c r="B23" s="13"/>
      <c r="C23" s="13" t="s">
        <v>102</v>
      </c>
      <c r="D23" s="14"/>
      <c r="E23" s="41"/>
    </row>
    <row r="24" spans="1:5" ht="20.25" customHeight="1">
      <c r="A24" s="13"/>
      <c r="B24" s="13"/>
      <c r="C24" s="13" t="s">
        <v>104</v>
      </c>
      <c r="D24" s="14"/>
      <c r="E24" s="41"/>
    </row>
    <row r="25" spans="1:5" ht="20.25" customHeight="1">
      <c r="A25" s="13"/>
      <c r="B25" s="13"/>
      <c r="C25" s="13" t="s">
        <v>106</v>
      </c>
      <c r="D25" s="14"/>
      <c r="E25" s="41"/>
    </row>
    <row r="26" spans="1:5" ht="20.25" customHeight="1">
      <c r="A26" s="13"/>
      <c r="B26" s="13"/>
      <c r="C26" s="13" t="s">
        <v>108</v>
      </c>
      <c r="D26" s="14">
        <v>61.884431999999997</v>
      </c>
      <c r="E26" s="41"/>
    </row>
    <row r="27" spans="1:5" ht="20.25" customHeight="1">
      <c r="A27" s="13"/>
      <c r="B27" s="13"/>
      <c r="C27" s="13" t="s">
        <v>110</v>
      </c>
      <c r="D27" s="14"/>
      <c r="E27" s="41"/>
    </row>
    <row r="28" spans="1:5" ht="20.25" customHeight="1">
      <c r="A28" s="13"/>
      <c r="B28" s="13"/>
      <c r="C28" s="13" t="s">
        <v>112</v>
      </c>
      <c r="D28" s="14"/>
      <c r="E28" s="41"/>
    </row>
    <row r="29" spans="1:5" ht="20.25" customHeight="1">
      <c r="A29" s="13"/>
      <c r="B29" s="13"/>
      <c r="C29" s="13" t="s">
        <v>114</v>
      </c>
      <c r="D29" s="14"/>
      <c r="E29" s="41"/>
    </row>
    <row r="30" spans="1:5" ht="20.25" customHeight="1">
      <c r="A30" s="13"/>
      <c r="B30" s="13"/>
      <c r="C30" s="13" t="s">
        <v>116</v>
      </c>
      <c r="D30" s="14"/>
      <c r="E30" s="41"/>
    </row>
    <row r="31" spans="1:5" ht="20.25" customHeight="1">
      <c r="A31" s="13"/>
      <c r="B31" s="13"/>
      <c r="C31" s="13" t="s">
        <v>118</v>
      </c>
      <c r="D31" s="14"/>
      <c r="E31" s="41"/>
    </row>
    <row r="32" spans="1:5" ht="20.25" customHeight="1">
      <c r="A32" s="13"/>
      <c r="B32" s="13"/>
      <c r="C32" s="13" t="s">
        <v>120</v>
      </c>
      <c r="D32" s="14"/>
      <c r="E32" s="41"/>
    </row>
    <row r="33" spans="1:5" ht="20.25" customHeight="1">
      <c r="A33" s="13"/>
      <c r="B33" s="13"/>
      <c r="C33" s="13" t="s">
        <v>122</v>
      </c>
      <c r="D33" s="14"/>
      <c r="E33" s="41"/>
    </row>
    <row r="34" spans="1:5" ht="20.25" customHeight="1">
      <c r="A34" s="13"/>
      <c r="B34" s="13"/>
      <c r="C34" s="13" t="s">
        <v>123</v>
      </c>
      <c r="D34" s="14"/>
      <c r="E34" s="41"/>
    </row>
    <row r="35" spans="1:5" ht="20.25" customHeight="1">
      <c r="A35" s="13"/>
      <c r="B35" s="13"/>
      <c r="C35" s="13" t="s">
        <v>124</v>
      </c>
      <c r="D35" s="14"/>
      <c r="E35" s="41"/>
    </row>
    <row r="36" spans="1:5" ht="20.25" customHeight="1">
      <c r="A36" s="13"/>
      <c r="B36" s="13"/>
      <c r="C36" s="13" t="s">
        <v>125</v>
      </c>
      <c r="D36" s="14"/>
      <c r="E36" s="41"/>
    </row>
    <row r="37" spans="1:5" ht="20.25" customHeight="1">
      <c r="A37" s="13"/>
      <c r="B37" s="13"/>
      <c r="C37" s="13"/>
      <c r="D37" s="13"/>
      <c r="E37" s="41"/>
    </row>
    <row r="38" spans="1:5" ht="20.25" customHeight="1">
      <c r="A38" s="11"/>
      <c r="B38" s="11"/>
      <c r="C38" s="11" t="s">
        <v>256</v>
      </c>
      <c r="D38" s="15"/>
      <c r="E38" s="42"/>
    </row>
    <row r="39" spans="1:5" ht="20.25" customHeight="1">
      <c r="A39" s="11"/>
      <c r="B39" s="11"/>
      <c r="C39" s="11"/>
      <c r="D39" s="11"/>
      <c r="E39" s="42"/>
    </row>
    <row r="40" spans="1:5" ht="20.25" customHeight="1">
      <c r="A40" s="16" t="s">
        <v>257</v>
      </c>
      <c r="B40" s="15">
        <v>1703.8658859999998</v>
      </c>
      <c r="C40" s="16" t="s">
        <v>258</v>
      </c>
      <c r="D40" s="15">
        <v>1703.8658859999998</v>
      </c>
      <c r="E40" s="42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5"/>
  <sheetViews>
    <sheetView zoomScale="130" zoomScaleNormal="130" workbookViewId="0">
      <pane ySplit="6" topLeftCell="A7" activePane="bottomLeft" state="frozen"/>
      <selection pane="bottomLeft" activeCell="N12" sqref="N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9.625" customWidth="1"/>
    <col min="10" max="10" width="10.5" customWidth="1"/>
    <col min="11" max="11" width="11.375" customWidth="1"/>
    <col min="12" max="12" width="15.875" customWidth="1"/>
    <col min="13" max="13" width="9.75" customWidth="1"/>
  </cols>
  <sheetData>
    <row r="1" spans="1:14" ht="16.350000000000001" customHeight="1">
      <c r="A1" s="4"/>
      <c r="D1" s="4"/>
      <c r="L1" s="8" t="s">
        <v>259</v>
      </c>
    </row>
    <row r="2" spans="1:14" ht="43.15" customHeight="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4.2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4" t="s">
        <v>31</v>
      </c>
      <c r="L3" s="54"/>
    </row>
    <row r="4" spans="1:14" ht="19.899999999999999" customHeight="1">
      <c r="A4" s="55" t="s">
        <v>157</v>
      </c>
      <c r="B4" s="55"/>
      <c r="C4" s="55"/>
      <c r="D4" s="55" t="s">
        <v>158</v>
      </c>
      <c r="E4" s="55" t="s">
        <v>159</v>
      </c>
      <c r="F4" s="55" t="s">
        <v>135</v>
      </c>
      <c r="G4" s="55" t="s">
        <v>160</v>
      </c>
      <c r="H4" s="55"/>
      <c r="I4" s="55"/>
      <c r="J4" s="55"/>
      <c r="K4" s="55"/>
      <c r="L4" s="55" t="s">
        <v>161</v>
      </c>
    </row>
    <row r="5" spans="1:14" ht="17.25" customHeight="1">
      <c r="A5" s="55"/>
      <c r="B5" s="55"/>
      <c r="C5" s="55"/>
      <c r="D5" s="55"/>
      <c r="E5" s="55"/>
      <c r="F5" s="55"/>
      <c r="G5" s="55" t="s">
        <v>137</v>
      </c>
      <c r="H5" s="55" t="s">
        <v>260</v>
      </c>
      <c r="I5" s="55"/>
      <c r="J5" s="55"/>
      <c r="K5" s="55" t="s">
        <v>261</v>
      </c>
      <c r="L5" s="55"/>
    </row>
    <row r="6" spans="1:14" ht="24.2" customHeight="1">
      <c r="A6" s="10" t="s">
        <v>165</v>
      </c>
      <c r="B6" s="10" t="s">
        <v>166</v>
      </c>
      <c r="C6" s="10" t="s">
        <v>167</v>
      </c>
      <c r="D6" s="55"/>
      <c r="E6" s="55"/>
      <c r="F6" s="55"/>
      <c r="G6" s="55"/>
      <c r="H6" s="10" t="s">
        <v>239</v>
      </c>
      <c r="I6" s="10" t="s">
        <v>262</v>
      </c>
      <c r="J6" s="45" t="s">
        <v>527</v>
      </c>
      <c r="K6" s="55"/>
      <c r="L6" s="55"/>
    </row>
    <row r="7" spans="1:14" ht="22.9" customHeight="1">
      <c r="A7" s="13"/>
      <c r="B7" s="13"/>
      <c r="C7" s="13"/>
      <c r="D7" s="11"/>
      <c r="E7" s="11" t="s">
        <v>135</v>
      </c>
      <c r="F7" s="46">
        <f t="shared" ref="F7:F11" si="0">G7+L7</f>
        <v>1703.8700000000001</v>
      </c>
      <c r="G7" s="46">
        <f t="shared" ref="G7:G11" si="1">SUM(H7:K7)</f>
        <v>1518.17</v>
      </c>
      <c r="H7" s="15">
        <v>959.93</v>
      </c>
      <c r="I7" s="14">
        <v>478.24</v>
      </c>
      <c r="J7" s="14">
        <v>80</v>
      </c>
      <c r="K7" s="15"/>
      <c r="L7" s="15">
        <v>185.7</v>
      </c>
    </row>
    <row r="8" spans="1:14" ht="22.9" customHeight="1">
      <c r="A8" s="13"/>
      <c r="B8" s="13"/>
      <c r="C8" s="13"/>
      <c r="D8" s="18" t="s">
        <v>153</v>
      </c>
      <c r="E8" s="18" t="s">
        <v>4</v>
      </c>
      <c r="F8" s="46">
        <f t="shared" si="0"/>
        <v>1703.8700000000001</v>
      </c>
      <c r="G8" s="46">
        <f t="shared" si="1"/>
        <v>1518.17</v>
      </c>
      <c r="H8" s="15">
        <v>959.93</v>
      </c>
      <c r="I8" s="14">
        <v>478.24</v>
      </c>
      <c r="J8" s="14">
        <v>80</v>
      </c>
      <c r="K8" s="15"/>
      <c r="L8" s="15">
        <v>185.7</v>
      </c>
    </row>
    <row r="9" spans="1:14" ht="22.9" customHeight="1">
      <c r="A9" s="13"/>
      <c r="B9" s="13"/>
      <c r="C9" s="13"/>
      <c r="D9" s="34" t="s">
        <v>154</v>
      </c>
      <c r="E9" s="34" t="s">
        <v>155</v>
      </c>
      <c r="F9" s="46">
        <f t="shared" si="0"/>
        <v>1703.8700000000001</v>
      </c>
      <c r="G9" s="46">
        <f t="shared" si="1"/>
        <v>1518.17</v>
      </c>
      <c r="H9" s="15">
        <v>959.93</v>
      </c>
      <c r="I9" s="14">
        <v>478.24</v>
      </c>
      <c r="J9" s="14">
        <v>80</v>
      </c>
      <c r="K9" s="15"/>
      <c r="L9" s="15">
        <v>185.7</v>
      </c>
      <c r="N9" s="69">
        <v>287.95999999999998</v>
      </c>
    </row>
    <row r="10" spans="1:14" ht="22.9" customHeight="1">
      <c r="A10" s="16" t="s">
        <v>169</v>
      </c>
      <c r="B10" s="16"/>
      <c r="C10" s="16"/>
      <c r="D10" s="11" t="s">
        <v>170</v>
      </c>
      <c r="E10" s="11" t="s">
        <v>171</v>
      </c>
      <c r="F10" s="46">
        <f t="shared" si="0"/>
        <v>1505.32</v>
      </c>
      <c r="G10" s="46">
        <f t="shared" si="1"/>
        <v>1319.62</v>
      </c>
      <c r="H10" s="14">
        <v>761.38</v>
      </c>
      <c r="I10" s="14">
        <v>478.24</v>
      </c>
      <c r="J10" s="14">
        <v>80</v>
      </c>
      <c r="K10" s="15"/>
      <c r="L10" s="15">
        <v>185.7</v>
      </c>
    </row>
    <row r="11" spans="1:14" ht="22.9" customHeight="1">
      <c r="A11" s="16" t="s">
        <v>169</v>
      </c>
      <c r="B11" s="43" t="s">
        <v>172</v>
      </c>
      <c r="C11" s="16"/>
      <c r="D11" s="11" t="s">
        <v>263</v>
      </c>
      <c r="E11" s="11" t="s">
        <v>264</v>
      </c>
      <c r="F11" s="46">
        <f t="shared" si="0"/>
        <v>1505.32</v>
      </c>
      <c r="G11" s="46">
        <f t="shared" si="1"/>
        <v>1319.62</v>
      </c>
      <c r="H11" s="14">
        <v>761.38</v>
      </c>
      <c r="I11" s="14">
        <v>478.24</v>
      </c>
      <c r="J11" s="14">
        <v>80</v>
      </c>
      <c r="K11" s="15"/>
      <c r="L11" s="15">
        <v>185.7</v>
      </c>
      <c r="N11" s="66">
        <f>I7-N9</f>
        <v>190.28000000000003</v>
      </c>
    </row>
    <row r="12" spans="1:14" ht="22.9" customHeight="1">
      <c r="A12" s="36" t="s">
        <v>169</v>
      </c>
      <c r="B12" s="36" t="s">
        <v>172</v>
      </c>
      <c r="C12" s="36" t="s">
        <v>175</v>
      </c>
      <c r="D12" s="37" t="s">
        <v>265</v>
      </c>
      <c r="E12" s="13" t="s">
        <v>266</v>
      </c>
      <c r="F12" s="12">
        <f>G12+L12</f>
        <v>1319.62</v>
      </c>
      <c r="G12" s="12">
        <f>SUM(H12:K12)</f>
        <v>1319.62</v>
      </c>
      <c r="H12" s="14">
        <v>761.38</v>
      </c>
      <c r="I12" s="14">
        <v>478.24</v>
      </c>
      <c r="J12" s="14">
        <v>80</v>
      </c>
      <c r="K12" s="14"/>
      <c r="L12" s="14"/>
    </row>
    <row r="13" spans="1:14" ht="22.9" customHeight="1">
      <c r="A13" s="36" t="s">
        <v>169</v>
      </c>
      <c r="B13" s="36" t="s">
        <v>172</v>
      </c>
      <c r="C13" s="36" t="s">
        <v>172</v>
      </c>
      <c r="D13" s="37" t="s">
        <v>267</v>
      </c>
      <c r="E13" s="13" t="s">
        <v>268</v>
      </c>
      <c r="F13" s="12">
        <v>82</v>
      </c>
      <c r="G13" s="12"/>
      <c r="H13" s="14"/>
      <c r="I13" s="14"/>
      <c r="J13" s="14"/>
      <c r="K13" s="14"/>
      <c r="L13" s="14">
        <v>82</v>
      </c>
    </row>
    <row r="14" spans="1:14" ht="22.9" customHeight="1">
      <c r="A14" s="36" t="s">
        <v>169</v>
      </c>
      <c r="B14" s="36" t="s">
        <v>172</v>
      </c>
      <c r="C14" s="36" t="s">
        <v>180</v>
      </c>
      <c r="D14" s="37" t="s">
        <v>269</v>
      </c>
      <c r="E14" s="13" t="s">
        <v>270</v>
      </c>
      <c r="F14" s="12">
        <v>103.7</v>
      </c>
      <c r="G14" s="12"/>
      <c r="H14" s="14"/>
      <c r="I14" s="14"/>
      <c r="J14" s="14"/>
      <c r="K14" s="14"/>
      <c r="L14" s="14">
        <v>103.7</v>
      </c>
    </row>
    <row r="15" spans="1:14" ht="22.9" customHeight="1">
      <c r="A15" s="16" t="s">
        <v>183</v>
      </c>
      <c r="B15" s="16"/>
      <c r="C15" s="16"/>
      <c r="D15" s="11" t="s">
        <v>184</v>
      </c>
      <c r="E15" s="11" t="s">
        <v>185</v>
      </c>
      <c r="F15" s="15">
        <v>87.669612000000001</v>
      </c>
      <c r="G15" s="15">
        <v>87.669612000000001</v>
      </c>
      <c r="H15" s="15">
        <v>87.669612000000001</v>
      </c>
      <c r="I15" s="15">
        <v>0</v>
      </c>
      <c r="J15" s="15">
        <v>0</v>
      </c>
      <c r="K15" s="15">
        <v>0</v>
      </c>
      <c r="L15" s="15">
        <v>0</v>
      </c>
    </row>
    <row r="16" spans="1:14" ht="22.9" customHeight="1">
      <c r="A16" s="16" t="s">
        <v>183</v>
      </c>
      <c r="B16" s="43" t="s">
        <v>180</v>
      </c>
      <c r="C16" s="16"/>
      <c r="D16" s="11" t="s">
        <v>271</v>
      </c>
      <c r="E16" s="11" t="s">
        <v>272</v>
      </c>
      <c r="F16" s="15">
        <v>82.512575999999996</v>
      </c>
      <c r="G16" s="15">
        <v>82.512575999999996</v>
      </c>
      <c r="H16" s="15">
        <v>82.512575999999996</v>
      </c>
      <c r="I16" s="15">
        <v>0</v>
      </c>
      <c r="J16" s="15">
        <v>0</v>
      </c>
      <c r="K16" s="15">
        <v>0</v>
      </c>
      <c r="L16" s="15">
        <v>0</v>
      </c>
    </row>
    <row r="17" spans="1:12" ht="22.9" customHeight="1">
      <c r="A17" s="36" t="s">
        <v>183</v>
      </c>
      <c r="B17" s="36" t="s">
        <v>180</v>
      </c>
      <c r="C17" s="36" t="s">
        <v>180</v>
      </c>
      <c r="D17" s="37" t="s">
        <v>273</v>
      </c>
      <c r="E17" s="13" t="s">
        <v>274</v>
      </c>
      <c r="F17" s="12">
        <v>82.512575999999996</v>
      </c>
      <c r="G17" s="12">
        <v>82.512575999999996</v>
      </c>
      <c r="H17" s="14">
        <v>82.512575999999996</v>
      </c>
      <c r="I17" s="14"/>
      <c r="J17" s="14"/>
      <c r="K17" s="14"/>
      <c r="L17" s="14"/>
    </row>
    <row r="18" spans="1:12" ht="22.9" customHeight="1">
      <c r="A18" s="16" t="s">
        <v>183</v>
      </c>
      <c r="B18" s="43" t="s">
        <v>190</v>
      </c>
      <c r="C18" s="16"/>
      <c r="D18" s="11" t="s">
        <v>275</v>
      </c>
      <c r="E18" s="11" t="s">
        <v>234</v>
      </c>
      <c r="F18" s="15">
        <v>5.1570359999999997</v>
      </c>
      <c r="G18" s="15">
        <v>5.1570359999999997</v>
      </c>
      <c r="H18" s="15">
        <v>5.1570359999999997</v>
      </c>
      <c r="I18" s="15">
        <v>0</v>
      </c>
      <c r="J18" s="15">
        <v>0</v>
      </c>
      <c r="K18" s="15">
        <v>0</v>
      </c>
      <c r="L18" s="15">
        <v>0</v>
      </c>
    </row>
    <row r="19" spans="1:12" ht="22.9" customHeight="1">
      <c r="A19" s="36" t="s">
        <v>183</v>
      </c>
      <c r="B19" s="36" t="s">
        <v>190</v>
      </c>
      <c r="C19" s="36" t="s">
        <v>190</v>
      </c>
      <c r="D19" s="37" t="s">
        <v>276</v>
      </c>
      <c r="E19" s="13" t="s">
        <v>192</v>
      </c>
      <c r="F19" s="12">
        <v>5.1570359999999997</v>
      </c>
      <c r="G19" s="12">
        <v>5.1570359999999997</v>
      </c>
      <c r="H19" s="14">
        <v>5.1570359999999997</v>
      </c>
      <c r="I19" s="14"/>
      <c r="J19" s="14"/>
      <c r="K19" s="14"/>
      <c r="L19" s="14"/>
    </row>
    <row r="20" spans="1:12" ht="22.9" customHeight="1">
      <c r="A20" s="16" t="s">
        <v>195</v>
      </c>
      <c r="B20" s="16"/>
      <c r="C20" s="16"/>
      <c r="D20" s="11" t="s">
        <v>196</v>
      </c>
      <c r="E20" s="11" t="s">
        <v>197</v>
      </c>
      <c r="F20" s="15">
        <v>48.991841999999998</v>
      </c>
      <c r="G20" s="15">
        <v>48.991841999999998</v>
      </c>
      <c r="H20" s="15">
        <v>48.991841999999998</v>
      </c>
      <c r="I20" s="15">
        <v>0</v>
      </c>
      <c r="J20" s="15">
        <v>0</v>
      </c>
      <c r="K20" s="15">
        <v>0</v>
      </c>
      <c r="L20" s="15">
        <v>0</v>
      </c>
    </row>
    <row r="21" spans="1:12" ht="22.9" customHeight="1">
      <c r="A21" s="16" t="s">
        <v>195</v>
      </c>
      <c r="B21" s="43" t="s">
        <v>198</v>
      </c>
      <c r="C21" s="16"/>
      <c r="D21" s="11" t="s">
        <v>277</v>
      </c>
      <c r="E21" s="11" t="s">
        <v>278</v>
      </c>
      <c r="F21" s="15">
        <v>48.991841999999998</v>
      </c>
      <c r="G21" s="15">
        <v>48.991841999999998</v>
      </c>
      <c r="H21" s="15">
        <v>48.991841999999998</v>
      </c>
      <c r="I21" s="15">
        <v>0</v>
      </c>
      <c r="J21" s="15">
        <v>0</v>
      </c>
      <c r="K21" s="15">
        <v>0</v>
      </c>
      <c r="L21" s="15">
        <v>0</v>
      </c>
    </row>
    <row r="22" spans="1:12" ht="22.9" customHeight="1">
      <c r="A22" s="36" t="s">
        <v>195</v>
      </c>
      <c r="B22" s="36" t="s">
        <v>198</v>
      </c>
      <c r="C22" s="36" t="s">
        <v>175</v>
      </c>
      <c r="D22" s="37" t="s">
        <v>279</v>
      </c>
      <c r="E22" s="13" t="s">
        <v>280</v>
      </c>
      <c r="F22" s="12">
        <v>48.991841999999998</v>
      </c>
      <c r="G22" s="12">
        <v>48.991841999999998</v>
      </c>
      <c r="H22" s="14">
        <v>48.991841999999998</v>
      </c>
      <c r="I22" s="14"/>
      <c r="J22" s="14"/>
      <c r="K22" s="14"/>
      <c r="L22" s="14"/>
    </row>
    <row r="23" spans="1:12" ht="22.9" customHeight="1">
      <c r="A23" s="16" t="s">
        <v>203</v>
      </c>
      <c r="B23" s="16"/>
      <c r="C23" s="16"/>
      <c r="D23" s="11" t="s">
        <v>204</v>
      </c>
      <c r="E23" s="11" t="s">
        <v>205</v>
      </c>
      <c r="F23" s="15">
        <v>61.884431999999997</v>
      </c>
      <c r="G23" s="15">
        <v>61.884431999999997</v>
      </c>
      <c r="H23" s="15">
        <v>61.884431999999997</v>
      </c>
      <c r="I23" s="15">
        <v>0</v>
      </c>
      <c r="J23" s="15">
        <v>0</v>
      </c>
      <c r="K23" s="15">
        <v>0</v>
      </c>
      <c r="L23" s="15">
        <v>0</v>
      </c>
    </row>
    <row r="24" spans="1:12" ht="22.9" customHeight="1">
      <c r="A24" s="16" t="s">
        <v>203</v>
      </c>
      <c r="B24" s="43" t="s">
        <v>206</v>
      </c>
      <c r="C24" s="16"/>
      <c r="D24" s="11" t="s">
        <v>281</v>
      </c>
      <c r="E24" s="11" t="s">
        <v>282</v>
      </c>
      <c r="F24" s="15">
        <v>61.884431999999997</v>
      </c>
      <c r="G24" s="15">
        <v>61.884431999999997</v>
      </c>
      <c r="H24" s="15">
        <v>61.884431999999997</v>
      </c>
      <c r="I24" s="15">
        <v>0</v>
      </c>
      <c r="J24" s="15">
        <v>0</v>
      </c>
      <c r="K24" s="15">
        <v>0</v>
      </c>
      <c r="L24" s="15">
        <v>0</v>
      </c>
    </row>
    <row r="25" spans="1:12" ht="22.9" customHeight="1">
      <c r="A25" s="36" t="s">
        <v>203</v>
      </c>
      <c r="B25" s="36" t="s">
        <v>206</v>
      </c>
      <c r="C25" s="36" t="s">
        <v>175</v>
      </c>
      <c r="D25" s="37" t="s">
        <v>283</v>
      </c>
      <c r="E25" s="13" t="s">
        <v>284</v>
      </c>
      <c r="F25" s="12">
        <v>61.884431999999997</v>
      </c>
      <c r="G25" s="12">
        <v>61.884431999999997</v>
      </c>
      <c r="H25" s="14">
        <v>61.884431999999997</v>
      </c>
      <c r="I25" s="14"/>
      <c r="J25" s="14"/>
      <c r="K25" s="14"/>
      <c r="L25" s="14"/>
    </row>
  </sheetData>
  <mergeCells count="12">
    <mergeCell ref="A2:L2"/>
    <mergeCell ref="A3:J3"/>
    <mergeCell ref="K3:L3"/>
    <mergeCell ref="A4:C5"/>
    <mergeCell ref="D4:D6"/>
    <mergeCell ref="E4:E6"/>
    <mergeCell ref="F4:F6"/>
    <mergeCell ref="G4:K4"/>
    <mergeCell ref="L4:L6"/>
    <mergeCell ref="G5:G6"/>
    <mergeCell ref="H5:J5"/>
    <mergeCell ref="K5:K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2023-05-26T13:26:35Z</dcterms:created>
  <dcterms:modified xsi:type="dcterms:W3CDTF">2023-05-29T02:19:34Z</dcterms:modified>
</cp:coreProperties>
</file>