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125" tabRatio="756" firstSheet="4"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明细表" sheetId="6" r:id="rId6"/>
    <sheet name="一般公共预算财政拨款“三公&quot;经费支出决算表" sheetId="7" r:id="rId7"/>
    <sheet name="政府性基金预算财政拨款收入支出决算表" sheetId="8" r:id="rId8"/>
    <sheet name="国有资本经营预算财政拨款支出决算表" sheetId="9" r:id="rId9"/>
    <sheet name="Sheet1" sheetId="10" r:id="rId10"/>
  </sheets>
  <definedNames/>
  <calcPr fullCalcOnLoad="1"/>
</workbook>
</file>

<file path=xl/sharedStrings.xml><?xml version="1.0" encoding="utf-8"?>
<sst xmlns="http://schemas.openxmlformats.org/spreadsheetml/2006/main" count="1543" uniqueCount="410">
  <si>
    <t>收入支出决算总表</t>
  </si>
  <si>
    <t>公开01表</t>
  </si>
  <si>
    <t>部门：岳阳县教育体育局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</si>
  <si>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</si>
  <si>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</si>
  <si>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</si>
  <si>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</si>
  <si>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</si>
  <si>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</si>
  <si>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</si>
  <si>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</si>
  <si>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</si>
  <si>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</si>
  <si>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</si>
  <si>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</si>
  <si>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</si>
  <si>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</si>
  <si>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</si>
  <si>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</si>
  <si>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</si>
  <si>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</si>
  <si>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</si>
  <si>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</si>
  <si>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</si>
  <si>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</si>
  <si>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</si>
  <si>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</si>
  <si>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</si>
  <si>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</si>
  <si>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</si>
  <si>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</si>
  <si>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</si>
  <si>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</si>
  <si>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</si>
  <si>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</si>
  <si>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</si>
  <si>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</si>
  <si>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</si>
  <si>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</si>
  <si>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</si>
  <si>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</si>
  <si>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</si>
  <si>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</si>
  <si>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</si>
  <si>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</si>
  <si>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</si>
  <si>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</si>
  <si>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</si>
  <si>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</si>
  <si>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</si>
  <si>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</si>
  <si>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</si>
  <si>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</si>
  <si>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</si>
  <si>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</si>
  <si>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</si>
  <si>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</si>
  <si>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</si>
  <si>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</si>
  <si>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</si>
  <si>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</si>
  <si>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</si>
  <si>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</si>
  <si>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</si>
  <si>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</si>
  <si>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</si>
  <si>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</si>
  <si>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</si>
  <si>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</si>
  <si>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</si>
  <si>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</si>
  <si>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</si>
  <si>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</si>
  <si>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</si>
  <si>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</si>
  <si>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</si>
  <si>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</si>
  <si>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</si>
  <si>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</si>
  <si>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</si>
  <si>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</si>
  <si>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</si>
  <si>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</si>
  <si>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</si>
  <si>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</si>
  <si>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</si>
  <si>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</si>
  <si>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</si>
  <si>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</si>
  <si>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</si>
  <si>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</si>
  <si>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</si>
  <si>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</si>
  <si>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</si>
  <si>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</si>
  <si>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</si>
  <si>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</si>
  <si>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</si>
  <si>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</si>
  <si>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</si>
  <si>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</si>
  <si>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</si>
  <si>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</si>
  <si>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</si>
  <si>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</si>
  <si>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</si>
  <si>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</si>
  <si>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</si>
  <si>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</si>
  <si>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</si>
  <si>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</si>
  <si>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</si>
  <si>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</si>
  <si>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</si>
  <si>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</si>
  <si>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</si>
  <si>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</si>
  <si>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</si>
  <si>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科目名称</t>
  </si>
  <si>
    <t>财政拨款收入</t>
  </si>
  <si>
    <t>上级补助收入</t>
  </si>
  <si>
    <t>事业收入</t>
  </si>
  <si>
    <t>经营收入</t>
  </si>
  <si>
    <t>附属单位上缴收入</t>
  </si>
  <si>
    <t>其他收入</t>
  </si>
  <si>
    <t>功能分类科目编码</t>
  </si>
  <si>
    <t>小计</t>
  </si>
  <si>
    <t>款</t>
  </si>
  <si>
    <t>项</t>
  </si>
  <si>
    <t>合计</t>
  </si>
  <si>
    <t>205</t>
  </si>
  <si>
    <t>教育支出</t>
  </si>
  <si>
    <t>20501</t>
  </si>
  <si>
    <t>教育管理事务</t>
  </si>
  <si>
    <t>2050101</t>
  </si>
  <si>
    <t xml:space="preserve">  行政运行</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</si>
  <si>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</si>
  <si>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</si>
  <si>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</si>
  <si>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</si>
  <si>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</si>
  <si>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</si>
  <si>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</si>
  <si>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</si>
  <si>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</si>
  <si>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</si>
  <si>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</si>
  <si>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</si>
  <si>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</si>
  <si>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</si>
  <si>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</si>
  <si>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</si>
  <si>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</si>
  <si>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</si>
  <si>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</si>
  <si>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</si>
  <si>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2050701</t>
  </si>
  <si>
    <t xml:space="preserve">  特殊学校教育</t>
  </si>
  <si>
    <t>20508</t>
  </si>
  <si>
    <t>进修及培训</t>
  </si>
  <si>
    <t>2050801</t>
  </si>
  <si>
    <t xml:space="preserve">  教师进修</t>
  </si>
  <si>
    <t>20599</t>
  </si>
  <si>
    <t>其他教育支出</t>
  </si>
  <si>
    <t>2059999</t>
  </si>
  <si>
    <t xml:space="preserve">  其他教育支出</t>
  </si>
  <si>
    <t>229</t>
  </si>
  <si>
    <t>其他支出</t>
  </si>
  <si>
    <t>22960</t>
  </si>
  <si>
    <t>彩票公益金安排的支出</t>
  </si>
  <si>
    <t>2296003</t>
  </si>
  <si>
    <t xml:space="preserve">  用于体育事业的彩票公益金支出</t>
  </si>
  <si>
    <t>2296004</t>
  </si>
  <si>
    <t xml:space="preserve">  用于教育事业的彩票公益金支出</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</si>
  <si>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</si>
  <si>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</si>
  <si>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</si>
  <si>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</si>
  <si>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</si>
  <si>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</si>
  <si>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</si>
  <si>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</si>
  <si>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</si>
  <si>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</si>
  <si>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</si>
  <si>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</si>
  <si>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</si>
  <si>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</si>
  <si>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</si>
  <si>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</si>
  <si>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</si>
  <si>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</si>
  <si>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</si>
  <si>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</si>
  <si>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</si>
  <si>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</si>
  <si>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</si>
  <si>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</si>
  <si>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</si>
  <si>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</si>
  <si>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</si>
  <si>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</si>
  <si>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</si>
  <si>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</si>
  <si>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</si>
  <si>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</si>
  <si>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5.%d —</t>
  </si>
  <si>
    <t>一般公共预算财政拨款基本支出决算明细表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</si>
  <si>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</si>
  <si>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</si>
  <si>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</si>
  <si>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</si>
  <si>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</si>
  <si>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</si>
  <si>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</si>
  <si>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</si>
  <si>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</si>
  <si>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</si>
  <si>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</si>
  <si>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</si>
  <si>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</si>
  <si>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</si>
  <si>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</si>
  <si>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</si>
  <si>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</si>
  <si>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</si>
  <si>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</si>
  <si>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</si>
  <si>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</si>
  <si>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</si>
  <si>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</si>
  <si>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</si>
  <si>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</si>
  <si>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</si>
  <si>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</si>
  <si>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</si>
  <si>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</si>
  <si>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</si>
  <si>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</si>
  <si>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</si>
  <si>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</si>
  <si>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</si>
  <si>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</si>
  <si>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</si>
  <si>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</si>
  <si>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</si>
  <si>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</si>
  <si>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</si>
  <si>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</si>
  <si>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</si>
  <si>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</si>
  <si>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</si>
  <si>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</si>
  <si>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</si>
  <si>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</si>
  <si>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</si>
  <si>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</si>
  <si>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</si>
  <si>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</si>
  <si>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</si>
  <si>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</si>
  <si>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</si>
  <si>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</si>
  <si>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</si>
  <si>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</si>
  <si>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</si>
  <si>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</si>
  <si>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</si>
  <si>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</si>
  <si>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</si>
  <si>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</si>
  <si>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</si>
  <si>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</si>
  <si>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</si>
  <si>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</si>
  <si>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</si>
  <si>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</si>
  <si>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</si>
  <si>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</si>
  <si>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</si>
  <si>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</si>
  <si>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</si>
  <si>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</si>
  <si>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</si>
  <si>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</si>
  <si>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</si>
  <si>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</si>
  <si>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</si>
  <si>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</si>
  <si>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</si>
  <si>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</si>
  <si>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</si>
  <si>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</si>
  <si>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</si>
  <si>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</si>
  <si>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</si>
  <si>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</si>
  <si>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</si>
  <si>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</si>
  <si>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</si>
  <si>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</si>
  <si>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</si>
  <si>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</si>
  <si>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</si>
  <si>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</si>
  <si>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</si>
  <si>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</si>
  <si>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</si>
  <si>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</si>
  <si>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</si>
  <si>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</si>
  <si>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</si>
  <si>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</si>
  <si>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</si>
  <si>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</si>
  <si>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</si>
  <si>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</si>
  <si>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</si>
  <si>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</si>
  <si>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</si>
  <si>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</si>
  <si>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</si>
  <si>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</si>
  <si>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</si>
  <si>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</si>
  <si>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</si>
  <si>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</si>
  <si>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</si>
  <si>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</si>
  <si>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</si>
  <si>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</si>
  <si>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</si>
  <si>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</si>
  <si>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</si>
  <si>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</si>
  <si>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</si>
  <si>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</si>
  <si>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</si>
  <si>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</si>
  <si>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</si>
  <si>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</si>
  <si>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</si>
  <si>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</si>
  <si>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</si>
  <si>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</si>
  <si>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</si>
  <si>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</si>
  <si>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</si>
  <si>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</si>
  <si>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</si>
  <si>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</si>
  <si>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</si>
  <si>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</si>
  <si>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</si>
  <si>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</si>
  <si>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</si>
  <si>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</si>
  <si>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</si>
  <si>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</si>
  <si>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</si>
  <si>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</si>
  <si>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</si>
  <si>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</si>
  <si>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</si>
  <si>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</si>
  <si>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</si>
  <si>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</si>
  <si>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</si>
  <si>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</si>
  <si>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</si>
  <si>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</si>
  <si>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</si>
  <si>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</si>
  <si>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</si>
  <si>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</si>
  <si>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</si>
  <si>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</si>
  <si>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</si>
  <si>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</si>
  <si>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</si>
  <si>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</si>
  <si>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</si>
  <si>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</si>
  <si>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</si>
  <si>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</si>
  <si>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</si>
  <si>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</si>
  <si>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</si>
  <si>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项     目</t>
  </si>
  <si>
    <t>本年收入</t>
  </si>
  <si>
    <t>栏  次</t>
  </si>
  <si>
    <t>合  计</t>
  </si>
  <si>
    <t>注：本表反映部门本年度政府性基金预算财政拨款收入、支出及结转和结余情况。</t>
  </si>
  <si>
    <t>— 8.%d —</t>
  </si>
  <si>
    <t>国有资本经营预算财政拨款支出决算表</t>
  </si>
  <si>
    <t>公开09表</t>
  </si>
  <si>
    <t>注：本表反映部门本年度国有资本经营预算财政拨款收入、支出及结转和结余情况。</t>
  </si>
  <si>
    <t>说明：我单位没有国有资本经营收入，也没有使用国有资本经营安排的支出，故本表无数据。</t>
  </si>
  <si>
    <t>— 9.%d —</t>
  </si>
  <si>
    <t>注：本表反映部门本年度取得的各项收入情况。</t>
  </si>
  <si>
    <r>
      <t xml:space="preserve">  </t>
    </r>
    <r>
      <rPr>
        <sz val="10"/>
        <color indexed="8"/>
        <rFont val="宋体"/>
        <family val="0"/>
      </rPr>
      <t>行政运行</t>
    </r>
  </si>
  <si>
    <r>
      <t xml:space="preserve">  </t>
    </r>
    <r>
      <rPr>
        <sz val="10"/>
        <color indexed="8"/>
        <rFont val="宋体"/>
        <family val="0"/>
      </rPr>
      <t>学前教育</t>
    </r>
  </si>
  <si>
    <r>
      <t xml:space="preserve">  </t>
    </r>
    <r>
      <rPr>
        <sz val="10"/>
        <color indexed="8"/>
        <rFont val="宋体"/>
        <family val="0"/>
      </rPr>
      <t>小学教育</t>
    </r>
  </si>
  <si>
    <r>
      <t xml:space="preserve">  </t>
    </r>
    <r>
      <rPr>
        <sz val="10"/>
        <color indexed="8"/>
        <rFont val="宋体"/>
        <family val="0"/>
      </rPr>
      <t>初中教育</t>
    </r>
  </si>
  <si>
    <r>
      <t xml:space="preserve">  </t>
    </r>
    <r>
      <rPr>
        <sz val="10"/>
        <color indexed="8"/>
        <rFont val="宋体"/>
        <family val="0"/>
      </rPr>
      <t>高中教育</t>
    </r>
  </si>
  <si>
    <r>
      <t xml:space="preserve">  </t>
    </r>
    <r>
      <rPr>
        <sz val="10"/>
        <color indexed="8"/>
        <rFont val="宋体"/>
        <family val="0"/>
      </rPr>
      <t>其他普通教育支出</t>
    </r>
  </si>
  <si>
    <r>
      <t xml:space="preserve">  </t>
    </r>
    <r>
      <rPr>
        <sz val="10"/>
        <color indexed="8"/>
        <rFont val="宋体"/>
        <family val="0"/>
      </rPr>
      <t>中等职业教育</t>
    </r>
  </si>
  <si>
    <r>
      <t xml:space="preserve">  </t>
    </r>
    <r>
      <rPr>
        <sz val="10"/>
        <color indexed="8"/>
        <rFont val="宋体"/>
        <family val="0"/>
      </rPr>
      <t>特殊学校教育</t>
    </r>
  </si>
  <si>
    <r>
      <t xml:space="preserve">  </t>
    </r>
    <r>
      <rPr>
        <sz val="10"/>
        <color indexed="8"/>
        <rFont val="宋体"/>
        <family val="0"/>
      </rPr>
      <t>教师进修</t>
    </r>
  </si>
  <si>
    <r>
      <t xml:space="preserve">  </t>
    </r>
    <r>
      <rPr>
        <sz val="10"/>
        <color indexed="8"/>
        <rFont val="宋体"/>
        <family val="0"/>
      </rPr>
      <t>其他教育支出</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</si>
</sst>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 numFmtId="180" formatCode="0.00_);[Red]\(0.00\)"/>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0.00\)"/>
    <numFmt numFmtId="187" formatCode="0.00;[Red]0.00"/>
    <numFmt numFmtId="188" formatCode="#,##0.000000_ "/>
  </numFmts>
  <fonts count="4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9"/>
      <color indexed="8"/>
      <name val="宋体"/>
      <family val="0"/>
    </font>
    <font>
      <sz val="9"/>
      <name val="宋体"/>
      <family val="0"/>
    </font>
    <font>
      <sz val="10.5"/>
      <color indexed="8"/>
      <name val="Calibri"/>
      <family val="2"/>
    </font>
    <font>
      <sz val="14"/>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6"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8"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96">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5" fillId="0" borderId="10" xfId="0" applyFont="1" applyBorder="1" applyAlignment="1">
      <alignment horizontal="right" vertical="center" shrinkToFit="1"/>
    </xf>
    <xf numFmtId="0" fontId="6" fillId="0" borderId="10" xfId="0" applyFont="1" applyBorder="1" applyAlignment="1">
      <alignment horizontal="right" vertical="center"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3" fillId="0" borderId="10"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4" fontId="5" fillId="0" borderId="10" xfId="0" applyNumberFormat="1" applyFont="1" applyBorder="1" applyAlignment="1">
      <alignment horizontal="right" vertical="center" shrinkToFit="1"/>
    </xf>
    <xf numFmtId="4" fontId="4" fillId="0" borderId="10" xfId="0" applyNumberFormat="1" applyFont="1" applyBorder="1" applyAlignment="1">
      <alignment horizontal="right"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0" fontId="7" fillId="0" borderId="0" xfId="0" applyFont="1" applyAlignment="1">
      <alignment horizontal="center"/>
    </xf>
    <xf numFmtId="4" fontId="3" fillId="0" borderId="10" xfId="0" applyNumberFormat="1" applyFont="1" applyBorder="1" applyAlignment="1">
      <alignment horizontal="right" vertical="center" shrinkToFit="1"/>
    </xf>
    <xf numFmtId="0" fontId="0" fillId="0" borderId="0" xfId="0" applyNumberFormat="1" applyAlignment="1">
      <alignment wrapText="1"/>
    </xf>
    <xf numFmtId="0" fontId="3" fillId="0" borderId="0" xfId="0" applyNumberFormat="1" applyFont="1" applyAlignment="1">
      <alignment wrapText="1"/>
    </xf>
    <xf numFmtId="0" fontId="4" fillId="33" borderId="11" xfId="0" applyNumberFormat="1" applyFont="1" applyFill="1" applyBorder="1" applyAlignment="1">
      <alignment horizontal="left" vertical="center" wrapText="1" shrinkToFit="1"/>
    </xf>
    <xf numFmtId="0" fontId="4" fillId="33" borderId="10" xfId="0" applyNumberFormat="1" applyFont="1" applyFill="1" applyBorder="1" applyAlignment="1">
      <alignment horizontal="left" vertical="center" wrapText="1" shrinkToFit="1"/>
    </xf>
    <xf numFmtId="0" fontId="4" fillId="0" borderId="10" xfId="0" applyNumberFormat="1" applyFont="1" applyBorder="1" applyAlignment="1">
      <alignment horizontal="right" vertical="center" wrapText="1" shrinkToFit="1"/>
    </xf>
    <xf numFmtId="0" fontId="7" fillId="0" borderId="0" xfId="0" applyNumberFormat="1" applyFont="1" applyAlignment="1">
      <alignment horizontal="center" wrapText="1"/>
    </xf>
    <xf numFmtId="0" fontId="3" fillId="0" borderId="0" xfId="0" applyNumberFormat="1" applyFont="1" applyAlignment="1">
      <alignment horizontal="right"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0" borderId="10" xfId="0" applyFont="1" applyBorder="1" applyAlignment="1">
      <alignment horizontal="left" vertical="center" shrinkToFit="1"/>
    </xf>
    <xf numFmtId="0" fontId="4" fillId="33" borderId="12" xfId="0" applyFont="1" applyFill="1" applyBorder="1" applyAlignment="1">
      <alignment horizontal="center" vertical="center" shrinkToFit="1"/>
    </xf>
    <xf numFmtId="4" fontId="5" fillId="0" borderId="10" xfId="0" applyNumberFormat="1" applyFont="1" applyBorder="1" applyAlignment="1">
      <alignment horizontal="right" vertical="center" shrinkToFit="1"/>
    </xf>
    <xf numFmtId="180" fontId="5" fillId="0" borderId="10" xfId="0" applyNumberFormat="1" applyFont="1" applyBorder="1" applyAlignment="1">
      <alignment horizontal="right" vertical="center" shrinkToFit="1"/>
    </xf>
    <xf numFmtId="180" fontId="4" fillId="0" borderId="10" xfId="0" applyNumberFormat="1" applyFont="1" applyBorder="1" applyAlignment="1">
      <alignment horizontal="right" vertical="center" shrinkToFit="1"/>
    </xf>
    <xf numFmtId="180" fontId="5" fillId="0" borderId="10" xfId="0" applyNumberFormat="1" applyFont="1" applyBorder="1" applyAlignment="1">
      <alignment horizontal="right" vertical="center" shrinkToFit="1"/>
    </xf>
    <xf numFmtId="180" fontId="5" fillId="0" borderId="10" xfId="0" applyNumberFormat="1" applyFont="1" applyBorder="1" applyAlignment="1">
      <alignment vertical="center" shrinkToFit="1"/>
    </xf>
    <xf numFmtId="180" fontId="4" fillId="0" borderId="10" xfId="0" applyNumberFormat="1" applyFont="1" applyBorder="1" applyAlignment="1">
      <alignment vertical="center" shrinkToFit="1"/>
    </xf>
    <xf numFmtId="180" fontId="5" fillId="0" borderId="10" xfId="0" applyNumberFormat="1" applyFont="1" applyBorder="1" applyAlignment="1">
      <alignment vertical="center" shrinkToFit="1"/>
    </xf>
    <xf numFmtId="0" fontId="9" fillId="0" borderId="0" xfId="0" applyFont="1" applyAlignment="1">
      <alignment/>
    </xf>
    <xf numFmtId="180" fontId="5" fillId="0" borderId="13" xfId="0" applyNumberFormat="1" applyFont="1" applyBorder="1" applyAlignment="1">
      <alignment horizontal="right" vertical="center" shrinkToFit="1"/>
    </xf>
    <xf numFmtId="0" fontId="9" fillId="0" borderId="14" xfId="0" applyFont="1" applyBorder="1" applyAlignment="1">
      <alignment horizontal="right"/>
    </xf>
    <xf numFmtId="180" fontId="4" fillId="0" borderId="14" xfId="0" applyNumberFormat="1" applyFont="1" applyBorder="1" applyAlignment="1">
      <alignment horizontal="right" vertical="center" shrinkToFit="1"/>
    </xf>
    <xf numFmtId="180" fontId="5" fillId="0" borderId="14" xfId="0" applyNumberFormat="1" applyFont="1" applyBorder="1" applyAlignment="1">
      <alignment horizontal="right" vertical="center" shrinkToFit="1"/>
    </xf>
    <xf numFmtId="185" fontId="0" fillId="0" borderId="0" xfId="0" applyNumberFormat="1" applyAlignment="1">
      <alignment/>
    </xf>
    <xf numFmtId="187" fontId="5" fillId="0" borderId="10" xfId="0" applyNumberFormat="1" applyFont="1" applyBorder="1" applyAlignment="1">
      <alignment vertical="center" shrinkToFit="1"/>
    </xf>
    <xf numFmtId="0" fontId="3" fillId="0" borderId="0" xfId="0" applyFont="1" applyAlignment="1">
      <alignment/>
    </xf>
    <xf numFmtId="180" fontId="0" fillId="0" borderId="0" xfId="0" applyNumberFormat="1" applyAlignment="1">
      <alignment/>
    </xf>
    <xf numFmtId="180" fontId="10" fillId="0" borderId="0" xfId="0" applyNumberFormat="1" applyFont="1" applyAlignment="1">
      <alignment/>
    </xf>
    <xf numFmtId="0" fontId="5" fillId="0" borderId="10" xfId="0" applyNumberFormat="1" applyFont="1" applyBorder="1" applyAlignment="1">
      <alignment horizontal="right" vertical="center" wrapText="1" shrinkToFit="1"/>
    </xf>
    <xf numFmtId="0" fontId="4" fillId="0" borderId="0" xfId="0" applyFont="1" applyAlignment="1">
      <alignment horizontal="left" vertical="center"/>
    </xf>
    <xf numFmtId="0" fontId="2" fillId="0" borderId="0" xfId="0" applyFont="1" applyAlignment="1">
      <alignment horizontal="center"/>
    </xf>
    <xf numFmtId="0" fontId="0" fillId="0" borderId="0" xfId="0" applyAlignment="1">
      <alignment/>
    </xf>
    <xf numFmtId="0" fontId="4"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0"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0" borderId="10" xfId="0" applyFont="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wrapText="1" shrinkToFit="1"/>
    </xf>
    <xf numFmtId="0" fontId="4" fillId="33" borderId="10" xfId="0" applyNumberFormat="1" applyFont="1" applyFill="1" applyBorder="1" applyAlignment="1">
      <alignment horizontal="center" vertical="center" wrapText="1" shrinkToFit="1"/>
    </xf>
    <xf numFmtId="0" fontId="4" fillId="33" borderId="11" xfId="0" applyNumberFormat="1" applyFont="1" applyFill="1" applyBorder="1" applyAlignment="1">
      <alignment horizontal="center" vertical="center" wrapText="1" shrinkToFit="1"/>
    </xf>
    <xf numFmtId="0" fontId="4" fillId="0" borderId="0" xfId="0" applyNumberFormat="1" applyFont="1" applyAlignment="1">
      <alignment horizontal="left" vertical="center" wrapText="1" shrinkToFit="1"/>
    </xf>
    <xf numFmtId="0" fontId="2" fillId="0" borderId="0" xfId="0" applyNumberFormat="1" applyFont="1" applyAlignment="1">
      <alignment horizontal="center" wrapText="1"/>
    </xf>
    <xf numFmtId="0" fontId="0" fillId="0" borderId="0" xfId="0" applyNumberFormat="1" applyAlignment="1">
      <alignment wrapText="1"/>
    </xf>
    <xf numFmtId="0" fontId="4" fillId="33" borderId="15" xfId="0" applyNumberFormat="1" applyFont="1" applyFill="1" applyBorder="1" applyAlignment="1">
      <alignment horizontal="center" vertical="center" wrapText="1" shrinkToFit="1"/>
    </xf>
    <xf numFmtId="0" fontId="4" fillId="33" borderId="16" xfId="0" applyNumberFormat="1" applyFont="1" applyFill="1" applyBorder="1" applyAlignment="1">
      <alignment horizontal="center"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4" fillId="33" borderId="11" xfId="0" applyFont="1" applyFill="1" applyBorder="1" applyAlignment="1">
      <alignment horizontal="center" wrapText="1" shrinkToFit="1"/>
    </xf>
    <xf numFmtId="0" fontId="4" fillId="33" borderId="10" xfId="0" applyFont="1" applyFill="1" applyBorder="1" applyAlignment="1">
      <alignment horizont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A45" sqref="A45"/>
    </sheetView>
  </sheetViews>
  <sheetFormatPr defaultColWidth="8.7109375" defaultRowHeight="12.75"/>
  <cols>
    <col min="1" max="1" width="39.28125" style="0" bestFit="1" customWidth="1"/>
    <col min="2" max="2" width="5.421875" style="0" customWidth="1"/>
    <col min="3" max="3" width="12.28125" style="0" bestFit="1" customWidth="1"/>
    <col min="4" max="4" width="40.140625" style="0" customWidth="1"/>
    <col min="5" max="5" width="5.421875" style="0" customWidth="1"/>
    <col min="6" max="6" width="21.421875" style="0" customWidth="1"/>
    <col min="7" max="7" width="9.7109375" style="0" customWidth="1"/>
  </cols>
  <sheetData>
    <row r="1" spans="1:6" ht="19.5">
      <c r="A1" s="64" t="s">
        <v>0</v>
      </c>
      <c r="B1" s="65"/>
      <c r="C1" s="64" t="s">
        <v>0</v>
      </c>
      <c r="D1" s="65"/>
      <c r="E1" s="65"/>
      <c r="F1" s="65"/>
    </row>
    <row r="2" ht="12.75">
      <c r="F2" s="1" t="s">
        <v>1</v>
      </c>
    </row>
    <row r="3" spans="1:6" ht="12.75">
      <c r="A3" s="2" t="s">
        <v>2</v>
      </c>
      <c r="F3" s="1" t="s">
        <v>3</v>
      </c>
    </row>
    <row r="4" spans="1:6" ht="13.5">
      <c r="A4" s="66" t="s">
        <v>4</v>
      </c>
      <c r="B4" s="67" t="s">
        <v>5</v>
      </c>
      <c r="C4" s="67" t="s">
        <v>5</v>
      </c>
      <c r="D4" s="67" t="s">
        <v>6</v>
      </c>
      <c r="E4" s="67" t="s">
        <v>5</v>
      </c>
      <c r="F4" s="67" t="s">
        <v>5</v>
      </c>
    </row>
    <row r="5" spans="1:6" ht="13.5">
      <c r="A5" s="36" t="s">
        <v>7</v>
      </c>
      <c r="B5" s="4" t="s">
        <v>8</v>
      </c>
      <c r="C5" s="4" t="s">
        <v>9</v>
      </c>
      <c r="D5" s="4" t="s">
        <v>7</v>
      </c>
      <c r="E5" s="4" t="s">
        <v>8</v>
      </c>
      <c r="F5" s="4" t="s">
        <v>9</v>
      </c>
    </row>
    <row r="6" spans="1:6" ht="13.5">
      <c r="A6" s="36" t="s">
        <v>10</v>
      </c>
      <c r="B6" s="4" t="s">
        <v>5</v>
      </c>
      <c r="C6" s="4" t="s">
        <v>11</v>
      </c>
      <c r="D6" s="4" t="s">
        <v>10</v>
      </c>
      <c r="E6" s="4" t="s">
        <v>5</v>
      </c>
      <c r="F6" s="4" t="s">
        <v>12</v>
      </c>
    </row>
    <row r="7" spans="1:6" ht="13.5">
      <c r="A7" s="37" t="s">
        <v>13</v>
      </c>
      <c r="B7" s="4" t="s">
        <v>11</v>
      </c>
      <c r="C7" s="15">
        <v>98045.35</v>
      </c>
      <c r="D7" s="38" t="s">
        <v>14</v>
      </c>
      <c r="E7" s="4" t="s">
        <v>15</v>
      </c>
      <c r="F7" s="9" t="s">
        <v>5</v>
      </c>
    </row>
    <row r="8" spans="1:6" ht="13.5">
      <c r="A8" s="37" t="s">
        <v>16</v>
      </c>
      <c r="B8" s="4" t="s">
        <v>12</v>
      </c>
      <c r="C8" s="15">
        <v>77</v>
      </c>
      <c r="D8" s="38" t="s">
        <v>17</v>
      </c>
      <c r="E8" s="4" t="s">
        <v>18</v>
      </c>
      <c r="F8" s="9" t="s">
        <v>5</v>
      </c>
    </row>
    <row r="9" spans="1:6" ht="13.5">
      <c r="A9" s="37" t="s">
        <v>19</v>
      </c>
      <c r="B9" s="4" t="s">
        <v>20</v>
      </c>
      <c r="C9" s="9" t="s">
        <v>5</v>
      </c>
      <c r="D9" s="38" t="s">
        <v>21</v>
      </c>
      <c r="E9" s="4" t="s">
        <v>22</v>
      </c>
      <c r="F9" s="9" t="s">
        <v>5</v>
      </c>
    </row>
    <row r="10" spans="1:6" ht="13.5">
      <c r="A10" s="37" t="s">
        <v>23</v>
      </c>
      <c r="B10" s="4" t="s">
        <v>24</v>
      </c>
      <c r="C10" s="9" t="s">
        <v>5</v>
      </c>
      <c r="D10" s="38" t="s">
        <v>25</v>
      </c>
      <c r="E10" s="4" t="s">
        <v>26</v>
      </c>
      <c r="F10" s="9" t="s">
        <v>5</v>
      </c>
    </row>
    <row r="11" spans="1:6" ht="13.5">
      <c r="A11" s="37" t="s">
        <v>27</v>
      </c>
      <c r="B11" s="4" t="s">
        <v>28</v>
      </c>
      <c r="C11" s="15">
        <v>3196.19</v>
      </c>
      <c r="D11" s="38" t="s">
        <v>29</v>
      </c>
      <c r="E11" s="4" t="s">
        <v>30</v>
      </c>
      <c r="F11" s="15">
        <f>C33-F29</f>
        <v>101511.54000000001</v>
      </c>
    </row>
    <row r="12" spans="1:6" ht="13.5">
      <c r="A12" s="37" t="s">
        <v>31</v>
      </c>
      <c r="B12" s="4" t="s">
        <v>32</v>
      </c>
      <c r="C12" s="9" t="s">
        <v>5</v>
      </c>
      <c r="D12" s="38" t="s">
        <v>33</v>
      </c>
      <c r="E12" s="4" t="s">
        <v>34</v>
      </c>
      <c r="F12" s="9" t="s">
        <v>5</v>
      </c>
    </row>
    <row r="13" spans="1:6" ht="13.5">
      <c r="A13" s="37" t="s">
        <v>35</v>
      </c>
      <c r="B13" s="4" t="s">
        <v>36</v>
      </c>
      <c r="C13" s="9" t="s">
        <v>5</v>
      </c>
      <c r="D13" s="38" t="s">
        <v>37</v>
      </c>
      <c r="E13" s="4" t="s">
        <v>38</v>
      </c>
      <c r="F13" s="9" t="s">
        <v>5</v>
      </c>
    </row>
    <row r="14" spans="1:6" ht="13.5">
      <c r="A14" s="37" t="s">
        <v>39</v>
      </c>
      <c r="B14" s="4" t="s">
        <v>40</v>
      </c>
      <c r="C14" s="15">
        <v>270</v>
      </c>
      <c r="D14" s="38" t="s">
        <v>41</v>
      </c>
      <c r="E14" s="4" t="s">
        <v>42</v>
      </c>
      <c r="F14" s="9" t="s">
        <v>5</v>
      </c>
    </row>
    <row r="15" spans="1:6" ht="13.5">
      <c r="A15" s="37" t="s">
        <v>5</v>
      </c>
      <c r="B15" s="4" t="s">
        <v>43</v>
      </c>
      <c r="C15" s="9" t="s">
        <v>5</v>
      </c>
      <c r="D15" s="38" t="s">
        <v>44</v>
      </c>
      <c r="E15" s="4" t="s">
        <v>45</v>
      </c>
      <c r="F15" s="9" t="s">
        <v>5</v>
      </c>
    </row>
    <row r="16" spans="1:6" ht="13.5">
      <c r="A16" s="37" t="s">
        <v>5</v>
      </c>
      <c r="B16" s="4" t="s">
        <v>46</v>
      </c>
      <c r="C16" s="9" t="s">
        <v>5</v>
      </c>
      <c r="D16" s="38" t="s">
        <v>47</v>
      </c>
      <c r="E16" s="4" t="s">
        <v>48</v>
      </c>
      <c r="F16" s="9" t="s">
        <v>5</v>
      </c>
    </row>
    <row r="17" spans="1:6" ht="13.5">
      <c r="A17" s="37" t="s">
        <v>5</v>
      </c>
      <c r="B17" s="4" t="s">
        <v>49</v>
      </c>
      <c r="C17" s="9" t="s">
        <v>5</v>
      </c>
      <c r="D17" s="38" t="s">
        <v>50</v>
      </c>
      <c r="E17" s="4" t="s">
        <v>51</v>
      </c>
      <c r="F17" s="9" t="s">
        <v>5</v>
      </c>
    </row>
    <row r="18" spans="1:6" ht="13.5">
      <c r="A18" s="37" t="s">
        <v>5</v>
      </c>
      <c r="B18" s="4" t="s">
        <v>52</v>
      </c>
      <c r="C18" s="9" t="s">
        <v>5</v>
      </c>
      <c r="D18" s="38" t="s">
        <v>53</v>
      </c>
      <c r="E18" s="4" t="s">
        <v>54</v>
      </c>
      <c r="F18" s="9" t="s">
        <v>5</v>
      </c>
    </row>
    <row r="19" spans="1:6" ht="13.5">
      <c r="A19" s="37" t="s">
        <v>5</v>
      </c>
      <c r="B19" s="4" t="s">
        <v>55</v>
      </c>
      <c r="C19" s="9" t="s">
        <v>5</v>
      </c>
      <c r="D19" s="38" t="s">
        <v>56</v>
      </c>
      <c r="E19" s="4" t="s">
        <v>57</v>
      </c>
      <c r="F19" s="9" t="s">
        <v>5</v>
      </c>
    </row>
    <row r="20" spans="1:6" ht="13.5">
      <c r="A20" s="37" t="s">
        <v>5</v>
      </c>
      <c r="B20" s="4" t="s">
        <v>58</v>
      </c>
      <c r="C20" s="9" t="s">
        <v>5</v>
      </c>
      <c r="D20" s="38" t="s">
        <v>59</v>
      </c>
      <c r="E20" s="4" t="s">
        <v>60</v>
      </c>
      <c r="F20" s="9" t="s">
        <v>5</v>
      </c>
    </row>
    <row r="21" spans="1:6" ht="13.5">
      <c r="A21" s="37" t="s">
        <v>5</v>
      </c>
      <c r="B21" s="4" t="s">
        <v>61</v>
      </c>
      <c r="C21" s="9" t="s">
        <v>5</v>
      </c>
      <c r="D21" s="38" t="s">
        <v>62</v>
      </c>
      <c r="E21" s="4" t="s">
        <v>63</v>
      </c>
      <c r="F21" s="9" t="s">
        <v>5</v>
      </c>
    </row>
    <row r="22" spans="1:6" ht="13.5">
      <c r="A22" s="37" t="s">
        <v>5</v>
      </c>
      <c r="B22" s="4" t="s">
        <v>64</v>
      </c>
      <c r="C22" s="9" t="s">
        <v>5</v>
      </c>
      <c r="D22" s="38" t="s">
        <v>65</v>
      </c>
      <c r="E22" s="4" t="s">
        <v>66</v>
      </c>
      <c r="F22" s="9" t="s">
        <v>5</v>
      </c>
    </row>
    <row r="23" spans="1:6" ht="13.5">
      <c r="A23" s="37" t="s">
        <v>5</v>
      </c>
      <c r="B23" s="4" t="s">
        <v>67</v>
      </c>
      <c r="C23" s="9" t="s">
        <v>5</v>
      </c>
      <c r="D23" s="38" t="s">
        <v>68</v>
      </c>
      <c r="E23" s="4" t="s">
        <v>69</v>
      </c>
      <c r="F23" s="9" t="s">
        <v>5</v>
      </c>
    </row>
    <row r="24" spans="1:6" ht="13.5">
      <c r="A24" s="37" t="s">
        <v>5</v>
      </c>
      <c r="B24" s="4" t="s">
        <v>70</v>
      </c>
      <c r="C24" s="9" t="s">
        <v>5</v>
      </c>
      <c r="D24" s="38" t="s">
        <v>71</v>
      </c>
      <c r="E24" s="4" t="s">
        <v>72</v>
      </c>
      <c r="F24" s="9" t="s">
        <v>5</v>
      </c>
    </row>
    <row r="25" spans="1:6" ht="13.5">
      <c r="A25" s="37" t="s">
        <v>5</v>
      </c>
      <c r="B25" s="4" t="s">
        <v>73</v>
      </c>
      <c r="C25" s="9" t="s">
        <v>5</v>
      </c>
      <c r="D25" s="38" t="s">
        <v>74</v>
      </c>
      <c r="E25" s="4" t="s">
        <v>75</v>
      </c>
      <c r="F25" s="9" t="s">
        <v>5</v>
      </c>
    </row>
    <row r="26" spans="1:6" ht="13.5">
      <c r="A26" s="37" t="s">
        <v>5</v>
      </c>
      <c r="B26" s="4" t="s">
        <v>76</v>
      </c>
      <c r="C26" s="9" t="s">
        <v>5</v>
      </c>
      <c r="D26" s="38" t="s">
        <v>77</v>
      </c>
      <c r="E26" s="4" t="s">
        <v>78</v>
      </c>
      <c r="F26" s="9" t="s">
        <v>5</v>
      </c>
    </row>
    <row r="27" spans="1:6" ht="13.5">
      <c r="A27" s="37" t="s">
        <v>5</v>
      </c>
      <c r="B27" s="4" t="s">
        <v>79</v>
      </c>
      <c r="C27" s="9" t="s">
        <v>5</v>
      </c>
      <c r="D27" s="38" t="s">
        <v>80</v>
      </c>
      <c r="E27" s="4" t="s">
        <v>81</v>
      </c>
      <c r="F27" s="9" t="s">
        <v>5</v>
      </c>
    </row>
    <row r="28" spans="1:6" ht="13.5">
      <c r="A28" s="37" t="s">
        <v>5</v>
      </c>
      <c r="B28" s="4" t="s">
        <v>82</v>
      </c>
      <c r="C28" s="9" t="s">
        <v>5</v>
      </c>
      <c r="D28" s="38" t="s">
        <v>83</v>
      </c>
      <c r="E28" s="4" t="s">
        <v>84</v>
      </c>
      <c r="F28" s="9" t="s">
        <v>5</v>
      </c>
    </row>
    <row r="29" spans="1:6" ht="13.5">
      <c r="A29" s="37" t="s">
        <v>5</v>
      </c>
      <c r="B29" s="4" t="s">
        <v>85</v>
      </c>
      <c r="C29" s="9" t="s">
        <v>5</v>
      </c>
      <c r="D29" s="38" t="s">
        <v>86</v>
      </c>
      <c r="E29" s="4" t="s">
        <v>87</v>
      </c>
      <c r="F29" s="15">
        <v>77</v>
      </c>
    </row>
    <row r="30" spans="1:6" ht="13.5">
      <c r="A30" s="39" t="s">
        <v>5</v>
      </c>
      <c r="B30" s="4" t="s">
        <v>88</v>
      </c>
      <c r="C30" s="9" t="s">
        <v>5</v>
      </c>
      <c r="D30" s="38" t="s">
        <v>89</v>
      </c>
      <c r="E30" s="4" t="s">
        <v>90</v>
      </c>
      <c r="F30" s="9" t="s">
        <v>5</v>
      </c>
    </row>
    <row r="31" spans="1:6" ht="13.5">
      <c r="A31" s="37" t="s">
        <v>5</v>
      </c>
      <c r="B31" s="4" t="s">
        <v>91</v>
      </c>
      <c r="C31" s="9" t="s">
        <v>5</v>
      </c>
      <c r="D31" s="38" t="s">
        <v>92</v>
      </c>
      <c r="E31" s="4" t="s">
        <v>93</v>
      </c>
      <c r="F31" s="9" t="s">
        <v>5</v>
      </c>
    </row>
    <row r="32" spans="1:6" ht="13.5">
      <c r="A32" s="37" t="s">
        <v>5</v>
      </c>
      <c r="B32" s="4" t="s">
        <v>94</v>
      </c>
      <c r="C32" s="9" t="s">
        <v>5</v>
      </c>
      <c r="D32" s="38" t="s">
        <v>95</v>
      </c>
      <c r="E32" s="4" t="s">
        <v>96</v>
      </c>
      <c r="F32" s="9" t="s">
        <v>5</v>
      </c>
    </row>
    <row r="33" spans="1:6" ht="13.5">
      <c r="A33" s="39" t="s">
        <v>97</v>
      </c>
      <c r="B33" s="4" t="s">
        <v>98</v>
      </c>
      <c r="C33" s="15">
        <f>C7+C8+C11+C14</f>
        <v>101588.54000000001</v>
      </c>
      <c r="D33" s="40" t="s">
        <v>99</v>
      </c>
      <c r="E33" s="4" t="s">
        <v>100</v>
      </c>
      <c r="F33" s="15">
        <f>F11+F29</f>
        <v>101588.54000000001</v>
      </c>
    </row>
    <row r="34" spans="1:6" ht="13.5">
      <c r="A34" s="37" t="s">
        <v>101</v>
      </c>
      <c r="B34" s="4" t="s">
        <v>102</v>
      </c>
      <c r="C34" s="9" t="s">
        <v>5</v>
      </c>
      <c r="D34" s="38" t="s">
        <v>103</v>
      </c>
      <c r="E34" s="4" t="s">
        <v>104</v>
      </c>
      <c r="F34" s="9" t="s">
        <v>5</v>
      </c>
    </row>
    <row r="35" spans="1:6" ht="13.5">
      <c r="A35" s="37" t="s">
        <v>105</v>
      </c>
      <c r="B35" s="4" t="s">
        <v>106</v>
      </c>
      <c r="C35" s="9" t="s">
        <v>5</v>
      </c>
      <c r="D35" s="38" t="s">
        <v>107</v>
      </c>
      <c r="E35" s="4" t="s">
        <v>108</v>
      </c>
      <c r="F35" s="9" t="s">
        <v>5</v>
      </c>
    </row>
    <row r="36" spans="1:6" ht="13.5">
      <c r="A36" s="41" t="s">
        <v>5</v>
      </c>
      <c r="B36" s="4" t="s">
        <v>109</v>
      </c>
      <c r="C36" s="10" t="s">
        <v>5</v>
      </c>
      <c r="D36" s="42" t="s">
        <v>5</v>
      </c>
      <c r="E36" s="4" t="s">
        <v>110</v>
      </c>
      <c r="F36" s="43" t="s">
        <v>5</v>
      </c>
    </row>
    <row r="37" spans="1:6" ht="13.5">
      <c r="A37" s="39" t="s">
        <v>111</v>
      </c>
      <c r="B37" s="44" t="s">
        <v>112</v>
      </c>
      <c r="C37" s="15">
        <f>C33</f>
        <v>101588.54000000001</v>
      </c>
      <c r="D37" s="40" t="s">
        <v>111</v>
      </c>
      <c r="E37" s="4" t="s">
        <v>113</v>
      </c>
      <c r="F37" s="15">
        <f>F33</f>
        <v>101588.54000000001</v>
      </c>
    </row>
    <row r="38" spans="1:6" ht="13.5">
      <c r="A38" s="63" t="s">
        <v>114</v>
      </c>
      <c r="B38" s="63" t="s">
        <v>5</v>
      </c>
      <c r="C38" s="63" t="s">
        <v>5</v>
      </c>
      <c r="D38" s="63" t="s">
        <v>5</v>
      </c>
      <c r="E38" s="63" t="s">
        <v>5</v>
      </c>
      <c r="F38" s="63" t="s">
        <v>5</v>
      </c>
    </row>
    <row r="40" ht="12.75">
      <c r="C40" s="13" t="s">
        <v>115</v>
      </c>
    </row>
  </sheetData>
  <sheetProtection/>
  <mergeCells count="13">
    <mergeCell ref="A1:F1"/>
    <mergeCell ref="A4:C4"/>
    <mergeCell ref="D4:F4"/>
    <mergeCell ref="A38:F38"/>
  </mergeCells>
  <printOptions horizontalCentered="1"/>
  <pageMargins left="0.7480314960629921" right="0.7480314960629921" top="0.5905511811023623"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4"/>
  <sheetViews>
    <sheetView showZeros="0" workbookViewId="0" topLeftCell="A1">
      <selection activeCell="D42" sqref="D42"/>
    </sheetView>
  </sheetViews>
  <sheetFormatPr defaultColWidth="8.710937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8.140625" style="0" customWidth="1"/>
    <col min="8" max="8" width="13.8515625" style="0" customWidth="1"/>
    <col min="9" max="9" width="8.57421875" style="0" customWidth="1"/>
    <col min="10" max="10" width="6.421875" style="0" customWidth="1"/>
    <col min="11" max="11" width="13.00390625" style="0" customWidth="1"/>
    <col min="12" max="12" width="9.7109375" style="0" customWidth="1"/>
    <col min="13" max="13" width="0" style="0" hidden="1" customWidth="1"/>
  </cols>
  <sheetData>
    <row r="1" spans="1:11" ht="19.5">
      <c r="A1" s="64" t="s">
        <v>116</v>
      </c>
      <c r="B1" s="65"/>
      <c r="C1" s="65"/>
      <c r="D1" s="65"/>
      <c r="E1" s="65"/>
      <c r="F1" s="64" t="s">
        <v>116</v>
      </c>
      <c r="G1" s="65"/>
      <c r="H1" s="65"/>
      <c r="I1" s="65"/>
      <c r="J1" s="65"/>
      <c r="K1" s="65"/>
    </row>
    <row r="2" ht="12.75">
      <c r="K2" s="1" t="s">
        <v>117</v>
      </c>
    </row>
    <row r="3" spans="1:11" ht="12.75">
      <c r="A3" s="2" t="s">
        <v>2</v>
      </c>
      <c r="K3" s="1" t="s">
        <v>3</v>
      </c>
    </row>
    <row r="4" spans="1:11" ht="15" customHeight="1">
      <c r="A4" s="66" t="s">
        <v>7</v>
      </c>
      <c r="B4" s="67" t="s">
        <v>5</v>
      </c>
      <c r="C4" s="67" t="s">
        <v>5</v>
      </c>
      <c r="D4" s="67" t="s">
        <v>118</v>
      </c>
      <c r="E4" s="70" t="s">
        <v>97</v>
      </c>
      <c r="F4" s="70" t="s">
        <v>119</v>
      </c>
      <c r="G4" s="70" t="s">
        <v>120</v>
      </c>
      <c r="H4" s="70" t="s">
        <v>121</v>
      </c>
      <c r="I4" s="70" t="s">
        <v>122</v>
      </c>
      <c r="J4" s="70" t="s">
        <v>123</v>
      </c>
      <c r="K4" s="70" t="s">
        <v>124</v>
      </c>
    </row>
    <row r="5" spans="1:11" ht="15" customHeight="1">
      <c r="A5" s="68" t="s">
        <v>125</v>
      </c>
      <c r="B5" s="69" t="s">
        <v>5</v>
      </c>
      <c r="C5" s="69" t="s">
        <v>5</v>
      </c>
      <c r="D5" s="73" t="s">
        <v>118</v>
      </c>
      <c r="E5" s="69" t="s">
        <v>5</v>
      </c>
      <c r="F5" s="69" t="s">
        <v>5</v>
      </c>
      <c r="G5" s="69" t="s">
        <v>5</v>
      </c>
      <c r="H5" s="69" t="s">
        <v>5</v>
      </c>
      <c r="I5" s="69" t="s">
        <v>5</v>
      </c>
      <c r="J5" s="69" t="s">
        <v>5</v>
      </c>
      <c r="K5" s="69" t="s">
        <v>126</v>
      </c>
    </row>
    <row r="6" spans="1:11" ht="15" customHeight="1">
      <c r="A6" s="68" t="s">
        <v>5</v>
      </c>
      <c r="B6" s="69" t="s">
        <v>5</v>
      </c>
      <c r="C6" s="69" t="s">
        <v>5</v>
      </c>
      <c r="D6" s="73" t="s">
        <v>5</v>
      </c>
      <c r="E6" s="69" t="s">
        <v>5</v>
      </c>
      <c r="F6" s="69" t="s">
        <v>5</v>
      </c>
      <c r="G6" s="69" t="s">
        <v>5</v>
      </c>
      <c r="H6" s="69" t="s">
        <v>5</v>
      </c>
      <c r="I6" s="69" t="s">
        <v>5</v>
      </c>
      <c r="J6" s="69" t="s">
        <v>5</v>
      </c>
      <c r="K6" s="69" t="s">
        <v>5</v>
      </c>
    </row>
    <row r="7" spans="1:11" ht="15" customHeight="1">
      <c r="A7" s="68" t="s">
        <v>5</v>
      </c>
      <c r="B7" s="69" t="s">
        <v>5</v>
      </c>
      <c r="C7" s="69" t="s">
        <v>5</v>
      </c>
      <c r="D7" s="73" t="s">
        <v>5</v>
      </c>
      <c r="E7" s="69" t="s">
        <v>5</v>
      </c>
      <c r="F7" s="69" t="s">
        <v>5</v>
      </c>
      <c r="G7" s="69" t="s">
        <v>5</v>
      </c>
      <c r="H7" s="69" t="s">
        <v>5</v>
      </c>
      <c r="I7" s="69" t="s">
        <v>5</v>
      </c>
      <c r="J7" s="69" t="s">
        <v>5</v>
      </c>
      <c r="K7" s="69" t="s">
        <v>5</v>
      </c>
    </row>
    <row r="8" spans="1:11" ht="15" customHeight="1">
      <c r="A8" s="76" t="s">
        <v>10</v>
      </c>
      <c r="B8" s="73" t="s">
        <v>127</v>
      </c>
      <c r="C8" s="73" t="s">
        <v>128</v>
      </c>
      <c r="D8" s="73" t="s">
        <v>10</v>
      </c>
      <c r="E8" s="3" t="s">
        <v>11</v>
      </c>
      <c r="F8" s="3" t="s">
        <v>12</v>
      </c>
      <c r="G8" s="3" t="s">
        <v>20</v>
      </c>
      <c r="H8" s="3" t="s">
        <v>24</v>
      </c>
      <c r="I8" s="3" t="s">
        <v>28</v>
      </c>
      <c r="J8" s="3" t="s">
        <v>32</v>
      </c>
      <c r="K8" s="3" t="s">
        <v>36</v>
      </c>
    </row>
    <row r="9" spans="1:13" ht="15" customHeight="1">
      <c r="A9" s="76" t="s">
        <v>129</v>
      </c>
      <c r="B9" s="73" t="s">
        <v>5</v>
      </c>
      <c r="C9" s="73" t="s">
        <v>5</v>
      </c>
      <c r="D9" s="73" t="s">
        <v>129</v>
      </c>
      <c r="E9" s="46"/>
      <c r="F9" s="46"/>
      <c r="G9" s="46"/>
      <c r="H9" s="46"/>
      <c r="I9" s="46"/>
      <c r="J9" s="46"/>
      <c r="K9" s="46"/>
      <c r="M9">
        <v>1</v>
      </c>
    </row>
    <row r="10" spans="1:11" ht="15" customHeight="1">
      <c r="A10" s="74" t="s">
        <v>130</v>
      </c>
      <c r="B10" s="75" t="s">
        <v>5</v>
      </c>
      <c r="C10" s="75" t="s">
        <v>5</v>
      </c>
      <c r="D10" s="8" t="s">
        <v>131</v>
      </c>
      <c r="E10" s="48">
        <f aca="true" t="shared" si="0" ref="E10:K10">E11+E14+E20+E22+E24+E26+E28</f>
        <v>101588.54000000002</v>
      </c>
      <c r="F10" s="48">
        <f t="shared" si="0"/>
        <v>98122.35000000003</v>
      </c>
      <c r="G10" s="48">
        <f t="shared" si="0"/>
        <v>0</v>
      </c>
      <c r="H10" s="48">
        <f t="shared" si="0"/>
        <v>3196.19</v>
      </c>
      <c r="I10" s="48">
        <f t="shared" si="0"/>
        <v>0</v>
      </c>
      <c r="J10" s="48">
        <f t="shared" si="0"/>
        <v>0</v>
      </c>
      <c r="K10" s="48">
        <f t="shared" si="0"/>
        <v>270</v>
      </c>
    </row>
    <row r="11" spans="1:11" ht="15" customHeight="1">
      <c r="A11" s="74" t="s">
        <v>132</v>
      </c>
      <c r="B11" s="75" t="s">
        <v>5</v>
      </c>
      <c r="C11" s="75" t="s">
        <v>5</v>
      </c>
      <c r="D11" s="8" t="s">
        <v>133</v>
      </c>
      <c r="E11" s="48">
        <f aca="true" t="shared" si="1" ref="E11:E29">F11+G11+H11+I11+J11+K11</f>
        <v>1961.6000000000001</v>
      </c>
      <c r="F11" s="48">
        <f aca="true" t="shared" si="2" ref="F11:K11">F12+F13</f>
        <v>1816.46</v>
      </c>
      <c r="G11" s="48">
        <f t="shared" si="2"/>
        <v>0</v>
      </c>
      <c r="H11" s="48">
        <f t="shared" si="2"/>
        <v>90.14</v>
      </c>
      <c r="I11" s="48">
        <f t="shared" si="2"/>
        <v>0</v>
      </c>
      <c r="J11" s="48">
        <f t="shared" si="2"/>
        <v>0</v>
      </c>
      <c r="K11" s="48">
        <f t="shared" si="2"/>
        <v>55</v>
      </c>
    </row>
    <row r="12" spans="1:11" ht="15" customHeight="1">
      <c r="A12" s="74" t="s">
        <v>134</v>
      </c>
      <c r="B12" s="75" t="s">
        <v>5</v>
      </c>
      <c r="C12" s="75" t="s">
        <v>5</v>
      </c>
      <c r="D12" s="8" t="s">
        <v>135</v>
      </c>
      <c r="E12" s="47">
        <f t="shared" si="1"/>
        <v>1816.46</v>
      </c>
      <c r="F12" s="47">
        <v>1816.46</v>
      </c>
      <c r="G12" s="47"/>
      <c r="H12" s="47"/>
      <c r="I12" s="47"/>
      <c r="J12" s="47"/>
      <c r="K12" s="47"/>
    </row>
    <row r="13" spans="1:11" ht="15" customHeight="1">
      <c r="A13" s="74" t="s">
        <v>136</v>
      </c>
      <c r="B13" s="75" t="s">
        <v>5</v>
      </c>
      <c r="C13" s="75" t="s">
        <v>5</v>
      </c>
      <c r="D13" s="8" t="s">
        <v>137</v>
      </c>
      <c r="E13" s="47">
        <f t="shared" si="1"/>
        <v>145.14</v>
      </c>
      <c r="F13" s="47"/>
      <c r="G13" s="47"/>
      <c r="H13" s="47">
        <v>90.14</v>
      </c>
      <c r="I13" s="47"/>
      <c r="J13" s="47"/>
      <c r="K13" s="47">
        <v>55</v>
      </c>
    </row>
    <row r="14" spans="1:11" ht="15" customHeight="1">
      <c r="A14" s="74" t="s">
        <v>138</v>
      </c>
      <c r="B14" s="75" t="s">
        <v>5</v>
      </c>
      <c r="C14" s="75" t="s">
        <v>5</v>
      </c>
      <c r="D14" s="8" t="s">
        <v>139</v>
      </c>
      <c r="E14" s="48">
        <f t="shared" si="1"/>
        <v>92416.72000000002</v>
      </c>
      <c r="F14" s="48">
        <f aca="true" t="shared" si="3" ref="F14:K14">F15+F16+F17+F18+F19</f>
        <v>89851.49000000002</v>
      </c>
      <c r="G14" s="48">
        <f t="shared" si="3"/>
        <v>0</v>
      </c>
      <c r="H14" s="48">
        <f t="shared" si="3"/>
        <v>2350.23</v>
      </c>
      <c r="I14" s="48">
        <f t="shared" si="3"/>
        <v>0</v>
      </c>
      <c r="J14" s="48">
        <f t="shared" si="3"/>
        <v>0</v>
      </c>
      <c r="K14" s="48">
        <f t="shared" si="3"/>
        <v>215</v>
      </c>
    </row>
    <row r="15" spans="1:11" ht="15" customHeight="1">
      <c r="A15" s="74" t="s">
        <v>140</v>
      </c>
      <c r="B15" s="75" t="s">
        <v>5</v>
      </c>
      <c r="C15" s="75" t="s">
        <v>5</v>
      </c>
      <c r="D15" s="8" t="s">
        <v>141</v>
      </c>
      <c r="E15" s="47">
        <f t="shared" si="1"/>
        <v>5840.68</v>
      </c>
      <c r="F15" s="47">
        <v>5840.68</v>
      </c>
      <c r="G15" s="47"/>
      <c r="H15" s="47"/>
      <c r="I15" s="47"/>
      <c r="J15" s="47"/>
      <c r="K15" s="47"/>
    </row>
    <row r="16" spans="1:11" ht="15" customHeight="1">
      <c r="A16" s="74" t="s">
        <v>142</v>
      </c>
      <c r="B16" s="75" t="s">
        <v>5</v>
      </c>
      <c r="C16" s="75" t="s">
        <v>5</v>
      </c>
      <c r="D16" s="8" t="s">
        <v>143</v>
      </c>
      <c r="E16" s="47">
        <f t="shared" si="1"/>
        <v>36235.22</v>
      </c>
      <c r="F16" s="47">
        <v>36235.22</v>
      </c>
      <c r="G16" s="47"/>
      <c r="H16" s="47"/>
      <c r="I16" s="47"/>
      <c r="J16" s="47"/>
      <c r="K16" s="47"/>
    </row>
    <row r="17" spans="1:11" ht="15" customHeight="1">
      <c r="A17" s="74" t="s">
        <v>144</v>
      </c>
      <c r="B17" s="75" t="s">
        <v>5</v>
      </c>
      <c r="C17" s="75" t="s">
        <v>5</v>
      </c>
      <c r="D17" s="8" t="s">
        <v>145</v>
      </c>
      <c r="E17" s="47">
        <f t="shared" si="1"/>
        <v>35013.78</v>
      </c>
      <c r="F17" s="47">
        <v>34783.83</v>
      </c>
      <c r="G17" s="47"/>
      <c r="H17" s="47">
        <v>229.95</v>
      </c>
      <c r="I17" s="47"/>
      <c r="J17" s="47"/>
      <c r="K17" s="47"/>
    </row>
    <row r="18" spans="1:11" ht="15" customHeight="1">
      <c r="A18" s="74" t="s">
        <v>146</v>
      </c>
      <c r="B18" s="75" t="s">
        <v>5</v>
      </c>
      <c r="C18" s="75" t="s">
        <v>5</v>
      </c>
      <c r="D18" s="8" t="s">
        <v>147</v>
      </c>
      <c r="E18" s="47">
        <f t="shared" si="1"/>
        <v>14884.08</v>
      </c>
      <c r="F18" s="47">
        <v>12603.8</v>
      </c>
      <c r="G18" s="47"/>
      <c r="H18" s="47">
        <v>2065.28</v>
      </c>
      <c r="I18" s="47"/>
      <c r="J18" s="47"/>
      <c r="K18" s="47">
        <v>215</v>
      </c>
    </row>
    <row r="19" spans="1:11" ht="15" customHeight="1">
      <c r="A19" s="74" t="s">
        <v>148</v>
      </c>
      <c r="B19" s="75" t="s">
        <v>5</v>
      </c>
      <c r="C19" s="75" t="s">
        <v>5</v>
      </c>
      <c r="D19" s="8" t="s">
        <v>149</v>
      </c>
      <c r="E19" s="47">
        <f t="shared" si="1"/>
        <v>442.96</v>
      </c>
      <c r="F19" s="47">
        <v>387.96</v>
      </c>
      <c r="G19" s="47"/>
      <c r="H19" s="47">
        <v>55</v>
      </c>
      <c r="I19" s="47"/>
      <c r="J19" s="47"/>
      <c r="K19" s="47"/>
    </row>
    <row r="20" spans="1:11" ht="15" customHeight="1">
      <c r="A20" s="74" t="s">
        <v>150</v>
      </c>
      <c r="B20" s="75" t="s">
        <v>5</v>
      </c>
      <c r="C20" s="75" t="s">
        <v>5</v>
      </c>
      <c r="D20" s="8" t="s">
        <v>151</v>
      </c>
      <c r="E20" s="48">
        <f t="shared" si="1"/>
        <v>5183.5</v>
      </c>
      <c r="F20" s="48">
        <f aca="true" t="shared" si="4" ref="F20:K20">F21</f>
        <v>4427.68</v>
      </c>
      <c r="G20" s="48">
        <f t="shared" si="4"/>
        <v>0</v>
      </c>
      <c r="H20" s="48">
        <f t="shared" si="4"/>
        <v>755.82</v>
      </c>
      <c r="I20" s="48">
        <f t="shared" si="4"/>
        <v>0</v>
      </c>
      <c r="J20" s="48">
        <f t="shared" si="4"/>
        <v>0</v>
      </c>
      <c r="K20" s="48">
        <f t="shared" si="4"/>
        <v>0</v>
      </c>
    </row>
    <row r="21" spans="1:11" ht="15" customHeight="1">
      <c r="A21" s="74" t="s">
        <v>152</v>
      </c>
      <c r="B21" s="75" t="s">
        <v>5</v>
      </c>
      <c r="C21" s="75" t="s">
        <v>5</v>
      </c>
      <c r="D21" s="8" t="s">
        <v>153</v>
      </c>
      <c r="E21" s="47">
        <f t="shared" si="1"/>
        <v>5183.5</v>
      </c>
      <c r="F21" s="47">
        <v>4427.68</v>
      </c>
      <c r="G21" s="47"/>
      <c r="H21" s="47">
        <v>755.82</v>
      </c>
      <c r="I21" s="47"/>
      <c r="J21" s="47"/>
      <c r="K21" s="47"/>
    </row>
    <row r="22" spans="1:11" ht="15" customHeight="1">
      <c r="A22" s="74" t="s">
        <v>154</v>
      </c>
      <c r="B22" s="75" t="s">
        <v>5</v>
      </c>
      <c r="C22" s="75" t="s">
        <v>5</v>
      </c>
      <c r="D22" s="8" t="s">
        <v>155</v>
      </c>
      <c r="E22" s="48">
        <f t="shared" si="1"/>
        <v>624.11</v>
      </c>
      <c r="F22" s="53">
        <f>F23</f>
        <v>624.11</v>
      </c>
      <c r="G22" s="53"/>
      <c r="H22" s="48"/>
      <c r="I22" s="48"/>
      <c r="J22" s="48"/>
      <c r="K22" s="48"/>
    </row>
    <row r="23" spans="1:11" ht="15" customHeight="1">
      <c r="A23" s="74" t="s">
        <v>156</v>
      </c>
      <c r="B23" s="75" t="s">
        <v>5</v>
      </c>
      <c r="C23" s="75" t="s">
        <v>5</v>
      </c>
      <c r="D23" s="8" t="s">
        <v>157</v>
      </c>
      <c r="E23" s="47">
        <f t="shared" si="1"/>
        <v>624.11</v>
      </c>
      <c r="F23" s="54">
        <v>624.11</v>
      </c>
      <c r="G23" s="55"/>
      <c r="H23" s="47"/>
      <c r="I23" s="47"/>
      <c r="J23" s="47"/>
      <c r="K23" s="47"/>
    </row>
    <row r="24" spans="1:11" ht="15" customHeight="1">
      <c r="A24" s="74" t="s">
        <v>158</v>
      </c>
      <c r="B24" s="75" t="s">
        <v>5</v>
      </c>
      <c r="C24" s="75" t="s">
        <v>5</v>
      </c>
      <c r="D24" s="8" t="s">
        <v>159</v>
      </c>
      <c r="E24" s="48">
        <f t="shared" si="1"/>
        <v>494.49</v>
      </c>
      <c r="F24" s="56">
        <f>F25</f>
        <v>494.49</v>
      </c>
      <c r="G24" s="56"/>
      <c r="H24" s="48"/>
      <c r="I24" s="48"/>
      <c r="J24" s="48"/>
      <c r="K24" s="48"/>
    </row>
    <row r="25" spans="1:11" ht="15" customHeight="1">
      <c r="A25" s="74" t="s">
        <v>160</v>
      </c>
      <c r="B25" s="75" t="s">
        <v>5</v>
      </c>
      <c r="C25" s="75" t="s">
        <v>5</v>
      </c>
      <c r="D25" s="8" t="s">
        <v>161</v>
      </c>
      <c r="E25" s="47">
        <f t="shared" si="1"/>
        <v>494.49</v>
      </c>
      <c r="F25" s="54">
        <v>494.49</v>
      </c>
      <c r="G25" s="55"/>
      <c r="H25" s="47"/>
      <c r="I25" s="47"/>
      <c r="J25" s="47"/>
      <c r="K25" s="47"/>
    </row>
    <row r="26" spans="1:11" ht="15" customHeight="1">
      <c r="A26" s="74" t="s">
        <v>162</v>
      </c>
      <c r="B26" s="75" t="s">
        <v>5</v>
      </c>
      <c r="C26" s="75" t="s">
        <v>5</v>
      </c>
      <c r="D26" s="8" t="s">
        <v>163</v>
      </c>
      <c r="E26" s="48">
        <f t="shared" si="1"/>
        <v>831.12</v>
      </c>
      <c r="F26" s="56">
        <f>F27</f>
        <v>831.12</v>
      </c>
      <c r="G26" s="56"/>
      <c r="H26" s="48"/>
      <c r="I26" s="48"/>
      <c r="J26" s="48"/>
      <c r="K26" s="48"/>
    </row>
    <row r="27" spans="1:11" ht="15" customHeight="1">
      <c r="A27" s="74" t="s">
        <v>164</v>
      </c>
      <c r="B27" s="75" t="s">
        <v>5</v>
      </c>
      <c r="C27" s="75" t="s">
        <v>5</v>
      </c>
      <c r="D27" s="8" t="s">
        <v>165</v>
      </c>
      <c r="E27" s="47">
        <f t="shared" si="1"/>
        <v>831.12</v>
      </c>
      <c r="F27" s="52">
        <v>831.12</v>
      </c>
      <c r="G27" s="55"/>
      <c r="H27" s="47"/>
      <c r="I27" s="47"/>
      <c r="J27" s="47"/>
      <c r="K27" s="47"/>
    </row>
    <row r="28" spans="1:11" ht="15" customHeight="1">
      <c r="A28" s="74" t="s">
        <v>166</v>
      </c>
      <c r="B28" s="75" t="s">
        <v>5</v>
      </c>
      <c r="C28" s="75" t="s">
        <v>5</v>
      </c>
      <c r="D28" s="8" t="s">
        <v>167</v>
      </c>
      <c r="E28" s="48">
        <f t="shared" si="1"/>
        <v>77</v>
      </c>
      <c r="F28" s="56">
        <v>77</v>
      </c>
      <c r="G28" s="56"/>
      <c r="H28" s="48"/>
      <c r="I28" s="48"/>
      <c r="J28" s="48"/>
      <c r="K28" s="48"/>
    </row>
    <row r="29" spans="1:11" ht="15" customHeight="1">
      <c r="A29" s="74" t="s">
        <v>168</v>
      </c>
      <c r="B29" s="75" t="s">
        <v>5</v>
      </c>
      <c r="C29" s="75" t="s">
        <v>5</v>
      </c>
      <c r="D29" s="8" t="s">
        <v>169</v>
      </c>
      <c r="E29" s="48">
        <f t="shared" si="1"/>
        <v>77</v>
      </c>
      <c r="F29" s="48">
        <v>77</v>
      </c>
      <c r="G29" s="47"/>
      <c r="H29" s="47"/>
      <c r="I29" s="47"/>
      <c r="J29" s="47"/>
      <c r="K29" s="47"/>
    </row>
    <row r="30" spans="1:11" ht="15" customHeight="1">
      <c r="A30" s="74" t="s">
        <v>170</v>
      </c>
      <c r="B30" s="75" t="s">
        <v>5</v>
      </c>
      <c r="C30" s="75" t="s">
        <v>5</v>
      </c>
      <c r="D30" s="8" t="s">
        <v>171</v>
      </c>
      <c r="E30" s="47"/>
      <c r="F30" s="47"/>
      <c r="G30" s="47"/>
      <c r="H30" s="47"/>
      <c r="I30" s="47"/>
      <c r="J30" s="47"/>
      <c r="K30" s="47"/>
    </row>
    <row r="31" spans="1:11" ht="15" customHeight="1">
      <c r="A31" s="74" t="s">
        <v>172</v>
      </c>
      <c r="B31" s="75" t="s">
        <v>5</v>
      </c>
      <c r="C31" s="75" t="s">
        <v>5</v>
      </c>
      <c r="D31" s="8" t="s">
        <v>173</v>
      </c>
      <c r="E31" s="47">
        <f>F31+G31+H31+I31+J31+K31</f>
        <v>77</v>
      </c>
      <c r="F31" s="47">
        <v>77</v>
      </c>
      <c r="G31" s="47"/>
      <c r="H31" s="47"/>
      <c r="I31" s="47"/>
      <c r="J31" s="47"/>
      <c r="K31" s="47"/>
    </row>
    <row r="32" spans="1:11" ht="15" customHeight="1">
      <c r="A32" s="71" t="s">
        <v>399</v>
      </c>
      <c r="B32" s="72" t="s">
        <v>5</v>
      </c>
      <c r="C32" s="72" t="s">
        <v>5</v>
      </c>
      <c r="D32" s="72" t="s">
        <v>5</v>
      </c>
      <c r="E32" s="72" t="s">
        <v>5</v>
      </c>
      <c r="F32" s="72" t="s">
        <v>5</v>
      </c>
      <c r="G32" s="72" t="s">
        <v>5</v>
      </c>
      <c r="H32" s="72" t="s">
        <v>5</v>
      </c>
      <c r="I32" s="72" t="s">
        <v>5</v>
      </c>
      <c r="J32" s="72" t="s">
        <v>5</v>
      </c>
      <c r="K32" s="72" t="s">
        <v>5</v>
      </c>
    </row>
    <row r="34" ht="12.75">
      <c r="F34" s="13"/>
    </row>
  </sheetData>
  <sheetProtection/>
  <mergeCells count="130">
    <mergeCell ref="A1:K1"/>
    <mergeCell ref="A4:D4"/>
    <mergeCell ref="A8:D8"/>
    <mergeCell ref="E4:E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F4:F7"/>
    <mergeCell ref="G4:G7"/>
    <mergeCell ref="H4:H7"/>
    <mergeCell ref="I4:I7"/>
    <mergeCell ref="J4:J7"/>
    <mergeCell ref="K4:K7"/>
    <mergeCell ref="A5:C7"/>
  </mergeCells>
  <printOptions horizontalCentered="1"/>
  <pageMargins left="0.7480314960629921" right="0.7480314960629921"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34"/>
  <sheetViews>
    <sheetView showZeros="0" workbookViewId="0" topLeftCell="D2">
      <selection activeCell="G29" sqref="G29"/>
    </sheetView>
  </sheetViews>
  <sheetFormatPr defaultColWidth="8.7109375" defaultRowHeight="12.75"/>
  <cols>
    <col min="1" max="1" width="3.140625" style="0" customWidth="1"/>
    <col min="2" max="2" width="4.28125" style="0" customWidth="1"/>
    <col min="3" max="3" width="3.57421875" style="0" customWidth="1"/>
    <col min="4" max="4" width="37.421875" style="0" customWidth="1"/>
    <col min="5" max="7" width="17.140625" style="0" customWidth="1"/>
    <col min="8" max="8" width="10.421875" style="0" customWidth="1"/>
    <col min="9" max="9" width="9.421875" style="0" customWidth="1"/>
    <col min="10" max="10" width="12.140625" style="0" customWidth="1"/>
    <col min="11" max="11" width="9.7109375" style="0" customWidth="1"/>
    <col min="12" max="12" width="13.421875" style="0" hidden="1" customWidth="1"/>
    <col min="13" max="14" width="9.8515625" style="0" hidden="1" customWidth="1"/>
  </cols>
  <sheetData>
    <row r="1" spans="1:10" ht="19.5">
      <c r="A1" s="64" t="s">
        <v>174</v>
      </c>
      <c r="B1" s="65"/>
      <c r="C1" s="65"/>
      <c r="D1" s="65"/>
      <c r="E1" s="65"/>
      <c r="F1" s="64" t="s">
        <v>174</v>
      </c>
      <c r="G1" s="65"/>
      <c r="H1" s="65"/>
      <c r="I1" s="65"/>
      <c r="J1" s="65"/>
    </row>
    <row r="2" ht="12.75">
      <c r="J2" s="1" t="s">
        <v>175</v>
      </c>
    </row>
    <row r="3" spans="1:10" ht="12.75">
      <c r="A3" s="2" t="s">
        <v>2</v>
      </c>
      <c r="J3" s="1" t="s">
        <v>3</v>
      </c>
    </row>
    <row r="4" spans="1:10" ht="15" customHeight="1">
      <c r="A4" s="66" t="s">
        <v>7</v>
      </c>
      <c r="B4" s="67" t="s">
        <v>5</v>
      </c>
      <c r="C4" s="67" t="s">
        <v>5</v>
      </c>
      <c r="D4" s="67" t="s">
        <v>118</v>
      </c>
      <c r="E4" s="70" t="s">
        <v>99</v>
      </c>
      <c r="F4" s="70" t="s">
        <v>176</v>
      </c>
      <c r="G4" s="70" t="s">
        <v>177</v>
      </c>
      <c r="H4" s="70" t="s">
        <v>178</v>
      </c>
      <c r="I4" s="70" t="s">
        <v>179</v>
      </c>
      <c r="J4" s="70" t="s">
        <v>180</v>
      </c>
    </row>
    <row r="5" spans="1:10" ht="15" customHeight="1">
      <c r="A5" s="68" t="s">
        <v>125</v>
      </c>
      <c r="B5" s="69" t="s">
        <v>5</v>
      </c>
      <c r="C5" s="69" t="s">
        <v>5</v>
      </c>
      <c r="D5" s="73" t="s">
        <v>118</v>
      </c>
      <c r="E5" s="69" t="s">
        <v>5</v>
      </c>
      <c r="F5" s="69" t="s">
        <v>5</v>
      </c>
      <c r="G5" s="69" t="s">
        <v>5</v>
      </c>
      <c r="H5" s="69" t="s">
        <v>5</v>
      </c>
      <c r="I5" s="69" t="s">
        <v>5</v>
      </c>
      <c r="J5" s="69" t="s">
        <v>5</v>
      </c>
    </row>
    <row r="6" spans="1:10" ht="15" customHeight="1">
      <c r="A6" s="68" t="s">
        <v>5</v>
      </c>
      <c r="B6" s="69" t="s">
        <v>5</v>
      </c>
      <c r="C6" s="69" t="s">
        <v>5</v>
      </c>
      <c r="D6" s="73" t="s">
        <v>5</v>
      </c>
      <c r="E6" s="69" t="s">
        <v>5</v>
      </c>
      <c r="F6" s="69" t="s">
        <v>5</v>
      </c>
      <c r="G6" s="69" t="s">
        <v>5</v>
      </c>
      <c r="H6" s="69" t="s">
        <v>5</v>
      </c>
      <c r="I6" s="69" t="s">
        <v>5</v>
      </c>
      <c r="J6" s="69" t="s">
        <v>5</v>
      </c>
    </row>
    <row r="7" spans="1:10" ht="15" customHeight="1">
      <c r="A7" s="68" t="s">
        <v>5</v>
      </c>
      <c r="B7" s="69" t="s">
        <v>5</v>
      </c>
      <c r="C7" s="69" t="s">
        <v>5</v>
      </c>
      <c r="D7" s="73" t="s">
        <v>5</v>
      </c>
      <c r="E7" s="69" t="s">
        <v>5</v>
      </c>
      <c r="F7" s="69" t="s">
        <v>5</v>
      </c>
      <c r="G7" s="69" t="s">
        <v>5</v>
      </c>
      <c r="H7" s="69" t="s">
        <v>5</v>
      </c>
      <c r="I7" s="69" t="s">
        <v>5</v>
      </c>
      <c r="J7" s="69" t="s">
        <v>5</v>
      </c>
    </row>
    <row r="8" spans="1:10" ht="15" customHeight="1">
      <c r="A8" s="76" t="s">
        <v>10</v>
      </c>
      <c r="B8" s="73" t="s">
        <v>127</v>
      </c>
      <c r="C8" s="73" t="s">
        <v>128</v>
      </c>
      <c r="D8" s="73" t="s">
        <v>10</v>
      </c>
      <c r="E8" s="3" t="s">
        <v>11</v>
      </c>
      <c r="F8" s="3" t="s">
        <v>12</v>
      </c>
      <c r="G8" s="3" t="s">
        <v>20</v>
      </c>
      <c r="H8" s="3" t="s">
        <v>24</v>
      </c>
      <c r="I8" s="3" t="s">
        <v>28</v>
      </c>
      <c r="J8" s="3" t="s">
        <v>32</v>
      </c>
    </row>
    <row r="9" spans="1:10" ht="15" customHeight="1">
      <c r="A9" s="76" t="s">
        <v>129</v>
      </c>
      <c r="B9" s="73" t="s">
        <v>5</v>
      </c>
      <c r="C9" s="73" t="s">
        <v>5</v>
      </c>
      <c r="D9" s="73" t="s">
        <v>129</v>
      </c>
      <c r="E9" s="49"/>
      <c r="F9" s="49"/>
      <c r="G9" s="49"/>
      <c r="H9" s="49"/>
      <c r="I9" s="49"/>
      <c r="J9" s="49" t="s">
        <v>5</v>
      </c>
    </row>
    <row r="10" spans="1:12" ht="15" customHeight="1">
      <c r="A10" s="74" t="s">
        <v>130</v>
      </c>
      <c r="B10" s="75" t="s">
        <v>5</v>
      </c>
      <c r="C10" s="75" t="s">
        <v>5</v>
      </c>
      <c r="D10" s="8" t="s">
        <v>131</v>
      </c>
      <c r="E10" s="51">
        <f>E11+E14+E20+E22+E24+E26+E28</f>
        <v>101588.54</v>
      </c>
      <c r="F10" s="51">
        <f>F11+F14+F20+F22+F24+F26+F28</f>
        <v>87676.23999999999</v>
      </c>
      <c r="G10" s="51">
        <f>G11+G14+G20+G22+G24+G26+G28</f>
        <v>13912.3</v>
      </c>
      <c r="H10" s="51"/>
      <c r="I10" s="51"/>
      <c r="J10" s="51"/>
      <c r="L10">
        <v>101588.54000000002</v>
      </c>
    </row>
    <row r="11" spans="1:14" ht="15" customHeight="1">
      <c r="A11" s="74" t="s">
        <v>132</v>
      </c>
      <c r="B11" s="75" t="s">
        <v>5</v>
      </c>
      <c r="C11" s="75" t="s">
        <v>5</v>
      </c>
      <c r="D11" s="8" t="s">
        <v>133</v>
      </c>
      <c r="E11" s="51">
        <f>E12+E13</f>
        <v>1961.6</v>
      </c>
      <c r="F11" s="51">
        <f>F12+F13</f>
        <v>1961.6</v>
      </c>
      <c r="G11" s="51">
        <f>G12+G13</f>
        <v>0</v>
      </c>
      <c r="H11" s="50"/>
      <c r="I11" s="50"/>
      <c r="J11" s="50" t="s">
        <v>5</v>
      </c>
      <c r="L11">
        <v>1961.6000000000001</v>
      </c>
      <c r="M11" s="57">
        <f>L11*0.75</f>
        <v>1471.2</v>
      </c>
      <c r="N11" s="57">
        <f>L11-M11</f>
        <v>490.4000000000001</v>
      </c>
    </row>
    <row r="12" spans="1:14" ht="15" customHeight="1">
      <c r="A12" s="74" t="s">
        <v>134</v>
      </c>
      <c r="B12" s="75" t="s">
        <v>5</v>
      </c>
      <c r="C12" s="75" t="s">
        <v>5</v>
      </c>
      <c r="D12" s="8" t="s">
        <v>135</v>
      </c>
      <c r="E12" s="50">
        <f>F12+G12</f>
        <v>1816.46</v>
      </c>
      <c r="F12" s="50">
        <v>1816.46</v>
      </c>
      <c r="G12" s="50"/>
      <c r="H12" s="50"/>
      <c r="I12" s="50"/>
      <c r="J12" s="50" t="s">
        <v>5</v>
      </c>
      <c r="L12">
        <v>1816.46</v>
      </c>
      <c r="M12" s="57">
        <f aca="true" t="shared" si="0" ref="M12:M27">L12*0.75</f>
        <v>1362.345</v>
      </c>
      <c r="N12" s="57">
        <f aca="true" t="shared" si="1" ref="N12:N27">L12-M12</f>
        <v>454.115</v>
      </c>
    </row>
    <row r="13" spans="1:14" ht="15" customHeight="1">
      <c r="A13" s="74" t="s">
        <v>136</v>
      </c>
      <c r="B13" s="75" t="s">
        <v>5</v>
      </c>
      <c r="C13" s="75" t="s">
        <v>5</v>
      </c>
      <c r="D13" s="8" t="s">
        <v>137</v>
      </c>
      <c r="E13" s="50">
        <f aca="true" t="shared" si="2" ref="E13:E31">F13+G13</f>
        <v>145.14</v>
      </c>
      <c r="F13" s="50">
        <v>145.14</v>
      </c>
      <c r="G13" s="50"/>
      <c r="H13" s="50"/>
      <c r="I13" s="50"/>
      <c r="J13" s="50" t="s">
        <v>5</v>
      </c>
      <c r="L13">
        <v>145.14</v>
      </c>
      <c r="M13" s="57">
        <f t="shared" si="0"/>
        <v>108.85499999999999</v>
      </c>
      <c r="N13" s="57">
        <f t="shared" si="1"/>
        <v>36.285</v>
      </c>
    </row>
    <row r="14" spans="1:14" ht="15" customHeight="1">
      <c r="A14" s="74" t="s">
        <v>138</v>
      </c>
      <c r="B14" s="75" t="s">
        <v>5</v>
      </c>
      <c r="C14" s="75" t="s">
        <v>5</v>
      </c>
      <c r="D14" s="8" t="s">
        <v>139</v>
      </c>
      <c r="E14" s="51">
        <f>E15+E16+E17+E18+E19</f>
        <v>92416.70999999999</v>
      </c>
      <c r="F14" s="51">
        <f>F15+F16+F17+F18+F19</f>
        <v>79720.40999999999</v>
      </c>
      <c r="G14" s="51">
        <f>G15+G16+G17+G18+G19</f>
        <v>12696.3</v>
      </c>
      <c r="H14" s="50"/>
      <c r="I14" s="50"/>
      <c r="J14" s="50" t="s">
        <v>5</v>
      </c>
      <c r="L14">
        <v>92416.72000000002</v>
      </c>
      <c r="M14" s="57">
        <f t="shared" si="0"/>
        <v>69312.54000000001</v>
      </c>
      <c r="N14" s="57">
        <f t="shared" si="1"/>
        <v>23104.180000000008</v>
      </c>
    </row>
    <row r="15" spans="1:14" ht="15" customHeight="1">
      <c r="A15" s="74" t="s">
        <v>140</v>
      </c>
      <c r="B15" s="75" t="s">
        <v>5</v>
      </c>
      <c r="C15" s="75" t="s">
        <v>5</v>
      </c>
      <c r="D15" s="8" t="s">
        <v>141</v>
      </c>
      <c r="E15" s="50">
        <f t="shared" si="2"/>
        <v>5840.68</v>
      </c>
      <c r="F15" s="50">
        <v>4339.37</v>
      </c>
      <c r="G15" s="50">
        <v>1501.31</v>
      </c>
      <c r="H15" s="50"/>
      <c r="I15" s="50"/>
      <c r="J15" s="50" t="s">
        <v>5</v>
      </c>
      <c r="L15">
        <v>5840.68</v>
      </c>
      <c r="M15" s="57">
        <f t="shared" si="0"/>
        <v>4380.51</v>
      </c>
      <c r="N15" s="57">
        <f t="shared" si="1"/>
        <v>1460.17</v>
      </c>
    </row>
    <row r="16" spans="1:14" ht="15" customHeight="1">
      <c r="A16" s="74" t="s">
        <v>142</v>
      </c>
      <c r="B16" s="75" t="s">
        <v>5</v>
      </c>
      <c r="C16" s="75" t="s">
        <v>5</v>
      </c>
      <c r="D16" s="8" t="s">
        <v>143</v>
      </c>
      <c r="E16" s="50">
        <f t="shared" si="2"/>
        <v>36235.21</v>
      </c>
      <c r="F16" s="50">
        <v>31058.55</v>
      </c>
      <c r="G16" s="50">
        <v>5176.66</v>
      </c>
      <c r="H16" s="50"/>
      <c r="I16" s="50"/>
      <c r="J16" s="50" t="s">
        <v>5</v>
      </c>
      <c r="L16">
        <v>36235.22</v>
      </c>
      <c r="M16" s="57">
        <f t="shared" si="0"/>
        <v>27176.415</v>
      </c>
      <c r="N16" s="57">
        <f t="shared" si="1"/>
        <v>9058.805</v>
      </c>
    </row>
    <row r="17" spans="1:14" ht="15" customHeight="1">
      <c r="A17" s="74" t="s">
        <v>144</v>
      </c>
      <c r="B17" s="75" t="s">
        <v>5</v>
      </c>
      <c r="C17" s="75" t="s">
        <v>5</v>
      </c>
      <c r="D17" s="8" t="s">
        <v>145</v>
      </c>
      <c r="E17" s="50">
        <f t="shared" si="2"/>
        <v>35013.79</v>
      </c>
      <c r="F17" s="50">
        <v>29479.46</v>
      </c>
      <c r="G17" s="50">
        <v>5534.33</v>
      </c>
      <c r="H17" s="50"/>
      <c r="I17" s="50"/>
      <c r="J17" s="50" t="s">
        <v>5</v>
      </c>
      <c r="L17">
        <v>35013.78</v>
      </c>
      <c r="M17" s="57">
        <f t="shared" si="0"/>
        <v>26260.335</v>
      </c>
      <c r="N17" s="57">
        <f t="shared" si="1"/>
        <v>8753.445</v>
      </c>
    </row>
    <row r="18" spans="1:14" ht="15" customHeight="1">
      <c r="A18" s="74" t="s">
        <v>146</v>
      </c>
      <c r="B18" s="75" t="s">
        <v>5</v>
      </c>
      <c r="C18" s="75" t="s">
        <v>5</v>
      </c>
      <c r="D18" s="8" t="s">
        <v>147</v>
      </c>
      <c r="E18" s="50">
        <f t="shared" si="2"/>
        <v>14939.08</v>
      </c>
      <c r="F18" s="50">
        <v>14455.08</v>
      </c>
      <c r="G18" s="50">
        <v>484</v>
      </c>
      <c r="H18" s="50"/>
      <c r="I18" s="50"/>
      <c r="J18" s="50" t="s">
        <v>5</v>
      </c>
      <c r="L18">
        <v>14939.08</v>
      </c>
      <c r="M18" s="57">
        <f t="shared" si="0"/>
        <v>11204.31</v>
      </c>
      <c r="N18" s="57">
        <f t="shared" si="1"/>
        <v>3734.7700000000004</v>
      </c>
    </row>
    <row r="19" spans="1:14" ht="15" customHeight="1">
      <c r="A19" s="74" t="s">
        <v>148</v>
      </c>
      <c r="B19" s="75" t="s">
        <v>5</v>
      </c>
      <c r="C19" s="75" t="s">
        <v>5</v>
      </c>
      <c r="D19" s="8" t="s">
        <v>149</v>
      </c>
      <c r="E19" s="50">
        <f t="shared" si="2"/>
        <v>387.95</v>
      </c>
      <c r="F19" s="50">
        <v>387.95</v>
      </c>
      <c r="G19" s="50"/>
      <c r="H19" s="50"/>
      <c r="I19" s="50"/>
      <c r="J19" s="50" t="s">
        <v>5</v>
      </c>
      <c r="L19">
        <v>387.96</v>
      </c>
      <c r="M19" s="57">
        <f t="shared" si="0"/>
        <v>290.96999999999997</v>
      </c>
      <c r="N19" s="57">
        <f t="shared" si="1"/>
        <v>96.99000000000001</v>
      </c>
    </row>
    <row r="20" spans="1:14" ht="15" customHeight="1">
      <c r="A20" s="74" t="s">
        <v>150</v>
      </c>
      <c r="B20" s="75" t="s">
        <v>5</v>
      </c>
      <c r="C20" s="75" t="s">
        <v>5</v>
      </c>
      <c r="D20" s="8" t="s">
        <v>151</v>
      </c>
      <c r="E20" s="51">
        <f>E21</f>
        <v>5183.5</v>
      </c>
      <c r="F20" s="51">
        <f>F21</f>
        <v>4169.5</v>
      </c>
      <c r="G20" s="51">
        <f>G21</f>
        <v>1014</v>
      </c>
      <c r="H20" s="50"/>
      <c r="I20" s="50"/>
      <c r="J20" s="50" t="s">
        <v>5</v>
      </c>
      <c r="L20">
        <v>5183.5</v>
      </c>
      <c r="M20" s="57">
        <f t="shared" si="0"/>
        <v>3887.625</v>
      </c>
      <c r="N20" s="57">
        <f t="shared" si="1"/>
        <v>1295.875</v>
      </c>
    </row>
    <row r="21" spans="1:14" ht="15" customHeight="1">
      <c r="A21" s="74" t="s">
        <v>152</v>
      </c>
      <c r="B21" s="75" t="s">
        <v>5</v>
      </c>
      <c r="C21" s="75" t="s">
        <v>5</v>
      </c>
      <c r="D21" s="8" t="s">
        <v>153</v>
      </c>
      <c r="E21" s="50">
        <f t="shared" si="2"/>
        <v>5183.5</v>
      </c>
      <c r="F21" s="50">
        <v>4169.5</v>
      </c>
      <c r="G21" s="50">
        <v>1014</v>
      </c>
      <c r="H21" s="50"/>
      <c r="I21" s="50"/>
      <c r="J21" s="50" t="s">
        <v>5</v>
      </c>
      <c r="L21">
        <v>5183.5</v>
      </c>
      <c r="M21" s="57">
        <f t="shared" si="0"/>
        <v>3887.625</v>
      </c>
      <c r="N21" s="57">
        <f t="shared" si="1"/>
        <v>1295.875</v>
      </c>
    </row>
    <row r="22" spans="1:14" ht="15" customHeight="1">
      <c r="A22" s="74" t="s">
        <v>154</v>
      </c>
      <c r="B22" s="75" t="s">
        <v>5</v>
      </c>
      <c r="C22" s="75" t="s">
        <v>5</v>
      </c>
      <c r="D22" s="8" t="s">
        <v>155</v>
      </c>
      <c r="E22" s="51">
        <f>E23</f>
        <v>624.11</v>
      </c>
      <c r="F22" s="51">
        <f>F23</f>
        <v>499.11</v>
      </c>
      <c r="G22" s="51">
        <f>G23</f>
        <v>125</v>
      </c>
      <c r="H22" s="50"/>
      <c r="I22" s="50"/>
      <c r="J22" s="50" t="s">
        <v>5</v>
      </c>
      <c r="L22">
        <v>624.11</v>
      </c>
      <c r="M22" s="57">
        <f t="shared" si="0"/>
        <v>468.0825</v>
      </c>
      <c r="N22" s="57">
        <f t="shared" si="1"/>
        <v>156.02750000000003</v>
      </c>
    </row>
    <row r="23" spans="1:14" ht="15" customHeight="1">
      <c r="A23" s="74" t="s">
        <v>156</v>
      </c>
      <c r="B23" s="75" t="s">
        <v>5</v>
      </c>
      <c r="C23" s="75" t="s">
        <v>5</v>
      </c>
      <c r="D23" s="8" t="s">
        <v>157</v>
      </c>
      <c r="E23" s="50">
        <f t="shared" si="2"/>
        <v>624.11</v>
      </c>
      <c r="F23" s="50">
        <v>499.11</v>
      </c>
      <c r="G23" s="50">
        <v>125</v>
      </c>
      <c r="H23" s="50"/>
      <c r="I23" s="50"/>
      <c r="J23" s="50" t="s">
        <v>5</v>
      </c>
      <c r="L23">
        <v>624.11</v>
      </c>
      <c r="M23" s="57">
        <f t="shared" si="0"/>
        <v>468.0825</v>
      </c>
      <c r="N23" s="57">
        <f t="shared" si="1"/>
        <v>156.02750000000003</v>
      </c>
    </row>
    <row r="24" spans="1:14" ht="15" customHeight="1">
      <c r="A24" s="74" t="s">
        <v>158</v>
      </c>
      <c r="B24" s="75" t="s">
        <v>5</v>
      </c>
      <c r="C24" s="75" t="s">
        <v>5</v>
      </c>
      <c r="D24" s="8" t="s">
        <v>159</v>
      </c>
      <c r="E24" s="58">
        <f>E25</f>
        <v>494.5</v>
      </c>
      <c r="F24" s="58">
        <f>F25</f>
        <v>494.5</v>
      </c>
      <c r="G24" s="58">
        <f>G25</f>
        <v>0</v>
      </c>
      <c r="H24" s="50"/>
      <c r="I24" s="50"/>
      <c r="J24" s="50" t="s">
        <v>5</v>
      </c>
      <c r="L24">
        <v>494.49</v>
      </c>
      <c r="M24" s="57">
        <f t="shared" si="0"/>
        <v>370.8675</v>
      </c>
      <c r="N24" s="57">
        <f t="shared" si="1"/>
        <v>123.6225</v>
      </c>
    </row>
    <row r="25" spans="1:14" ht="15" customHeight="1">
      <c r="A25" s="74" t="s">
        <v>160</v>
      </c>
      <c r="B25" s="75" t="s">
        <v>5</v>
      </c>
      <c r="C25" s="75" t="s">
        <v>5</v>
      </c>
      <c r="D25" s="8" t="s">
        <v>161</v>
      </c>
      <c r="E25" s="50">
        <f t="shared" si="2"/>
        <v>494.5</v>
      </c>
      <c r="F25" s="50">
        <v>494.5</v>
      </c>
      <c r="G25" s="50">
        <v>0</v>
      </c>
      <c r="H25" s="50"/>
      <c r="I25" s="50"/>
      <c r="J25" s="50" t="s">
        <v>5</v>
      </c>
      <c r="L25">
        <v>494.49</v>
      </c>
      <c r="M25" s="57">
        <f t="shared" si="0"/>
        <v>370.8675</v>
      </c>
      <c r="N25" s="57">
        <f t="shared" si="1"/>
        <v>123.6225</v>
      </c>
    </row>
    <row r="26" spans="1:14" ht="15" customHeight="1">
      <c r="A26" s="74" t="s">
        <v>162</v>
      </c>
      <c r="B26" s="75" t="s">
        <v>5</v>
      </c>
      <c r="C26" s="75" t="s">
        <v>5</v>
      </c>
      <c r="D26" s="8" t="s">
        <v>163</v>
      </c>
      <c r="E26" s="51">
        <f>E27</f>
        <v>831.12</v>
      </c>
      <c r="F26" s="51">
        <f>F27</f>
        <v>831.12</v>
      </c>
      <c r="G26" s="51">
        <f>G27</f>
        <v>0</v>
      </c>
      <c r="H26" s="50"/>
      <c r="I26" s="50"/>
      <c r="J26" s="50" t="s">
        <v>5</v>
      </c>
      <c r="L26">
        <v>831.12</v>
      </c>
      <c r="M26" s="57">
        <f t="shared" si="0"/>
        <v>623.34</v>
      </c>
      <c r="N26" s="57">
        <f t="shared" si="1"/>
        <v>207.77999999999997</v>
      </c>
    </row>
    <row r="27" spans="1:14" ht="15" customHeight="1">
      <c r="A27" s="74" t="s">
        <v>164</v>
      </c>
      <c r="B27" s="75" t="s">
        <v>5</v>
      </c>
      <c r="C27" s="75" t="s">
        <v>5</v>
      </c>
      <c r="D27" s="8" t="s">
        <v>165</v>
      </c>
      <c r="E27" s="50">
        <f t="shared" si="2"/>
        <v>831.12</v>
      </c>
      <c r="F27" s="50">
        <v>831.12</v>
      </c>
      <c r="G27" s="50"/>
      <c r="H27" s="50"/>
      <c r="I27" s="50"/>
      <c r="J27" s="50" t="s">
        <v>5</v>
      </c>
      <c r="L27">
        <v>831.12</v>
      </c>
      <c r="M27" s="57">
        <f t="shared" si="0"/>
        <v>623.34</v>
      </c>
      <c r="N27" s="57">
        <f t="shared" si="1"/>
        <v>207.77999999999997</v>
      </c>
    </row>
    <row r="28" spans="1:12" ht="15" customHeight="1">
      <c r="A28" s="74" t="s">
        <v>166</v>
      </c>
      <c r="B28" s="75" t="s">
        <v>5</v>
      </c>
      <c r="C28" s="75" t="s">
        <v>5</v>
      </c>
      <c r="D28" s="8" t="s">
        <v>167</v>
      </c>
      <c r="E28" s="51">
        <f>F28+G28</f>
        <v>77</v>
      </c>
      <c r="F28" s="51"/>
      <c r="G28" s="51">
        <f>G29</f>
        <v>77</v>
      </c>
      <c r="H28" s="50"/>
      <c r="I28" s="50"/>
      <c r="J28" s="50" t="s">
        <v>5</v>
      </c>
      <c r="L28">
        <v>77</v>
      </c>
    </row>
    <row r="29" spans="1:12" ht="15" customHeight="1">
      <c r="A29" s="74" t="s">
        <v>168</v>
      </c>
      <c r="B29" s="75" t="s">
        <v>5</v>
      </c>
      <c r="C29" s="75" t="s">
        <v>5</v>
      </c>
      <c r="D29" s="8" t="s">
        <v>169</v>
      </c>
      <c r="E29" s="51">
        <f>F29+G29</f>
        <v>77</v>
      </c>
      <c r="F29" s="51"/>
      <c r="G29" s="51">
        <f>G31</f>
        <v>77</v>
      </c>
      <c r="H29" s="50"/>
      <c r="I29" s="50"/>
      <c r="J29" s="50" t="s">
        <v>5</v>
      </c>
      <c r="L29">
        <v>77</v>
      </c>
    </row>
    <row r="30" spans="1:12" ht="15" customHeight="1">
      <c r="A30" s="74" t="s">
        <v>170</v>
      </c>
      <c r="B30" s="75" t="s">
        <v>5</v>
      </c>
      <c r="C30" s="75" t="s">
        <v>5</v>
      </c>
      <c r="D30" s="8" t="s">
        <v>171</v>
      </c>
      <c r="E30" s="51"/>
      <c r="F30" s="51"/>
      <c r="G30" s="51"/>
      <c r="H30" s="50"/>
      <c r="I30" s="50"/>
      <c r="J30" s="50" t="s">
        <v>5</v>
      </c>
      <c r="L30">
        <v>77</v>
      </c>
    </row>
    <row r="31" spans="1:12" ht="15" customHeight="1">
      <c r="A31" s="74" t="s">
        <v>172</v>
      </c>
      <c r="B31" s="75" t="s">
        <v>5</v>
      </c>
      <c r="C31" s="75" t="s">
        <v>5</v>
      </c>
      <c r="D31" s="8" t="s">
        <v>173</v>
      </c>
      <c r="E31" s="50">
        <f t="shared" si="2"/>
        <v>77</v>
      </c>
      <c r="F31" s="50"/>
      <c r="G31" s="50">
        <v>77</v>
      </c>
      <c r="H31" s="50"/>
      <c r="I31" s="50"/>
      <c r="J31" s="50" t="s">
        <v>5</v>
      </c>
      <c r="L31">
        <v>77</v>
      </c>
    </row>
    <row r="32" spans="1:10" ht="15" customHeight="1">
      <c r="A32" s="72" t="s">
        <v>181</v>
      </c>
      <c r="B32" s="72" t="s">
        <v>5</v>
      </c>
      <c r="C32" s="72" t="s">
        <v>5</v>
      </c>
      <c r="D32" s="72" t="s">
        <v>5</v>
      </c>
      <c r="E32" s="72" t="s">
        <v>5</v>
      </c>
      <c r="F32" s="72" t="s">
        <v>5</v>
      </c>
      <c r="G32" s="72" t="s">
        <v>5</v>
      </c>
      <c r="H32" s="72" t="s">
        <v>5</v>
      </c>
      <c r="I32" s="72" t="s">
        <v>5</v>
      </c>
      <c r="J32" s="72" t="s">
        <v>5</v>
      </c>
    </row>
    <row r="34" ht="12.75">
      <c r="F34" s="13" t="s">
        <v>182</v>
      </c>
    </row>
    <row r="43" ht="12" customHeight="1"/>
  </sheetData>
  <sheetProtection/>
  <mergeCells count="125">
    <mergeCell ref="A1:J1"/>
    <mergeCell ref="A4:D4"/>
    <mergeCell ref="A8:D8"/>
    <mergeCell ref="F4:F7"/>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I4:I7"/>
    <mergeCell ref="G4:G7"/>
    <mergeCell ref="A5:C7"/>
    <mergeCell ref="H4:H7"/>
    <mergeCell ref="J4:J7"/>
  </mergeCells>
  <printOptions horizont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2"/>
  <sheetViews>
    <sheetView workbookViewId="0" topLeftCell="A1">
      <selection activeCell="A2" sqref="A2:IV2"/>
    </sheetView>
  </sheetViews>
  <sheetFormatPr defaultColWidth="8.7109375" defaultRowHeight="12.75"/>
  <cols>
    <col min="1" max="1" width="29.8515625" style="0" customWidth="1"/>
    <col min="2" max="2" width="5.421875" style="0" customWidth="1"/>
    <col min="3" max="3" width="15.140625" style="0" customWidth="1"/>
    <col min="4" max="4" width="33.7109375" style="0" customWidth="1"/>
    <col min="5" max="5" width="5.421875" style="0" customWidth="1"/>
    <col min="6" max="6" width="16.00390625" style="0" customWidth="1"/>
    <col min="7" max="7" width="14.8515625" style="0" customWidth="1"/>
    <col min="8" max="8" width="11.28125" style="0" customWidth="1"/>
    <col min="9" max="9" width="14.140625" style="0" hidden="1" customWidth="1"/>
    <col min="10" max="10" width="9.7109375" style="0" customWidth="1"/>
  </cols>
  <sheetData>
    <row r="1" spans="1:9" ht="19.5">
      <c r="A1" s="64" t="s">
        <v>183</v>
      </c>
      <c r="B1" s="65"/>
      <c r="C1" s="65"/>
      <c r="D1" s="64" t="s">
        <v>183</v>
      </c>
      <c r="E1" s="65"/>
      <c r="F1" s="65"/>
      <c r="G1" s="65"/>
      <c r="H1" s="65"/>
      <c r="I1" s="65"/>
    </row>
    <row r="2" spans="1:9" ht="12.75">
      <c r="A2" s="2" t="s">
        <v>2</v>
      </c>
      <c r="I2" s="1" t="s">
        <v>3</v>
      </c>
    </row>
    <row r="3" spans="1:9" ht="13.5">
      <c r="A3" s="81" t="s">
        <v>184</v>
      </c>
      <c r="B3" s="82" t="s">
        <v>5</v>
      </c>
      <c r="C3" s="82" t="s">
        <v>5</v>
      </c>
      <c r="D3" s="82" t="s">
        <v>185</v>
      </c>
      <c r="E3" s="82" t="s">
        <v>5</v>
      </c>
      <c r="F3" s="82" t="s">
        <v>5</v>
      </c>
      <c r="G3" s="82" t="s">
        <v>5</v>
      </c>
      <c r="H3" s="82" t="s">
        <v>5</v>
      </c>
      <c r="I3" s="82" t="s">
        <v>5</v>
      </c>
    </row>
    <row r="4" spans="1:9" ht="12.75">
      <c r="A4" s="80" t="s">
        <v>7</v>
      </c>
      <c r="B4" s="78" t="s">
        <v>8</v>
      </c>
      <c r="C4" s="78" t="s">
        <v>9</v>
      </c>
      <c r="D4" s="78" t="s">
        <v>7</v>
      </c>
      <c r="E4" s="78" t="s">
        <v>8</v>
      </c>
      <c r="F4" s="79" t="s">
        <v>129</v>
      </c>
      <c r="G4" s="78" t="s">
        <v>186</v>
      </c>
      <c r="H4" s="78" t="s">
        <v>187</v>
      </c>
      <c r="I4" s="78" t="s">
        <v>188</v>
      </c>
    </row>
    <row r="5" spans="1:9" ht="12.75">
      <c r="A5" s="80" t="s">
        <v>5</v>
      </c>
      <c r="B5" s="78" t="s">
        <v>5</v>
      </c>
      <c r="C5" s="78" t="s">
        <v>5</v>
      </c>
      <c r="D5" s="78" t="s">
        <v>5</v>
      </c>
      <c r="E5" s="78" t="s">
        <v>5</v>
      </c>
      <c r="F5" s="79" t="s">
        <v>126</v>
      </c>
      <c r="G5" s="78" t="s">
        <v>186</v>
      </c>
      <c r="H5" s="78" t="s">
        <v>187</v>
      </c>
      <c r="I5" s="78" t="s">
        <v>5</v>
      </c>
    </row>
    <row r="6" spans="1:9" ht="13.5">
      <c r="A6" s="29" t="s">
        <v>10</v>
      </c>
      <c r="B6" s="28" t="s">
        <v>5</v>
      </c>
      <c r="C6" s="28" t="s">
        <v>11</v>
      </c>
      <c r="D6" s="28" t="s">
        <v>10</v>
      </c>
      <c r="E6" s="28" t="s">
        <v>5</v>
      </c>
      <c r="F6" s="28" t="s">
        <v>12</v>
      </c>
      <c r="G6" s="28" t="s">
        <v>20</v>
      </c>
      <c r="H6" s="28" t="s">
        <v>24</v>
      </c>
      <c r="I6" s="28" t="s">
        <v>28</v>
      </c>
    </row>
    <row r="7" spans="1:9" ht="13.5">
      <c r="A7" s="30" t="s">
        <v>189</v>
      </c>
      <c r="B7" s="28" t="s">
        <v>11</v>
      </c>
      <c r="C7" s="15">
        <v>98045.35</v>
      </c>
      <c r="D7" s="31" t="s">
        <v>14</v>
      </c>
      <c r="E7" s="28" t="s">
        <v>18</v>
      </c>
      <c r="F7" s="9" t="s">
        <v>5</v>
      </c>
      <c r="G7" s="9" t="s">
        <v>5</v>
      </c>
      <c r="H7" s="9" t="s">
        <v>5</v>
      </c>
      <c r="I7" s="9" t="s">
        <v>5</v>
      </c>
    </row>
    <row r="8" spans="1:9" ht="13.5">
      <c r="A8" s="30" t="s">
        <v>190</v>
      </c>
      <c r="B8" s="28" t="s">
        <v>12</v>
      </c>
      <c r="C8" s="15">
        <v>77</v>
      </c>
      <c r="D8" s="31" t="s">
        <v>17</v>
      </c>
      <c r="E8" s="28" t="s">
        <v>22</v>
      </c>
      <c r="F8" s="9" t="s">
        <v>5</v>
      </c>
      <c r="G8" s="9" t="s">
        <v>5</v>
      </c>
      <c r="H8" s="9" t="s">
        <v>5</v>
      </c>
      <c r="I8" s="9" t="s">
        <v>5</v>
      </c>
    </row>
    <row r="9" spans="1:9" ht="13.5">
      <c r="A9" s="30" t="s">
        <v>191</v>
      </c>
      <c r="B9" s="28" t="s">
        <v>20</v>
      </c>
      <c r="C9" s="9" t="s">
        <v>5</v>
      </c>
      <c r="D9" s="31" t="s">
        <v>21</v>
      </c>
      <c r="E9" s="28" t="s">
        <v>26</v>
      </c>
      <c r="F9" s="9" t="s">
        <v>5</v>
      </c>
      <c r="G9" s="9" t="s">
        <v>5</v>
      </c>
      <c r="H9" s="9" t="s">
        <v>5</v>
      </c>
      <c r="I9" s="9" t="s">
        <v>5</v>
      </c>
    </row>
    <row r="10" spans="1:9" ht="13.5">
      <c r="A10" s="30" t="s">
        <v>5</v>
      </c>
      <c r="B10" s="28" t="s">
        <v>24</v>
      </c>
      <c r="C10" s="9" t="s">
        <v>5</v>
      </c>
      <c r="D10" s="31" t="s">
        <v>25</v>
      </c>
      <c r="E10" s="28" t="s">
        <v>30</v>
      </c>
      <c r="F10" s="9" t="s">
        <v>5</v>
      </c>
      <c r="G10" s="9" t="s">
        <v>5</v>
      </c>
      <c r="H10" s="9" t="s">
        <v>5</v>
      </c>
      <c r="I10" s="9" t="s">
        <v>5</v>
      </c>
    </row>
    <row r="11" spans="1:9" ht="13.5">
      <c r="A11" s="30" t="s">
        <v>5</v>
      </c>
      <c r="B11" s="28" t="s">
        <v>28</v>
      </c>
      <c r="C11" s="9" t="s">
        <v>5</v>
      </c>
      <c r="D11" s="31" t="s">
        <v>29</v>
      </c>
      <c r="E11" s="28" t="s">
        <v>34</v>
      </c>
      <c r="F11" s="15">
        <f>C7</f>
        <v>98045.35</v>
      </c>
      <c r="G11" s="15">
        <f>C7</f>
        <v>98045.35</v>
      </c>
      <c r="H11" s="9" t="s">
        <v>5</v>
      </c>
      <c r="I11" s="9" t="s">
        <v>5</v>
      </c>
    </row>
    <row r="12" spans="1:9" ht="13.5">
      <c r="A12" s="30" t="s">
        <v>5</v>
      </c>
      <c r="B12" s="28" t="s">
        <v>32</v>
      </c>
      <c r="C12" s="9" t="s">
        <v>5</v>
      </c>
      <c r="D12" s="31" t="s">
        <v>33</v>
      </c>
      <c r="E12" s="28" t="s">
        <v>38</v>
      </c>
      <c r="F12" s="9" t="s">
        <v>5</v>
      </c>
      <c r="G12" s="9" t="s">
        <v>5</v>
      </c>
      <c r="H12" s="9" t="s">
        <v>5</v>
      </c>
      <c r="I12" s="9" t="s">
        <v>5</v>
      </c>
    </row>
    <row r="13" spans="1:9" ht="13.5">
      <c r="A13" s="30" t="s">
        <v>5</v>
      </c>
      <c r="B13" s="28" t="s">
        <v>36</v>
      </c>
      <c r="C13" s="9" t="s">
        <v>5</v>
      </c>
      <c r="D13" s="31" t="s">
        <v>37</v>
      </c>
      <c r="E13" s="28" t="s">
        <v>42</v>
      </c>
      <c r="F13" s="9" t="s">
        <v>5</v>
      </c>
      <c r="G13" s="9" t="s">
        <v>5</v>
      </c>
      <c r="H13" s="9" t="s">
        <v>5</v>
      </c>
      <c r="I13" s="9" t="s">
        <v>5</v>
      </c>
    </row>
    <row r="14" spans="1:9" ht="13.5">
      <c r="A14" s="30" t="s">
        <v>5</v>
      </c>
      <c r="B14" s="28" t="s">
        <v>40</v>
      </c>
      <c r="C14" s="9" t="s">
        <v>5</v>
      </c>
      <c r="D14" s="31" t="s">
        <v>41</v>
      </c>
      <c r="E14" s="28" t="s">
        <v>45</v>
      </c>
      <c r="F14" s="9" t="s">
        <v>5</v>
      </c>
      <c r="G14" s="9" t="s">
        <v>5</v>
      </c>
      <c r="H14" s="9" t="s">
        <v>5</v>
      </c>
      <c r="I14" s="9" t="s">
        <v>5</v>
      </c>
    </row>
    <row r="15" spans="1:9" ht="13.5">
      <c r="A15" s="30" t="s">
        <v>5</v>
      </c>
      <c r="B15" s="28" t="s">
        <v>43</v>
      </c>
      <c r="C15" s="9" t="s">
        <v>5</v>
      </c>
      <c r="D15" s="31" t="s">
        <v>44</v>
      </c>
      <c r="E15" s="28" t="s">
        <v>48</v>
      </c>
      <c r="F15" s="9" t="s">
        <v>5</v>
      </c>
      <c r="G15" s="9" t="s">
        <v>5</v>
      </c>
      <c r="H15" s="9" t="s">
        <v>5</v>
      </c>
      <c r="I15" s="9" t="s">
        <v>5</v>
      </c>
    </row>
    <row r="16" spans="1:9" ht="13.5">
      <c r="A16" s="30" t="s">
        <v>5</v>
      </c>
      <c r="B16" s="28" t="s">
        <v>46</v>
      </c>
      <c r="C16" s="9" t="s">
        <v>5</v>
      </c>
      <c r="D16" s="31" t="s">
        <v>47</v>
      </c>
      <c r="E16" s="28" t="s">
        <v>51</v>
      </c>
      <c r="F16" s="9" t="s">
        <v>5</v>
      </c>
      <c r="G16" s="9" t="s">
        <v>5</v>
      </c>
      <c r="H16" s="9" t="s">
        <v>5</v>
      </c>
      <c r="I16" s="9" t="s">
        <v>5</v>
      </c>
    </row>
    <row r="17" spans="1:9" ht="13.5">
      <c r="A17" s="30" t="s">
        <v>5</v>
      </c>
      <c r="B17" s="28" t="s">
        <v>49</v>
      </c>
      <c r="C17" s="9" t="s">
        <v>5</v>
      </c>
      <c r="D17" s="31" t="s">
        <v>50</v>
      </c>
      <c r="E17" s="28" t="s">
        <v>54</v>
      </c>
      <c r="F17" s="9" t="s">
        <v>5</v>
      </c>
      <c r="G17" s="9" t="s">
        <v>5</v>
      </c>
      <c r="H17" s="9" t="s">
        <v>5</v>
      </c>
      <c r="I17" s="9" t="s">
        <v>5</v>
      </c>
    </row>
    <row r="18" spans="1:9" ht="13.5">
      <c r="A18" s="30" t="s">
        <v>5</v>
      </c>
      <c r="B18" s="28" t="s">
        <v>52</v>
      </c>
      <c r="C18" s="9" t="s">
        <v>5</v>
      </c>
      <c r="D18" s="31" t="s">
        <v>53</v>
      </c>
      <c r="E18" s="28" t="s">
        <v>57</v>
      </c>
      <c r="F18" s="9" t="s">
        <v>5</v>
      </c>
      <c r="G18" s="9" t="s">
        <v>5</v>
      </c>
      <c r="H18" s="9" t="s">
        <v>5</v>
      </c>
      <c r="I18" s="9" t="s">
        <v>5</v>
      </c>
    </row>
    <row r="19" spans="1:9" ht="13.5">
      <c r="A19" s="30" t="s">
        <v>5</v>
      </c>
      <c r="B19" s="28" t="s">
        <v>55</v>
      </c>
      <c r="C19" s="9" t="s">
        <v>5</v>
      </c>
      <c r="D19" s="31" t="s">
        <v>56</v>
      </c>
      <c r="E19" s="28" t="s">
        <v>60</v>
      </c>
      <c r="F19" s="9" t="s">
        <v>5</v>
      </c>
      <c r="G19" s="9" t="s">
        <v>5</v>
      </c>
      <c r="H19" s="9" t="s">
        <v>5</v>
      </c>
      <c r="I19" s="9" t="s">
        <v>5</v>
      </c>
    </row>
    <row r="20" spans="1:9" ht="13.5">
      <c r="A20" s="30" t="s">
        <v>5</v>
      </c>
      <c r="B20" s="28" t="s">
        <v>58</v>
      </c>
      <c r="C20" s="9" t="s">
        <v>5</v>
      </c>
      <c r="D20" s="31" t="s">
        <v>59</v>
      </c>
      <c r="E20" s="28" t="s">
        <v>63</v>
      </c>
      <c r="F20" s="9" t="s">
        <v>5</v>
      </c>
      <c r="G20" s="9" t="s">
        <v>5</v>
      </c>
      <c r="H20" s="9" t="s">
        <v>5</v>
      </c>
      <c r="I20" s="9" t="s">
        <v>5</v>
      </c>
    </row>
    <row r="21" spans="1:9" ht="13.5">
      <c r="A21" s="30" t="s">
        <v>5</v>
      </c>
      <c r="B21" s="28" t="s">
        <v>61</v>
      </c>
      <c r="C21" s="9" t="s">
        <v>5</v>
      </c>
      <c r="D21" s="31" t="s">
        <v>62</v>
      </c>
      <c r="E21" s="28" t="s">
        <v>66</v>
      </c>
      <c r="F21" s="9" t="s">
        <v>5</v>
      </c>
      <c r="G21" s="9" t="s">
        <v>5</v>
      </c>
      <c r="H21" s="9" t="s">
        <v>5</v>
      </c>
      <c r="I21" s="9" t="s">
        <v>5</v>
      </c>
    </row>
    <row r="22" spans="1:9" ht="13.5">
      <c r="A22" s="30" t="s">
        <v>5</v>
      </c>
      <c r="B22" s="28" t="s">
        <v>64</v>
      </c>
      <c r="C22" s="9" t="s">
        <v>5</v>
      </c>
      <c r="D22" s="31" t="s">
        <v>65</v>
      </c>
      <c r="E22" s="28" t="s">
        <v>69</v>
      </c>
      <c r="F22" s="9" t="s">
        <v>5</v>
      </c>
      <c r="G22" s="9" t="s">
        <v>5</v>
      </c>
      <c r="H22" s="9" t="s">
        <v>5</v>
      </c>
      <c r="I22" s="9" t="s">
        <v>5</v>
      </c>
    </row>
    <row r="23" spans="1:9" ht="13.5">
      <c r="A23" s="30" t="s">
        <v>5</v>
      </c>
      <c r="B23" s="28" t="s">
        <v>67</v>
      </c>
      <c r="C23" s="9" t="s">
        <v>5</v>
      </c>
      <c r="D23" s="31" t="s">
        <v>68</v>
      </c>
      <c r="E23" s="28" t="s">
        <v>72</v>
      </c>
      <c r="F23" s="9" t="s">
        <v>5</v>
      </c>
      <c r="G23" s="9" t="s">
        <v>5</v>
      </c>
      <c r="H23" s="9" t="s">
        <v>5</v>
      </c>
      <c r="I23" s="9" t="s">
        <v>5</v>
      </c>
    </row>
    <row r="24" spans="1:9" ht="13.5">
      <c r="A24" s="30" t="s">
        <v>5</v>
      </c>
      <c r="B24" s="28" t="s">
        <v>70</v>
      </c>
      <c r="C24" s="9" t="s">
        <v>5</v>
      </c>
      <c r="D24" s="31" t="s">
        <v>71</v>
      </c>
      <c r="E24" s="28" t="s">
        <v>75</v>
      </c>
      <c r="F24" s="9" t="s">
        <v>5</v>
      </c>
      <c r="G24" s="9" t="s">
        <v>5</v>
      </c>
      <c r="H24" s="9" t="s">
        <v>5</v>
      </c>
      <c r="I24" s="9" t="s">
        <v>5</v>
      </c>
    </row>
    <row r="25" spans="1:9" ht="13.5">
      <c r="A25" s="30" t="s">
        <v>5</v>
      </c>
      <c r="B25" s="28" t="s">
        <v>73</v>
      </c>
      <c r="C25" s="9" t="s">
        <v>5</v>
      </c>
      <c r="D25" s="31" t="s">
        <v>74</v>
      </c>
      <c r="E25" s="28" t="s">
        <v>78</v>
      </c>
      <c r="F25" s="9" t="s">
        <v>5</v>
      </c>
      <c r="G25" s="9" t="s">
        <v>5</v>
      </c>
      <c r="H25" s="9" t="s">
        <v>5</v>
      </c>
      <c r="I25" s="9" t="s">
        <v>5</v>
      </c>
    </row>
    <row r="26" spans="1:9" ht="13.5">
      <c r="A26" s="30" t="s">
        <v>5</v>
      </c>
      <c r="B26" s="28" t="s">
        <v>76</v>
      </c>
      <c r="C26" s="9" t="s">
        <v>5</v>
      </c>
      <c r="D26" s="31" t="s">
        <v>77</v>
      </c>
      <c r="E26" s="28" t="s">
        <v>81</v>
      </c>
      <c r="F26" s="9" t="s">
        <v>5</v>
      </c>
      <c r="G26" s="9" t="s">
        <v>5</v>
      </c>
      <c r="H26" s="9" t="s">
        <v>5</v>
      </c>
      <c r="I26" s="9" t="s">
        <v>5</v>
      </c>
    </row>
    <row r="27" spans="1:9" ht="13.5">
      <c r="A27" s="30" t="s">
        <v>5</v>
      </c>
      <c r="B27" s="28" t="s">
        <v>79</v>
      </c>
      <c r="C27" s="9" t="s">
        <v>5</v>
      </c>
      <c r="D27" s="31" t="s">
        <v>80</v>
      </c>
      <c r="E27" s="28" t="s">
        <v>84</v>
      </c>
      <c r="F27" s="9" t="s">
        <v>5</v>
      </c>
      <c r="G27" s="9" t="s">
        <v>5</v>
      </c>
      <c r="H27" s="9" t="s">
        <v>5</v>
      </c>
      <c r="I27" s="9" t="s">
        <v>5</v>
      </c>
    </row>
    <row r="28" spans="1:9" ht="13.5">
      <c r="A28" s="30" t="s">
        <v>5</v>
      </c>
      <c r="B28" s="28" t="s">
        <v>82</v>
      </c>
      <c r="C28" s="9" t="s">
        <v>5</v>
      </c>
      <c r="D28" s="31" t="s">
        <v>83</v>
      </c>
      <c r="E28" s="28" t="s">
        <v>87</v>
      </c>
      <c r="F28" s="9" t="s">
        <v>5</v>
      </c>
      <c r="G28" s="9" t="s">
        <v>5</v>
      </c>
      <c r="H28" s="9" t="s">
        <v>5</v>
      </c>
      <c r="I28" s="9" t="s">
        <v>5</v>
      </c>
    </row>
    <row r="29" spans="1:9" ht="13.5">
      <c r="A29" s="30" t="s">
        <v>5</v>
      </c>
      <c r="B29" s="28" t="s">
        <v>85</v>
      </c>
      <c r="C29" s="9" t="s">
        <v>5</v>
      </c>
      <c r="D29" s="31" t="s">
        <v>86</v>
      </c>
      <c r="E29" s="28" t="s">
        <v>90</v>
      </c>
      <c r="F29" s="15">
        <v>77</v>
      </c>
      <c r="G29" s="9" t="s">
        <v>5</v>
      </c>
      <c r="H29" s="15">
        <v>77</v>
      </c>
      <c r="I29" s="9" t="s">
        <v>5</v>
      </c>
    </row>
    <row r="30" spans="1:9" ht="13.5">
      <c r="A30" s="32" t="s">
        <v>5</v>
      </c>
      <c r="B30" s="28" t="s">
        <v>88</v>
      </c>
      <c r="C30" s="9" t="s">
        <v>5</v>
      </c>
      <c r="D30" s="31" t="s">
        <v>89</v>
      </c>
      <c r="E30" s="28" t="s">
        <v>93</v>
      </c>
      <c r="F30" s="9" t="s">
        <v>5</v>
      </c>
      <c r="G30" s="9" t="s">
        <v>5</v>
      </c>
      <c r="H30" s="9" t="s">
        <v>5</v>
      </c>
      <c r="I30" s="9" t="s">
        <v>5</v>
      </c>
    </row>
    <row r="31" spans="1:9" ht="13.5">
      <c r="A31" s="30" t="s">
        <v>5</v>
      </c>
      <c r="B31" s="28" t="s">
        <v>91</v>
      </c>
      <c r="C31" s="9" t="s">
        <v>5</v>
      </c>
      <c r="D31" s="31" t="s">
        <v>92</v>
      </c>
      <c r="E31" s="28" t="s">
        <v>96</v>
      </c>
      <c r="F31" s="9" t="s">
        <v>5</v>
      </c>
      <c r="G31" s="9" t="s">
        <v>5</v>
      </c>
      <c r="H31" s="9" t="s">
        <v>5</v>
      </c>
      <c r="I31" s="9" t="s">
        <v>5</v>
      </c>
    </row>
    <row r="32" spans="1:9" ht="13.5">
      <c r="A32" s="30" t="s">
        <v>5</v>
      </c>
      <c r="B32" s="28" t="s">
        <v>94</v>
      </c>
      <c r="C32" s="9" t="s">
        <v>5</v>
      </c>
      <c r="D32" s="31" t="s">
        <v>95</v>
      </c>
      <c r="E32" s="28" t="s">
        <v>100</v>
      </c>
      <c r="F32" s="9" t="s">
        <v>5</v>
      </c>
      <c r="G32" s="9" t="s">
        <v>5</v>
      </c>
      <c r="H32" s="9" t="s">
        <v>5</v>
      </c>
      <c r="I32" s="9" t="s">
        <v>5</v>
      </c>
    </row>
    <row r="33" spans="1:9" ht="13.5">
      <c r="A33" s="32" t="s">
        <v>97</v>
      </c>
      <c r="B33" s="28" t="s">
        <v>98</v>
      </c>
      <c r="C33" s="15">
        <f>C7+C8</f>
        <v>98122.35</v>
      </c>
      <c r="D33" s="33" t="s">
        <v>99</v>
      </c>
      <c r="E33" s="28" t="s">
        <v>104</v>
      </c>
      <c r="F33" s="15">
        <f>F11+F29</f>
        <v>98122.35</v>
      </c>
      <c r="G33" s="15">
        <f>G11</f>
        <v>98045.35</v>
      </c>
      <c r="H33" s="15">
        <f>H29</f>
        <v>77</v>
      </c>
      <c r="I33" s="9" t="s">
        <v>5</v>
      </c>
    </row>
    <row r="34" spans="1:9" ht="13.5">
      <c r="A34" s="30" t="s">
        <v>192</v>
      </c>
      <c r="B34" s="28" t="s">
        <v>102</v>
      </c>
      <c r="C34" s="9" t="s">
        <v>5</v>
      </c>
      <c r="D34" s="31" t="s">
        <v>193</v>
      </c>
      <c r="E34" s="28" t="s">
        <v>108</v>
      </c>
      <c r="F34" s="9" t="s">
        <v>5</v>
      </c>
      <c r="G34" s="9" t="s">
        <v>5</v>
      </c>
      <c r="H34" s="9" t="s">
        <v>5</v>
      </c>
      <c r="I34" s="9" t="s">
        <v>5</v>
      </c>
    </row>
    <row r="35" spans="1:9" ht="13.5">
      <c r="A35" s="30" t="s">
        <v>194</v>
      </c>
      <c r="B35" s="28" t="s">
        <v>106</v>
      </c>
      <c r="C35" s="9" t="s">
        <v>5</v>
      </c>
      <c r="D35" s="34" t="s">
        <v>5</v>
      </c>
      <c r="E35" s="28" t="s">
        <v>110</v>
      </c>
      <c r="F35" s="10" t="s">
        <v>5</v>
      </c>
      <c r="G35" s="10" t="s">
        <v>5</v>
      </c>
      <c r="H35" s="10" t="s">
        <v>5</v>
      </c>
      <c r="I35" s="9" t="s">
        <v>5</v>
      </c>
    </row>
    <row r="36" spans="1:9" ht="13.5">
      <c r="A36" s="30" t="s">
        <v>195</v>
      </c>
      <c r="B36" s="28" t="s">
        <v>109</v>
      </c>
      <c r="C36" s="9" t="s">
        <v>5</v>
      </c>
      <c r="D36" s="34" t="s">
        <v>5</v>
      </c>
      <c r="E36" s="28" t="s">
        <v>113</v>
      </c>
      <c r="F36" s="10" t="s">
        <v>5</v>
      </c>
      <c r="G36" s="10" t="s">
        <v>5</v>
      </c>
      <c r="H36" s="10" t="s">
        <v>5</v>
      </c>
      <c r="I36" s="9" t="s">
        <v>5</v>
      </c>
    </row>
    <row r="37" spans="1:9" ht="13.5">
      <c r="A37" s="30" t="s">
        <v>196</v>
      </c>
      <c r="B37" s="28" t="s">
        <v>112</v>
      </c>
      <c r="C37" s="9" t="s">
        <v>5</v>
      </c>
      <c r="D37" s="31" t="s">
        <v>5</v>
      </c>
      <c r="E37" s="28" t="s">
        <v>197</v>
      </c>
      <c r="F37" s="9" t="s">
        <v>5</v>
      </c>
      <c r="G37" s="9" t="s">
        <v>5</v>
      </c>
      <c r="H37" s="9" t="s">
        <v>5</v>
      </c>
      <c r="I37" s="9" t="s">
        <v>5</v>
      </c>
    </row>
    <row r="38" spans="1:9" ht="13.5">
      <c r="A38" s="32" t="s">
        <v>111</v>
      </c>
      <c r="B38" s="35" t="s">
        <v>15</v>
      </c>
      <c r="C38" s="15">
        <f>C33</f>
        <v>98122.35</v>
      </c>
      <c r="D38" s="33" t="s">
        <v>111</v>
      </c>
      <c r="E38" s="28" t="s">
        <v>198</v>
      </c>
      <c r="F38" s="15">
        <f>F33</f>
        <v>98122.35</v>
      </c>
      <c r="G38" s="15">
        <f>G33</f>
        <v>98045.35</v>
      </c>
      <c r="H38" s="15">
        <f>H33</f>
        <v>77</v>
      </c>
      <c r="I38" s="9" t="s">
        <v>5</v>
      </c>
    </row>
    <row r="39" spans="1:9" ht="12.75">
      <c r="A39" s="77" t="s">
        <v>199</v>
      </c>
      <c r="B39" s="77" t="s">
        <v>5</v>
      </c>
      <c r="C39" s="77" t="s">
        <v>5</v>
      </c>
      <c r="D39" s="77" t="s">
        <v>5</v>
      </c>
      <c r="E39" s="77" t="s">
        <v>5</v>
      </c>
      <c r="F39" s="77" t="s">
        <v>5</v>
      </c>
      <c r="G39" s="77" t="s">
        <v>5</v>
      </c>
      <c r="H39" s="77" t="s">
        <v>5</v>
      </c>
      <c r="I39" s="77" t="s">
        <v>5</v>
      </c>
    </row>
    <row r="40" spans="1:9" ht="12.75">
      <c r="A40" s="77" t="s">
        <v>200</v>
      </c>
      <c r="B40" s="77" t="s">
        <v>5</v>
      </c>
      <c r="C40" s="77" t="s">
        <v>5</v>
      </c>
      <c r="D40" s="77" t="s">
        <v>5</v>
      </c>
      <c r="E40" s="77" t="s">
        <v>5</v>
      </c>
      <c r="F40" s="77" t="s">
        <v>5</v>
      </c>
      <c r="G40" s="77" t="s">
        <v>5</v>
      </c>
      <c r="H40" s="77" t="s">
        <v>5</v>
      </c>
      <c r="I40" s="77" t="s">
        <v>5</v>
      </c>
    </row>
    <row r="42" ht="12.75">
      <c r="D42" s="13" t="s">
        <v>201</v>
      </c>
    </row>
  </sheetData>
  <sheetProtection/>
  <mergeCells count="46">
    <mergeCell ref="A1:I1"/>
    <mergeCell ref="A3:C3"/>
    <mergeCell ref="D3:I3"/>
    <mergeCell ref="A4:A5"/>
    <mergeCell ref="B4:B5"/>
    <mergeCell ref="C4:C5"/>
    <mergeCell ref="D4:D5"/>
    <mergeCell ref="E4:E5"/>
    <mergeCell ref="F4:F5"/>
    <mergeCell ref="G4:G5"/>
    <mergeCell ref="H4:H5"/>
    <mergeCell ref="I4:I5"/>
    <mergeCell ref="A39:I40"/>
  </mergeCells>
  <printOptions horizontalCentered="1"/>
  <pageMargins left="0.7480314960629921" right="0.7480314960629921"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30"/>
  <sheetViews>
    <sheetView workbookViewId="0" topLeftCell="A1">
      <selection activeCell="F19" sqref="F19"/>
    </sheetView>
  </sheetViews>
  <sheetFormatPr defaultColWidth="8.7109375" defaultRowHeight="12.75"/>
  <cols>
    <col min="1" max="1" width="4.00390625" style="0" customWidth="1"/>
    <col min="2" max="2" width="4.421875" style="0" customWidth="1"/>
    <col min="3" max="3" width="4.140625" style="0" customWidth="1"/>
    <col min="4" max="4" width="37.421875" style="0" customWidth="1"/>
    <col min="5" max="5" width="23.28125" style="0" customWidth="1"/>
    <col min="6" max="6" width="24.00390625" style="0" customWidth="1"/>
    <col min="7" max="7" width="24.28125" style="0" customWidth="1"/>
    <col min="8" max="8" width="18.7109375" style="0" hidden="1" customWidth="1"/>
    <col min="9" max="9" width="18.57421875" style="0" hidden="1" customWidth="1"/>
    <col min="10" max="10" width="0" style="0" hidden="1" customWidth="1"/>
    <col min="11" max="11" width="9.8515625" style="0" hidden="1" customWidth="1"/>
    <col min="12" max="12" width="16.421875" style="0" hidden="1" customWidth="1"/>
  </cols>
  <sheetData>
    <row r="1" spans="1:7" ht="19.5">
      <c r="A1" s="64" t="s">
        <v>202</v>
      </c>
      <c r="B1" s="65"/>
      <c r="C1" s="65"/>
      <c r="D1" s="65"/>
      <c r="E1" s="64" t="s">
        <v>202</v>
      </c>
      <c r="F1" s="65"/>
      <c r="G1" s="65"/>
    </row>
    <row r="2" ht="12.75">
      <c r="G2" s="1" t="s">
        <v>203</v>
      </c>
    </row>
    <row r="3" spans="1:7" ht="12.75">
      <c r="A3" s="2" t="s">
        <v>2</v>
      </c>
      <c r="G3" s="1" t="s">
        <v>3</v>
      </c>
    </row>
    <row r="4" spans="1:7" ht="15" customHeight="1">
      <c r="A4" s="83" t="s">
        <v>7</v>
      </c>
      <c r="B4" s="70" t="s">
        <v>5</v>
      </c>
      <c r="C4" s="70" t="s">
        <v>5</v>
      </c>
      <c r="D4" s="70" t="s">
        <v>118</v>
      </c>
      <c r="E4" s="70" t="s">
        <v>204</v>
      </c>
      <c r="F4" s="70" t="s">
        <v>5</v>
      </c>
      <c r="G4" s="70" t="s">
        <v>5</v>
      </c>
    </row>
    <row r="5" spans="1:7" ht="15" customHeight="1">
      <c r="A5" s="68" t="s">
        <v>125</v>
      </c>
      <c r="B5" s="69" t="s">
        <v>5</v>
      </c>
      <c r="C5" s="69" t="s">
        <v>5</v>
      </c>
      <c r="D5" s="69" t="s">
        <v>118</v>
      </c>
      <c r="E5" s="69" t="s">
        <v>126</v>
      </c>
      <c r="F5" s="69" t="s">
        <v>176</v>
      </c>
      <c r="G5" s="69" t="s">
        <v>177</v>
      </c>
    </row>
    <row r="6" spans="1:7" ht="13.5" customHeight="1">
      <c r="A6" s="68" t="s">
        <v>5</v>
      </c>
      <c r="B6" s="69" t="s">
        <v>5</v>
      </c>
      <c r="C6" s="69" t="s">
        <v>5</v>
      </c>
      <c r="D6" s="69" t="s">
        <v>5</v>
      </c>
      <c r="E6" s="69" t="s">
        <v>5</v>
      </c>
      <c r="F6" s="69" t="s">
        <v>126</v>
      </c>
      <c r="G6" s="69" t="s">
        <v>126</v>
      </c>
    </row>
    <row r="7" spans="1:9" ht="30.75" customHeight="1">
      <c r="A7" s="68" t="s">
        <v>5</v>
      </c>
      <c r="B7" s="69" t="s">
        <v>5</v>
      </c>
      <c r="C7" s="69" t="s">
        <v>5</v>
      </c>
      <c r="D7" s="69" t="s">
        <v>5</v>
      </c>
      <c r="E7" s="69" t="s">
        <v>5</v>
      </c>
      <c r="F7" s="69" t="s">
        <v>5</v>
      </c>
      <c r="G7" s="69" t="s">
        <v>5</v>
      </c>
      <c r="I7">
        <v>10000</v>
      </c>
    </row>
    <row r="8" spans="1:7" ht="15" customHeight="1">
      <c r="A8" s="68" t="s">
        <v>10</v>
      </c>
      <c r="B8" s="69" t="s">
        <v>127</v>
      </c>
      <c r="C8" s="69" t="s">
        <v>128</v>
      </c>
      <c r="D8" s="69" t="s">
        <v>10</v>
      </c>
      <c r="E8" s="4" t="s">
        <v>11</v>
      </c>
      <c r="F8" s="4" t="s">
        <v>12</v>
      </c>
      <c r="G8" s="4" t="s">
        <v>20</v>
      </c>
    </row>
    <row r="9" spans="1:9" ht="15" customHeight="1">
      <c r="A9" s="68" t="s">
        <v>129</v>
      </c>
      <c r="B9" s="69" t="s">
        <v>5</v>
      </c>
      <c r="C9" s="69" t="s">
        <v>5</v>
      </c>
      <c r="D9" s="69" t="s">
        <v>129</v>
      </c>
      <c r="E9" s="14"/>
      <c r="F9" s="14"/>
      <c r="G9" s="14"/>
      <c r="I9" s="61">
        <f>I11+I13+I19+I21+I23+I25</f>
        <v>98045.349376</v>
      </c>
    </row>
    <row r="10" spans="1:9" ht="15" customHeight="1">
      <c r="A10" s="74" t="s">
        <v>130</v>
      </c>
      <c r="B10" s="75" t="s">
        <v>5</v>
      </c>
      <c r="C10" s="75" t="s">
        <v>5</v>
      </c>
      <c r="D10" s="8" t="s">
        <v>131</v>
      </c>
      <c r="E10" s="45">
        <f>E11+E14+E20+E22+E24+E26</f>
        <v>98045.35</v>
      </c>
      <c r="F10" s="45">
        <f>F11+F14+F20+F22+F24+F26</f>
        <v>84380.06</v>
      </c>
      <c r="G10" s="45">
        <f>G11+G14+G20+G22+G24+G26</f>
        <v>13665.29</v>
      </c>
      <c r="I10" s="61"/>
    </row>
    <row r="11" spans="1:12" ht="15" customHeight="1">
      <c r="A11" s="74" t="s">
        <v>132</v>
      </c>
      <c r="B11" s="75" t="s">
        <v>5</v>
      </c>
      <c r="C11" s="75" t="s">
        <v>5</v>
      </c>
      <c r="D11" s="8" t="s">
        <v>133</v>
      </c>
      <c r="E11" s="45">
        <f>E12</f>
        <v>1816.46</v>
      </c>
      <c r="F11" s="45">
        <f>F12</f>
        <v>1816.46</v>
      </c>
      <c r="G11" s="45">
        <f>G12</f>
        <v>0</v>
      </c>
      <c r="H11" s="59" t="s">
        <v>133</v>
      </c>
      <c r="I11" s="61">
        <v>1816.456</v>
      </c>
      <c r="K11" s="60">
        <f>I11*0.75</f>
        <v>1362.3419999999999</v>
      </c>
      <c r="L11" s="60">
        <f>I11-K11</f>
        <v>454.11400000000003</v>
      </c>
    </row>
    <row r="12" spans="1:12" ht="15" customHeight="1">
      <c r="A12" s="74" t="s">
        <v>134</v>
      </c>
      <c r="B12" s="75" t="s">
        <v>5</v>
      </c>
      <c r="C12" s="75" t="s">
        <v>5</v>
      </c>
      <c r="D12" s="8" t="s">
        <v>135</v>
      </c>
      <c r="E12" s="47">
        <f>F12+G12</f>
        <v>1816.46</v>
      </c>
      <c r="F12" s="47">
        <v>1816.46</v>
      </c>
      <c r="G12" s="47"/>
      <c r="H12" t="s">
        <v>400</v>
      </c>
      <c r="I12" s="61">
        <v>1816.456</v>
      </c>
      <c r="K12" s="60">
        <f aca="true" t="shared" si="0" ref="K12:K26">I12*0.75</f>
        <v>1362.3419999999999</v>
      </c>
      <c r="L12" s="60">
        <f aca="true" t="shared" si="1" ref="L12:L26">I12-K12</f>
        <v>454.11400000000003</v>
      </c>
    </row>
    <row r="13" spans="1:12" ht="15" customHeight="1">
      <c r="A13" s="74" t="s">
        <v>136</v>
      </c>
      <c r="B13" s="75" t="s">
        <v>5</v>
      </c>
      <c r="C13" s="75" t="s">
        <v>5</v>
      </c>
      <c r="D13" s="8" t="s">
        <v>137</v>
      </c>
      <c r="E13" s="47"/>
      <c r="F13" s="47"/>
      <c r="G13" s="47"/>
      <c r="H13" s="59" t="s">
        <v>139</v>
      </c>
      <c r="I13" s="61">
        <v>89851.484576</v>
      </c>
      <c r="K13" s="60">
        <f t="shared" si="0"/>
        <v>67388.613432</v>
      </c>
      <c r="L13" s="60">
        <f t="shared" si="1"/>
        <v>22462.871144000004</v>
      </c>
    </row>
    <row r="14" spans="1:12" ht="15" customHeight="1">
      <c r="A14" s="74" t="s">
        <v>138</v>
      </c>
      <c r="B14" s="75" t="s">
        <v>5</v>
      </c>
      <c r="C14" s="75" t="s">
        <v>5</v>
      </c>
      <c r="D14" s="8" t="s">
        <v>139</v>
      </c>
      <c r="E14" s="48">
        <f>E15+E16+E17+E18+E19</f>
        <v>89851.48</v>
      </c>
      <c r="F14" s="48">
        <f>F15+F16+F17+F18+F19</f>
        <v>77155.18999999999</v>
      </c>
      <c r="G14" s="48">
        <f>G15+G16+G17+G18+G19</f>
        <v>12696.29</v>
      </c>
      <c r="H14" t="s">
        <v>401</v>
      </c>
      <c r="I14" s="61">
        <v>5840.680321</v>
      </c>
      <c r="K14" s="60">
        <f t="shared" si="0"/>
        <v>4380.51024075</v>
      </c>
      <c r="L14" s="60">
        <f t="shared" si="1"/>
        <v>1460.17008025</v>
      </c>
    </row>
    <row r="15" spans="1:12" ht="15" customHeight="1">
      <c r="A15" s="74" t="s">
        <v>140</v>
      </c>
      <c r="B15" s="75" t="s">
        <v>5</v>
      </c>
      <c r="C15" s="75" t="s">
        <v>5</v>
      </c>
      <c r="D15" s="8" t="s">
        <v>141</v>
      </c>
      <c r="E15" s="47">
        <f aca="true" t="shared" si="2" ref="E15:E27">F15+G15</f>
        <v>5840.67</v>
      </c>
      <c r="F15" s="47">
        <v>4339.37</v>
      </c>
      <c r="G15" s="47">
        <v>1501.3</v>
      </c>
      <c r="H15" t="s">
        <v>402</v>
      </c>
      <c r="I15" s="61">
        <v>36235.217595</v>
      </c>
      <c r="K15" s="60">
        <f t="shared" si="0"/>
        <v>27176.413196250003</v>
      </c>
      <c r="L15" s="60">
        <f t="shared" si="1"/>
        <v>9058.804398749999</v>
      </c>
    </row>
    <row r="16" spans="1:12" ht="15" customHeight="1">
      <c r="A16" s="74" t="s">
        <v>142</v>
      </c>
      <c r="B16" s="75" t="s">
        <v>5</v>
      </c>
      <c r="C16" s="75" t="s">
        <v>5</v>
      </c>
      <c r="D16" s="8" t="s">
        <v>143</v>
      </c>
      <c r="E16" s="47">
        <f t="shared" si="2"/>
        <v>36235.21</v>
      </c>
      <c r="F16" s="47">
        <v>31058.55</v>
      </c>
      <c r="G16" s="47">
        <v>5176.66</v>
      </c>
      <c r="H16" t="s">
        <v>403</v>
      </c>
      <c r="I16" s="61">
        <v>34783.825856999996</v>
      </c>
      <c r="K16" s="60">
        <f t="shared" si="0"/>
        <v>26087.86939275</v>
      </c>
      <c r="L16" s="60">
        <f t="shared" si="1"/>
        <v>8695.956464249997</v>
      </c>
    </row>
    <row r="17" spans="1:12" ht="15" customHeight="1">
      <c r="A17" s="74" t="s">
        <v>144</v>
      </c>
      <c r="B17" s="75" t="s">
        <v>5</v>
      </c>
      <c r="C17" s="75" t="s">
        <v>5</v>
      </c>
      <c r="D17" s="8" t="s">
        <v>145</v>
      </c>
      <c r="E17" s="47">
        <f t="shared" si="2"/>
        <v>34783.83</v>
      </c>
      <c r="F17" s="47">
        <v>29249.5</v>
      </c>
      <c r="G17" s="47">
        <v>5534.33</v>
      </c>
      <c r="H17" t="s">
        <v>404</v>
      </c>
      <c r="I17" s="61">
        <v>12603.806099</v>
      </c>
      <c r="K17" s="60">
        <f t="shared" si="0"/>
        <v>9452.85457425</v>
      </c>
      <c r="L17" s="60">
        <f t="shared" si="1"/>
        <v>3150.9515247500003</v>
      </c>
    </row>
    <row r="18" spans="1:12" ht="15" customHeight="1">
      <c r="A18" s="74" t="s">
        <v>146</v>
      </c>
      <c r="B18" s="75" t="s">
        <v>5</v>
      </c>
      <c r="C18" s="75" t="s">
        <v>5</v>
      </c>
      <c r="D18" s="8" t="s">
        <v>147</v>
      </c>
      <c r="E18" s="47">
        <f t="shared" si="2"/>
        <v>12603.82</v>
      </c>
      <c r="F18" s="47">
        <v>12119.82</v>
      </c>
      <c r="G18" s="47">
        <v>484</v>
      </c>
      <c r="H18" t="s">
        <v>405</v>
      </c>
      <c r="I18" s="61">
        <v>387.954704</v>
      </c>
      <c r="K18" s="60">
        <f t="shared" si="0"/>
        <v>290.966028</v>
      </c>
      <c r="L18" s="60">
        <f t="shared" si="1"/>
        <v>96.988676</v>
      </c>
    </row>
    <row r="19" spans="1:12" ht="15" customHeight="1">
      <c r="A19" s="74" t="s">
        <v>148</v>
      </c>
      <c r="B19" s="75" t="s">
        <v>5</v>
      </c>
      <c r="C19" s="75" t="s">
        <v>5</v>
      </c>
      <c r="D19" s="8" t="s">
        <v>149</v>
      </c>
      <c r="E19" s="47">
        <f t="shared" si="2"/>
        <v>387.95</v>
      </c>
      <c r="F19" s="47">
        <v>387.95</v>
      </c>
      <c r="G19" s="47">
        <v>0</v>
      </c>
      <c r="H19" s="59" t="s">
        <v>151</v>
      </c>
      <c r="I19" s="61">
        <v>4427.6833</v>
      </c>
      <c r="K19" s="60">
        <f t="shared" si="0"/>
        <v>3320.7624749999995</v>
      </c>
      <c r="L19" s="60">
        <f t="shared" si="1"/>
        <v>1106.9208250000001</v>
      </c>
    </row>
    <row r="20" spans="1:12" ht="15" customHeight="1">
      <c r="A20" s="74" t="s">
        <v>150</v>
      </c>
      <c r="B20" s="75" t="s">
        <v>5</v>
      </c>
      <c r="C20" s="75" t="s">
        <v>5</v>
      </c>
      <c r="D20" s="8" t="s">
        <v>151</v>
      </c>
      <c r="E20" s="48">
        <f>E21</f>
        <v>4427.6900000000005</v>
      </c>
      <c r="F20" s="48">
        <f>F21</f>
        <v>3583.69</v>
      </c>
      <c r="G20" s="48">
        <f>G21</f>
        <v>844</v>
      </c>
      <c r="H20" t="s">
        <v>406</v>
      </c>
      <c r="I20" s="61">
        <v>4427.6833</v>
      </c>
      <c r="K20" s="60">
        <f t="shared" si="0"/>
        <v>3320.7624749999995</v>
      </c>
      <c r="L20" s="60">
        <f t="shared" si="1"/>
        <v>1106.9208250000001</v>
      </c>
    </row>
    <row r="21" spans="1:12" ht="15" customHeight="1">
      <c r="A21" s="74" t="s">
        <v>152</v>
      </c>
      <c r="B21" s="75" t="s">
        <v>5</v>
      </c>
      <c r="C21" s="75" t="s">
        <v>5</v>
      </c>
      <c r="D21" s="8" t="s">
        <v>153</v>
      </c>
      <c r="E21" s="47">
        <f t="shared" si="2"/>
        <v>4427.6900000000005</v>
      </c>
      <c r="F21" s="47">
        <v>3583.69</v>
      </c>
      <c r="G21" s="47">
        <v>844</v>
      </c>
      <c r="H21" s="59" t="s">
        <v>155</v>
      </c>
      <c r="I21" s="61">
        <v>624.1099</v>
      </c>
      <c r="K21" s="60">
        <f t="shared" si="0"/>
        <v>468.08242500000006</v>
      </c>
      <c r="L21" s="60">
        <f t="shared" si="1"/>
        <v>156.02747499999998</v>
      </c>
    </row>
    <row r="22" spans="1:12" ht="15" customHeight="1">
      <c r="A22" s="74" t="s">
        <v>154</v>
      </c>
      <c r="B22" s="75" t="s">
        <v>5</v>
      </c>
      <c r="C22" s="75" t="s">
        <v>5</v>
      </c>
      <c r="D22" s="8" t="s">
        <v>155</v>
      </c>
      <c r="E22" s="48">
        <f>E23</f>
        <v>624.11</v>
      </c>
      <c r="F22" s="48">
        <f>F23</f>
        <v>499.11</v>
      </c>
      <c r="G22" s="48">
        <f>G23</f>
        <v>125</v>
      </c>
      <c r="H22" t="s">
        <v>407</v>
      </c>
      <c r="I22" s="61">
        <v>624.1099</v>
      </c>
      <c r="K22" s="60">
        <f t="shared" si="0"/>
        <v>468.08242500000006</v>
      </c>
      <c r="L22" s="60">
        <f t="shared" si="1"/>
        <v>156.02747499999998</v>
      </c>
    </row>
    <row r="23" spans="1:12" ht="15" customHeight="1">
      <c r="A23" s="74" t="s">
        <v>156</v>
      </c>
      <c r="B23" s="75" t="s">
        <v>5</v>
      </c>
      <c r="C23" s="75" t="s">
        <v>5</v>
      </c>
      <c r="D23" s="8" t="s">
        <v>157</v>
      </c>
      <c r="E23" s="47">
        <f t="shared" si="2"/>
        <v>624.11</v>
      </c>
      <c r="F23" s="47">
        <v>499.11</v>
      </c>
      <c r="G23" s="47">
        <v>125</v>
      </c>
      <c r="H23" s="59" t="s">
        <v>159</v>
      </c>
      <c r="I23" s="61">
        <v>494.4925</v>
      </c>
      <c r="K23" s="60">
        <f t="shared" si="0"/>
        <v>370.869375</v>
      </c>
      <c r="L23" s="60">
        <f t="shared" si="1"/>
        <v>123.62312500000002</v>
      </c>
    </row>
    <row r="24" spans="1:12" ht="15" customHeight="1">
      <c r="A24" s="74" t="s">
        <v>158</v>
      </c>
      <c r="B24" s="75" t="s">
        <v>5</v>
      </c>
      <c r="C24" s="75" t="s">
        <v>5</v>
      </c>
      <c r="D24" s="8" t="s">
        <v>159</v>
      </c>
      <c r="E24" s="48">
        <f>E25</f>
        <v>494.49</v>
      </c>
      <c r="F24" s="48">
        <f>F25</f>
        <v>494.49</v>
      </c>
      <c r="G24" s="48">
        <f>G25</f>
        <v>0</v>
      </c>
      <c r="H24" t="s">
        <v>408</v>
      </c>
      <c r="I24" s="61">
        <v>494.4925</v>
      </c>
      <c r="K24" s="60">
        <f t="shared" si="0"/>
        <v>370.869375</v>
      </c>
      <c r="L24" s="60">
        <f t="shared" si="1"/>
        <v>123.62312500000002</v>
      </c>
    </row>
    <row r="25" spans="1:12" ht="15" customHeight="1">
      <c r="A25" s="74" t="s">
        <v>160</v>
      </c>
      <c r="B25" s="75" t="s">
        <v>5</v>
      </c>
      <c r="C25" s="75" t="s">
        <v>5</v>
      </c>
      <c r="D25" s="8" t="s">
        <v>161</v>
      </c>
      <c r="E25" s="47">
        <f t="shared" si="2"/>
        <v>494.49</v>
      </c>
      <c r="F25" s="47">
        <v>494.49</v>
      </c>
      <c r="G25" s="47">
        <v>0</v>
      </c>
      <c r="H25" s="59" t="s">
        <v>163</v>
      </c>
      <c r="I25" s="61">
        <v>831.1231</v>
      </c>
      <c r="K25" s="60">
        <f t="shared" si="0"/>
        <v>623.3423250000001</v>
      </c>
      <c r="L25" s="60">
        <f t="shared" si="1"/>
        <v>207.78077499999995</v>
      </c>
    </row>
    <row r="26" spans="1:12" ht="15" customHeight="1">
      <c r="A26" s="74" t="s">
        <v>162</v>
      </c>
      <c r="B26" s="75" t="s">
        <v>5</v>
      </c>
      <c r="C26" s="75" t="s">
        <v>5</v>
      </c>
      <c r="D26" s="8" t="s">
        <v>163</v>
      </c>
      <c r="E26" s="48">
        <f>E27</f>
        <v>831.12</v>
      </c>
      <c r="F26" s="48">
        <f>F27</f>
        <v>831.12</v>
      </c>
      <c r="G26" s="48">
        <f>G27</f>
        <v>0</v>
      </c>
      <c r="H26" t="s">
        <v>409</v>
      </c>
      <c r="I26" s="61">
        <v>831.1231</v>
      </c>
      <c r="K26" s="60">
        <f t="shared" si="0"/>
        <v>623.3423250000001</v>
      </c>
      <c r="L26" s="60">
        <f t="shared" si="1"/>
        <v>207.78077499999995</v>
      </c>
    </row>
    <row r="27" spans="1:7" ht="15" customHeight="1">
      <c r="A27" s="74" t="s">
        <v>164</v>
      </c>
      <c r="B27" s="75" t="s">
        <v>5</v>
      </c>
      <c r="C27" s="75" t="s">
        <v>5</v>
      </c>
      <c r="D27" s="8" t="s">
        <v>165</v>
      </c>
      <c r="E27" s="47">
        <f t="shared" si="2"/>
        <v>831.12</v>
      </c>
      <c r="F27" s="47">
        <v>831.12</v>
      </c>
      <c r="G27" s="47">
        <v>0</v>
      </c>
    </row>
    <row r="28" spans="1:7" ht="15" customHeight="1">
      <c r="A28" s="72" t="s">
        <v>205</v>
      </c>
      <c r="B28" s="72" t="s">
        <v>5</v>
      </c>
      <c r="C28" s="72" t="s">
        <v>5</v>
      </c>
      <c r="D28" s="72" t="s">
        <v>5</v>
      </c>
      <c r="E28" s="72" t="s">
        <v>5</v>
      </c>
      <c r="F28" s="72" t="s">
        <v>5</v>
      </c>
      <c r="G28" s="72" t="s">
        <v>5</v>
      </c>
    </row>
    <row r="30" ht="12.75">
      <c r="E30" s="13" t="s">
        <v>206</v>
      </c>
    </row>
  </sheetData>
  <sheetProtection/>
  <mergeCells count="9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printOptions horizontalCentered="1"/>
  <pageMargins left="0.7480314960629921" right="0.7480314960629921" top="0.9842519685039371"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P16" sqref="P16"/>
    </sheetView>
  </sheetViews>
  <sheetFormatPr defaultColWidth="9.140625" defaultRowHeight="12.75"/>
  <cols>
    <col min="1" max="1" width="9.28125" style="21" customWidth="1"/>
    <col min="2" max="2" width="29.28125" style="21" customWidth="1"/>
    <col min="3" max="3" width="17.140625" style="21" customWidth="1"/>
    <col min="4" max="4" width="9.8515625" style="21" customWidth="1"/>
    <col min="5" max="5" width="26.421875" style="21" customWidth="1"/>
    <col min="6" max="6" width="17.140625" style="21" customWidth="1"/>
    <col min="7" max="7" width="10.421875" style="21" customWidth="1"/>
    <col min="8" max="8" width="31.28125" style="21" customWidth="1"/>
    <col min="9" max="9" width="17.140625" style="21" customWidth="1"/>
    <col min="10" max="10" width="9.7109375" style="21" customWidth="1"/>
    <col min="11" max="11" width="9.140625" style="21" bestFit="1" customWidth="1"/>
    <col min="12" max="16384" width="9.140625" style="21" customWidth="1"/>
  </cols>
  <sheetData>
    <row r="1" spans="1:9" ht="13.5">
      <c r="A1" s="87" t="s">
        <v>207</v>
      </c>
      <c r="B1" s="88"/>
      <c r="C1" s="88"/>
      <c r="D1" s="88"/>
      <c r="E1" s="87" t="s">
        <v>207</v>
      </c>
      <c r="F1" s="88"/>
      <c r="G1" s="88"/>
      <c r="H1" s="88"/>
      <c r="I1" s="88"/>
    </row>
    <row r="2" ht="12.75">
      <c r="I2" s="27" t="s">
        <v>208</v>
      </c>
    </row>
    <row r="3" spans="1:9" ht="36.75">
      <c r="A3" s="22" t="s">
        <v>2</v>
      </c>
      <c r="I3" s="27" t="s">
        <v>3</v>
      </c>
    </row>
    <row r="4" spans="1:9" ht="15" customHeight="1">
      <c r="A4" s="89" t="s">
        <v>209</v>
      </c>
      <c r="B4" s="90" t="s">
        <v>5</v>
      </c>
      <c r="C4" s="90" t="s">
        <v>5</v>
      </c>
      <c r="D4" s="90" t="s">
        <v>210</v>
      </c>
      <c r="E4" s="90" t="s">
        <v>5</v>
      </c>
      <c r="F4" s="90" t="s">
        <v>5</v>
      </c>
      <c r="G4" s="90" t="s">
        <v>5</v>
      </c>
      <c r="H4" s="90" t="s">
        <v>5</v>
      </c>
      <c r="I4" s="90" t="s">
        <v>5</v>
      </c>
    </row>
    <row r="5" spans="1:9" ht="15" customHeight="1">
      <c r="A5" s="85" t="s">
        <v>211</v>
      </c>
      <c r="B5" s="84" t="s">
        <v>118</v>
      </c>
      <c r="C5" s="84" t="s">
        <v>212</v>
      </c>
      <c r="D5" s="84" t="s">
        <v>211</v>
      </c>
      <c r="E5" s="84" t="s">
        <v>118</v>
      </c>
      <c r="F5" s="84" t="s">
        <v>212</v>
      </c>
      <c r="G5" s="84" t="s">
        <v>211</v>
      </c>
      <c r="H5" s="84" t="s">
        <v>118</v>
      </c>
      <c r="I5" s="84" t="s">
        <v>212</v>
      </c>
    </row>
    <row r="6" spans="1:9" ht="15" customHeight="1">
      <c r="A6" s="85" t="s">
        <v>5</v>
      </c>
      <c r="B6" s="84" t="s">
        <v>5</v>
      </c>
      <c r="C6" s="84" t="s">
        <v>5</v>
      </c>
      <c r="D6" s="84" t="s">
        <v>5</v>
      </c>
      <c r="E6" s="84" t="s">
        <v>5</v>
      </c>
      <c r="F6" s="84" t="s">
        <v>5</v>
      </c>
      <c r="G6" s="84" t="s">
        <v>5</v>
      </c>
      <c r="H6" s="84" t="s">
        <v>5</v>
      </c>
      <c r="I6" s="84" t="s">
        <v>5</v>
      </c>
    </row>
    <row r="7" spans="1:9" ht="15" customHeight="1">
      <c r="A7" s="23" t="s">
        <v>213</v>
      </c>
      <c r="B7" s="24" t="s">
        <v>214</v>
      </c>
      <c r="C7" s="62">
        <f>SUM(C8:C20)</f>
        <v>62594.83000000001</v>
      </c>
      <c r="D7" s="24" t="s">
        <v>215</v>
      </c>
      <c r="E7" s="24" t="s">
        <v>216</v>
      </c>
      <c r="F7" s="62">
        <f>SUM(F8:F34)</f>
        <v>15424.330000000004</v>
      </c>
      <c r="G7" s="24" t="s">
        <v>217</v>
      </c>
      <c r="H7" s="24" t="s">
        <v>218</v>
      </c>
      <c r="I7" s="25" t="s">
        <v>5</v>
      </c>
    </row>
    <row r="8" spans="1:9" ht="15" customHeight="1">
      <c r="A8" s="23" t="s">
        <v>219</v>
      </c>
      <c r="B8" s="24" t="s">
        <v>220</v>
      </c>
      <c r="C8" s="25">
        <v>24203.17</v>
      </c>
      <c r="D8" s="24" t="s">
        <v>221</v>
      </c>
      <c r="E8" s="24" t="s">
        <v>222</v>
      </c>
      <c r="F8" s="25">
        <v>790.08</v>
      </c>
      <c r="G8" s="24" t="s">
        <v>223</v>
      </c>
      <c r="H8" s="24" t="s">
        <v>224</v>
      </c>
      <c r="I8" s="25" t="s">
        <v>5</v>
      </c>
    </row>
    <row r="9" spans="1:9" ht="15" customHeight="1">
      <c r="A9" s="23" t="s">
        <v>225</v>
      </c>
      <c r="B9" s="24" t="s">
        <v>226</v>
      </c>
      <c r="C9" s="25">
        <v>2819.63</v>
      </c>
      <c r="D9" s="24" t="s">
        <v>227</v>
      </c>
      <c r="E9" s="24" t="s">
        <v>228</v>
      </c>
      <c r="F9" s="25">
        <v>437.72</v>
      </c>
      <c r="G9" s="24" t="s">
        <v>229</v>
      </c>
      <c r="H9" s="24" t="s">
        <v>230</v>
      </c>
      <c r="I9" s="25" t="s">
        <v>5</v>
      </c>
    </row>
    <row r="10" spans="1:9" ht="15" customHeight="1">
      <c r="A10" s="23" t="s">
        <v>231</v>
      </c>
      <c r="B10" s="24" t="s">
        <v>232</v>
      </c>
      <c r="C10" s="25">
        <v>9498.17</v>
      </c>
      <c r="D10" s="24" t="s">
        <v>233</v>
      </c>
      <c r="E10" s="24" t="s">
        <v>234</v>
      </c>
      <c r="F10" s="25">
        <v>0.15</v>
      </c>
      <c r="G10" s="24" t="s">
        <v>235</v>
      </c>
      <c r="H10" s="24" t="s">
        <v>236</v>
      </c>
      <c r="I10" s="62">
        <f>SUM(I11:I26)</f>
        <v>1479.68</v>
      </c>
    </row>
    <row r="11" spans="1:9" ht="15" customHeight="1">
      <c r="A11" s="23" t="s">
        <v>237</v>
      </c>
      <c r="B11" s="24" t="s">
        <v>238</v>
      </c>
      <c r="C11" s="25">
        <v>0</v>
      </c>
      <c r="D11" s="24" t="s">
        <v>239</v>
      </c>
      <c r="E11" s="24" t="s">
        <v>240</v>
      </c>
      <c r="F11" s="25">
        <v>78.32</v>
      </c>
      <c r="G11" s="24" t="s">
        <v>241</v>
      </c>
      <c r="H11" s="24" t="s">
        <v>242</v>
      </c>
      <c r="I11" s="25">
        <v>0</v>
      </c>
    </row>
    <row r="12" spans="1:9" ht="15" customHeight="1">
      <c r="A12" s="23" t="s">
        <v>243</v>
      </c>
      <c r="B12" s="24" t="s">
        <v>244</v>
      </c>
      <c r="C12" s="25">
        <v>10632.46</v>
      </c>
      <c r="D12" s="24" t="s">
        <v>245</v>
      </c>
      <c r="E12" s="24" t="s">
        <v>246</v>
      </c>
      <c r="F12" s="25">
        <v>467.89</v>
      </c>
      <c r="G12" s="24" t="s">
        <v>247</v>
      </c>
      <c r="H12" s="24" t="s">
        <v>248</v>
      </c>
      <c r="I12" s="25">
        <v>0</v>
      </c>
    </row>
    <row r="13" spans="1:9" ht="15" customHeight="1">
      <c r="A13" s="23" t="s">
        <v>249</v>
      </c>
      <c r="B13" s="24" t="s">
        <v>250</v>
      </c>
      <c r="C13" s="25">
        <v>5319.12</v>
      </c>
      <c r="D13" s="24" t="s">
        <v>251</v>
      </c>
      <c r="E13" s="24" t="s">
        <v>252</v>
      </c>
      <c r="F13" s="25">
        <v>534.41</v>
      </c>
      <c r="G13" s="24" t="s">
        <v>253</v>
      </c>
      <c r="H13" s="24" t="s">
        <v>254</v>
      </c>
      <c r="I13" s="25">
        <v>369.6</v>
      </c>
    </row>
    <row r="14" spans="1:9" ht="15" customHeight="1">
      <c r="A14" s="23" t="s">
        <v>255</v>
      </c>
      <c r="B14" s="24" t="s">
        <v>256</v>
      </c>
      <c r="C14" s="25">
        <v>818.19</v>
      </c>
      <c r="D14" s="24" t="s">
        <v>257</v>
      </c>
      <c r="E14" s="24" t="s">
        <v>258</v>
      </c>
      <c r="F14" s="25">
        <v>168.89</v>
      </c>
      <c r="G14" s="24" t="s">
        <v>259</v>
      </c>
      <c r="H14" s="24" t="s">
        <v>260</v>
      </c>
      <c r="I14" s="25">
        <v>564.91</v>
      </c>
    </row>
    <row r="15" spans="1:9" ht="15" customHeight="1">
      <c r="A15" s="23" t="s">
        <v>261</v>
      </c>
      <c r="B15" s="24" t="s">
        <v>262</v>
      </c>
      <c r="C15" s="25">
        <v>2724.67</v>
      </c>
      <c r="D15" s="24" t="s">
        <v>263</v>
      </c>
      <c r="E15" s="24" t="s">
        <v>264</v>
      </c>
      <c r="F15" s="25">
        <v>0</v>
      </c>
      <c r="G15" s="24" t="s">
        <v>265</v>
      </c>
      <c r="H15" s="24" t="s">
        <v>266</v>
      </c>
      <c r="I15" s="25">
        <v>0</v>
      </c>
    </row>
    <row r="16" spans="1:9" ht="15" customHeight="1">
      <c r="A16" s="23" t="s">
        <v>267</v>
      </c>
      <c r="B16" s="24" t="s">
        <v>268</v>
      </c>
      <c r="C16" s="25">
        <v>18.62</v>
      </c>
      <c r="D16" s="24" t="s">
        <v>269</v>
      </c>
      <c r="E16" s="24" t="s">
        <v>270</v>
      </c>
      <c r="F16" s="25">
        <v>322.28</v>
      </c>
      <c r="G16" s="24" t="s">
        <v>271</v>
      </c>
      <c r="H16" s="24" t="s">
        <v>272</v>
      </c>
      <c r="I16" s="25">
        <v>0</v>
      </c>
    </row>
    <row r="17" spans="1:9" ht="15" customHeight="1">
      <c r="A17" s="23" t="s">
        <v>273</v>
      </c>
      <c r="B17" s="24" t="s">
        <v>274</v>
      </c>
      <c r="C17" s="25">
        <v>899.4</v>
      </c>
      <c r="D17" s="24" t="s">
        <v>275</v>
      </c>
      <c r="E17" s="24" t="s">
        <v>276</v>
      </c>
      <c r="F17" s="25">
        <v>374.76</v>
      </c>
      <c r="G17" s="24" t="s">
        <v>277</v>
      </c>
      <c r="H17" s="24" t="s">
        <v>278</v>
      </c>
      <c r="I17" s="25">
        <v>465.17</v>
      </c>
    </row>
    <row r="18" spans="1:9" ht="15" customHeight="1">
      <c r="A18" s="23" t="s">
        <v>279</v>
      </c>
      <c r="B18" s="24" t="s">
        <v>280</v>
      </c>
      <c r="C18" s="25">
        <v>3973.82</v>
      </c>
      <c r="D18" s="24" t="s">
        <v>281</v>
      </c>
      <c r="E18" s="24" t="s">
        <v>282</v>
      </c>
      <c r="F18" s="25">
        <v>0</v>
      </c>
      <c r="G18" s="24" t="s">
        <v>283</v>
      </c>
      <c r="H18" s="24" t="s">
        <v>284</v>
      </c>
      <c r="I18" s="25">
        <v>0</v>
      </c>
    </row>
    <row r="19" spans="1:9" ht="15" customHeight="1">
      <c r="A19" s="23" t="s">
        <v>285</v>
      </c>
      <c r="B19" s="24" t="s">
        <v>286</v>
      </c>
      <c r="C19" s="25">
        <v>0</v>
      </c>
      <c r="D19" s="24" t="s">
        <v>287</v>
      </c>
      <c r="E19" s="24" t="s">
        <v>288</v>
      </c>
      <c r="F19" s="25">
        <v>1976.22</v>
      </c>
      <c r="G19" s="24" t="s">
        <v>289</v>
      </c>
      <c r="H19" s="24" t="s">
        <v>290</v>
      </c>
      <c r="I19" s="25">
        <v>0</v>
      </c>
    </row>
    <row r="20" spans="1:9" ht="15" customHeight="1">
      <c r="A20" s="23" t="s">
        <v>291</v>
      </c>
      <c r="B20" s="24" t="s">
        <v>292</v>
      </c>
      <c r="C20" s="25">
        <v>1687.58</v>
      </c>
      <c r="D20" s="24" t="s">
        <v>293</v>
      </c>
      <c r="E20" s="24" t="s">
        <v>294</v>
      </c>
      <c r="F20" s="25">
        <v>85.67</v>
      </c>
      <c r="G20" s="24" t="s">
        <v>295</v>
      </c>
      <c r="H20" s="24" t="s">
        <v>296</v>
      </c>
      <c r="I20" s="25">
        <v>0</v>
      </c>
    </row>
    <row r="21" spans="1:9" ht="15" customHeight="1">
      <c r="A21" s="23" t="s">
        <v>297</v>
      </c>
      <c r="B21" s="24" t="s">
        <v>298</v>
      </c>
      <c r="C21" s="62">
        <f>SUM(C22:C33)</f>
        <v>4604.770000000001</v>
      </c>
      <c r="D21" s="24" t="s">
        <v>299</v>
      </c>
      <c r="E21" s="24" t="s">
        <v>300</v>
      </c>
      <c r="F21" s="25">
        <v>174.34</v>
      </c>
      <c r="G21" s="24" t="s">
        <v>301</v>
      </c>
      <c r="H21" s="24" t="s">
        <v>302</v>
      </c>
      <c r="I21" s="25">
        <v>0</v>
      </c>
    </row>
    <row r="22" spans="1:9" ht="15" customHeight="1">
      <c r="A22" s="23" t="s">
        <v>303</v>
      </c>
      <c r="B22" s="24" t="s">
        <v>304</v>
      </c>
      <c r="C22" s="25">
        <v>0</v>
      </c>
      <c r="D22" s="24" t="s">
        <v>305</v>
      </c>
      <c r="E22" s="24" t="s">
        <v>306</v>
      </c>
      <c r="F22" s="25">
        <v>594.87</v>
      </c>
      <c r="G22" s="24" t="s">
        <v>307</v>
      </c>
      <c r="H22" s="24" t="s">
        <v>308</v>
      </c>
      <c r="I22" s="25">
        <v>0</v>
      </c>
    </row>
    <row r="23" spans="1:9" ht="15" customHeight="1">
      <c r="A23" s="23" t="s">
        <v>309</v>
      </c>
      <c r="B23" s="24" t="s">
        <v>310</v>
      </c>
      <c r="C23" s="25">
        <v>498.51</v>
      </c>
      <c r="D23" s="24" t="s">
        <v>311</v>
      </c>
      <c r="E23" s="24" t="s">
        <v>312</v>
      </c>
      <c r="F23" s="25">
        <v>26.15</v>
      </c>
      <c r="G23" s="24" t="s">
        <v>313</v>
      </c>
      <c r="H23" s="24" t="s">
        <v>314</v>
      </c>
      <c r="I23" s="25">
        <v>0</v>
      </c>
    </row>
    <row r="24" spans="1:9" ht="15" customHeight="1">
      <c r="A24" s="23" t="s">
        <v>315</v>
      </c>
      <c r="B24" s="24" t="s">
        <v>316</v>
      </c>
      <c r="C24" s="25">
        <v>0</v>
      </c>
      <c r="D24" s="24" t="s">
        <v>317</v>
      </c>
      <c r="E24" s="24" t="s">
        <v>318</v>
      </c>
      <c r="F24" s="25">
        <v>4463.56</v>
      </c>
      <c r="G24" s="24" t="s">
        <v>319</v>
      </c>
      <c r="H24" s="24" t="s">
        <v>320</v>
      </c>
      <c r="I24" s="25">
        <v>0</v>
      </c>
    </row>
    <row r="25" spans="1:9" ht="15" customHeight="1">
      <c r="A25" s="23" t="s">
        <v>321</v>
      </c>
      <c r="B25" s="24" t="s">
        <v>322</v>
      </c>
      <c r="C25" s="25">
        <v>381.76</v>
      </c>
      <c r="D25" s="24" t="s">
        <v>323</v>
      </c>
      <c r="E25" s="24" t="s">
        <v>324</v>
      </c>
      <c r="F25" s="25">
        <v>0</v>
      </c>
      <c r="G25" s="24" t="s">
        <v>325</v>
      </c>
      <c r="H25" s="24" t="s">
        <v>326</v>
      </c>
      <c r="I25" s="25">
        <v>0</v>
      </c>
    </row>
    <row r="26" spans="1:9" ht="15" customHeight="1">
      <c r="A26" s="23" t="s">
        <v>327</v>
      </c>
      <c r="B26" s="24" t="s">
        <v>328</v>
      </c>
      <c r="C26" s="25">
        <v>1890.66</v>
      </c>
      <c r="D26" s="24" t="s">
        <v>329</v>
      </c>
      <c r="E26" s="24" t="s">
        <v>330</v>
      </c>
      <c r="F26" s="25">
        <v>4</v>
      </c>
      <c r="G26" s="24" t="s">
        <v>331</v>
      </c>
      <c r="H26" s="24" t="s">
        <v>332</v>
      </c>
      <c r="I26" s="25">
        <v>80</v>
      </c>
    </row>
    <row r="27" spans="1:9" ht="15" customHeight="1">
      <c r="A27" s="23" t="s">
        <v>333</v>
      </c>
      <c r="B27" s="24" t="s">
        <v>334</v>
      </c>
      <c r="C27" s="25">
        <v>0</v>
      </c>
      <c r="D27" s="24" t="s">
        <v>335</v>
      </c>
      <c r="E27" s="24" t="s">
        <v>336</v>
      </c>
      <c r="F27" s="25">
        <v>535.41</v>
      </c>
      <c r="G27" s="24" t="s">
        <v>337</v>
      </c>
      <c r="H27" s="24" t="s">
        <v>167</v>
      </c>
      <c r="I27" s="25">
        <v>276.47</v>
      </c>
    </row>
    <row r="28" spans="1:9" ht="15" customHeight="1">
      <c r="A28" s="23" t="s">
        <v>338</v>
      </c>
      <c r="B28" s="24" t="s">
        <v>339</v>
      </c>
      <c r="C28" s="25">
        <v>43.64</v>
      </c>
      <c r="D28" s="24" t="s">
        <v>340</v>
      </c>
      <c r="E28" s="24" t="s">
        <v>341</v>
      </c>
      <c r="F28" s="25">
        <v>94.79</v>
      </c>
      <c r="G28" s="24" t="s">
        <v>342</v>
      </c>
      <c r="H28" s="24" t="s">
        <v>343</v>
      </c>
      <c r="I28" s="25"/>
    </row>
    <row r="29" spans="1:9" ht="15" customHeight="1">
      <c r="A29" s="23" t="s">
        <v>344</v>
      </c>
      <c r="B29" s="24" t="s">
        <v>345</v>
      </c>
      <c r="C29" s="25">
        <v>1494.74</v>
      </c>
      <c r="D29" s="24" t="s">
        <v>346</v>
      </c>
      <c r="E29" s="24" t="s">
        <v>347</v>
      </c>
      <c r="F29" s="25">
        <v>1233.09</v>
      </c>
      <c r="G29" s="24" t="s">
        <v>348</v>
      </c>
      <c r="H29" s="24" t="s">
        <v>349</v>
      </c>
      <c r="I29" s="25" t="s">
        <v>5</v>
      </c>
    </row>
    <row r="30" spans="1:9" ht="15" customHeight="1">
      <c r="A30" s="23" t="s">
        <v>350</v>
      </c>
      <c r="B30" s="24" t="s">
        <v>351</v>
      </c>
      <c r="C30" s="25">
        <v>23.52</v>
      </c>
      <c r="D30" s="24" t="s">
        <v>352</v>
      </c>
      <c r="E30" s="24" t="s">
        <v>353</v>
      </c>
      <c r="F30" s="25">
        <v>232.28</v>
      </c>
      <c r="G30" s="24" t="s">
        <v>354</v>
      </c>
      <c r="H30" s="24" t="s">
        <v>355</v>
      </c>
      <c r="I30" s="25" t="s">
        <v>5</v>
      </c>
    </row>
    <row r="31" spans="1:9" ht="15" customHeight="1">
      <c r="A31" s="23" t="s">
        <v>356</v>
      </c>
      <c r="B31" s="24" t="s">
        <v>357</v>
      </c>
      <c r="C31" s="25">
        <v>0</v>
      </c>
      <c r="D31" s="24" t="s">
        <v>358</v>
      </c>
      <c r="E31" s="24" t="s">
        <v>359</v>
      </c>
      <c r="F31" s="25">
        <v>5</v>
      </c>
      <c r="G31" s="24" t="s">
        <v>360</v>
      </c>
      <c r="H31" s="24" t="s">
        <v>361</v>
      </c>
      <c r="I31" s="25" t="s">
        <v>5</v>
      </c>
    </row>
    <row r="32" spans="1:9" ht="15" customHeight="1">
      <c r="A32" s="23" t="s">
        <v>362</v>
      </c>
      <c r="B32" s="24" t="s">
        <v>363</v>
      </c>
      <c r="C32" s="25">
        <v>4.89</v>
      </c>
      <c r="D32" s="24" t="s">
        <v>364</v>
      </c>
      <c r="E32" s="24" t="s">
        <v>365</v>
      </c>
      <c r="F32" s="25">
        <v>360.07</v>
      </c>
      <c r="G32" s="24" t="s">
        <v>5</v>
      </c>
      <c r="H32" s="24" t="s">
        <v>5</v>
      </c>
      <c r="I32" s="25" t="s">
        <v>5</v>
      </c>
    </row>
    <row r="33" spans="1:9" ht="15" customHeight="1">
      <c r="A33" s="23" t="s">
        <v>366</v>
      </c>
      <c r="B33" s="24" t="s">
        <v>367</v>
      </c>
      <c r="C33" s="25">
        <v>267.05</v>
      </c>
      <c r="D33" s="24" t="s">
        <v>368</v>
      </c>
      <c r="E33" s="24" t="s">
        <v>369</v>
      </c>
      <c r="F33" s="25">
        <v>12.29</v>
      </c>
      <c r="G33" s="24" t="s">
        <v>5</v>
      </c>
      <c r="H33" s="24" t="s">
        <v>5</v>
      </c>
      <c r="I33" s="25" t="s">
        <v>5</v>
      </c>
    </row>
    <row r="34" spans="1:9" ht="15" customHeight="1">
      <c r="A34" s="23" t="s">
        <v>5</v>
      </c>
      <c r="B34" s="24" t="s">
        <v>5</v>
      </c>
      <c r="C34" s="25" t="s">
        <v>5</v>
      </c>
      <c r="D34" s="24" t="s">
        <v>370</v>
      </c>
      <c r="E34" s="24" t="s">
        <v>371</v>
      </c>
      <c r="F34" s="25">
        <v>2452.09</v>
      </c>
      <c r="G34" s="24" t="s">
        <v>5</v>
      </c>
      <c r="H34" s="24" t="s">
        <v>5</v>
      </c>
      <c r="I34" s="25" t="s">
        <v>5</v>
      </c>
    </row>
    <row r="35" spans="1:9" ht="15" customHeight="1">
      <c r="A35" s="85" t="s">
        <v>372</v>
      </c>
      <c r="B35" s="84" t="s">
        <v>5</v>
      </c>
      <c r="C35" s="62">
        <f>C7+C21</f>
        <v>67199.6</v>
      </c>
      <c r="D35" s="84" t="s">
        <v>373</v>
      </c>
      <c r="E35" s="84" t="s">
        <v>5</v>
      </c>
      <c r="F35" s="84" t="s">
        <v>5</v>
      </c>
      <c r="G35" s="84" t="s">
        <v>5</v>
      </c>
      <c r="H35" s="84" t="s">
        <v>5</v>
      </c>
      <c r="I35" s="25">
        <f>F7+SUM(I7,I10,I27)</f>
        <v>17180.480000000003</v>
      </c>
    </row>
    <row r="36" spans="1:9" ht="15" customHeight="1">
      <c r="A36" s="86" t="s">
        <v>374</v>
      </c>
      <c r="B36" s="86" t="s">
        <v>5</v>
      </c>
      <c r="C36" s="86" t="s">
        <v>5</v>
      </c>
      <c r="D36" s="86" t="s">
        <v>5</v>
      </c>
      <c r="E36" s="86" t="s">
        <v>5</v>
      </c>
      <c r="F36" s="86" t="s">
        <v>5</v>
      </c>
      <c r="G36" s="86" t="s">
        <v>5</v>
      </c>
      <c r="H36" s="86" t="s">
        <v>5</v>
      </c>
      <c r="I36" s="86" t="s">
        <v>5</v>
      </c>
    </row>
    <row r="38" ht="12.75">
      <c r="E38" s="26" t="s">
        <v>375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35433070866141736" right="0.35433070866141736" top="0.7874015748031497" bottom="0.5905511811023623" header="0.5118110236220472" footer="0.5118110236220472"/>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P9" sqref="P9"/>
    </sheetView>
  </sheetViews>
  <sheetFormatPr defaultColWidth="8.7109375" defaultRowHeight="12.75"/>
  <cols>
    <col min="1" max="1" width="9.28125" style="0" customWidth="1"/>
    <col min="2" max="2" width="9.42187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customWidth="1"/>
  </cols>
  <sheetData>
    <row r="1" spans="1:12" ht="19.5">
      <c r="A1" s="64" t="s">
        <v>376</v>
      </c>
      <c r="B1" s="65"/>
      <c r="C1" s="65"/>
      <c r="D1" s="65"/>
      <c r="E1" s="65"/>
      <c r="F1" s="65"/>
      <c r="G1" s="64" t="s">
        <v>376</v>
      </c>
      <c r="H1" s="65"/>
      <c r="I1" s="65"/>
      <c r="J1" s="65"/>
      <c r="K1" s="65"/>
      <c r="L1" s="65"/>
    </row>
    <row r="2" ht="12.75">
      <c r="L2" s="1" t="s">
        <v>377</v>
      </c>
    </row>
    <row r="3" spans="1:12" ht="12.75">
      <c r="A3" s="2" t="s">
        <v>2</v>
      </c>
      <c r="L3" s="1" t="s">
        <v>3</v>
      </c>
    </row>
    <row r="4" spans="1:12" ht="21.75" customHeight="1">
      <c r="A4" s="66" t="s">
        <v>378</v>
      </c>
      <c r="B4" s="67" t="s">
        <v>5</v>
      </c>
      <c r="C4" s="67" t="s">
        <v>5</v>
      </c>
      <c r="D4" s="67" t="s">
        <v>210</v>
      </c>
      <c r="E4" s="67" t="s">
        <v>5</v>
      </c>
      <c r="F4" s="67" t="s">
        <v>5</v>
      </c>
      <c r="G4" s="67" t="s">
        <v>212</v>
      </c>
      <c r="H4" s="67" t="s">
        <v>5</v>
      </c>
      <c r="I4" s="67" t="s">
        <v>5</v>
      </c>
      <c r="J4" s="67" t="s">
        <v>5</v>
      </c>
      <c r="K4" s="67" t="s">
        <v>5</v>
      </c>
      <c r="L4" s="67" t="s">
        <v>5</v>
      </c>
    </row>
    <row r="5" spans="1:12" ht="27.75" customHeight="1">
      <c r="A5" s="68" t="s">
        <v>129</v>
      </c>
      <c r="B5" s="69" t="s">
        <v>379</v>
      </c>
      <c r="C5" s="69" t="s">
        <v>380</v>
      </c>
      <c r="D5" s="69" t="s">
        <v>211</v>
      </c>
      <c r="E5" s="69" t="s">
        <v>118</v>
      </c>
      <c r="F5" s="69" t="s">
        <v>381</v>
      </c>
      <c r="G5" s="69" t="s">
        <v>129</v>
      </c>
      <c r="H5" s="69" t="s">
        <v>379</v>
      </c>
      <c r="I5" s="69" t="s">
        <v>380</v>
      </c>
      <c r="J5" s="69" t="s">
        <v>5</v>
      </c>
      <c r="K5" s="69" t="s">
        <v>5</v>
      </c>
      <c r="L5" s="69" t="s">
        <v>381</v>
      </c>
    </row>
    <row r="6" spans="1:12" ht="31.5" customHeight="1">
      <c r="A6" s="68" t="s">
        <v>213</v>
      </c>
      <c r="B6" s="69" t="s">
        <v>214</v>
      </c>
      <c r="C6" s="4" t="s">
        <v>126</v>
      </c>
      <c r="D6" s="3" t="s">
        <v>382</v>
      </c>
      <c r="E6" s="3" t="s">
        <v>383</v>
      </c>
      <c r="F6" s="69" t="s">
        <v>5</v>
      </c>
      <c r="G6" s="69" t="s">
        <v>5</v>
      </c>
      <c r="H6" s="69" t="s">
        <v>5</v>
      </c>
      <c r="I6" s="3" t="s">
        <v>126</v>
      </c>
      <c r="J6" s="3" t="s">
        <v>382</v>
      </c>
      <c r="K6" s="3" t="s">
        <v>383</v>
      </c>
      <c r="L6" s="69" t="s">
        <v>5</v>
      </c>
    </row>
    <row r="7" spans="1:12" ht="15" customHeight="1">
      <c r="A7" s="16" t="s">
        <v>11</v>
      </c>
      <c r="B7" s="17" t="s">
        <v>12</v>
      </c>
      <c r="C7" s="17" t="s">
        <v>20</v>
      </c>
      <c r="D7" s="17" t="s">
        <v>24</v>
      </c>
      <c r="E7" s="17" t="s">
        <v>28</v>
      </c>
      <c r="F7" s="17" t="s">
        <v>32</v>
      </c>
      <c r="G7" s="17" t="s">
        <v>36</v>
      </c>
      <c r="H7" s="17" t="s">
        <v>40</v>
      </c>
      <c r="I7" s="17" t="s">
        <v>43</v>
      </c>
      <c r="J7" s="17" t="s">
        <v>46</v>
      </c>
      <c r="K7" s="17" t="s">
        <v>49</v>
      </c>
      <c r="L7" s="17" t="s">
        <v>52</v>
      </c>
    </row>
    <row r="8" spans="1:12" ht="42" customHeight="1">
      <c r="A8" s="18">
        <v>94.8</v>
      </c>
      <c r="B8" s="9" t="s">
        <v>5</v>
      </c>
      <c r="C8" s="47">
        <v>0</v>
      </c>
      <c r="D8" s="47">
        <v>0</v>
      </c>
      <c r="E8" s="47">
        <v>0</v>
      </c>
      <c r="F8" s="15">
        <v>94.8</v>
      </c>
      <c r="G8" s="15">
        <v>31.15</v>
      </c>
      <c r="H8" s="9" t="s">
        <v>5</v>
      </c>
      <c r="I8" s="20">
        <v>5</v>
      </c>
      <c r="J8" s="10" t="s">
        <v>5</v>
      </c>
      <c r="K8" s="20">
        <v>5</v>
      </c>
      <c r="L8" s="15">
        <v>26.15</v>
      </c>
    </row>
    <row r="9" spans="1:12" ht="29.25" customHeight="1">
      <c r="A9" s="91" t="s">
        <v>384</v>
      </c>
      <c r="B9" s="91" t="s">
        <v>5</v>
      </c>
      <c r="C9" s="91" t="s">
        <v>5</v>
      </c>
      <c r="D9" s="91" t="s">
        <v>5</v>
      </c>
      <c r="E9" s="91" t="s">
        <v>5</v>
      </c>
      <c r="F9" s="91" t="s">
        <v>5</v>
      </c>
      <c r="G9" s="91" t="s">
        <v>5</v>
      </c>
      <c r="H9" s="91" t="s">
        <v>5</v>
      </c>
      <c r="I9" s="92" t="s">
        <v>5</v>
      </c>
      <c r="J9" s="92" t="s">
        <v>5</v>
      </c>
      <c r="K9" s="92" t="s">
        <v>5</v>
      </c>
      <c r="L9" s="91" t="s">
        <v>5</v>
      </c>
    </row>
    <row r="11" ht="12.75">
      <c r="G11" s="19" t="s">
        <v>385</v>
      </c>
    </row>
  </sheetData>
  <sheetProtection/>
  <mergeCells count="43">
    <mergeCell ref="H5:H6"/>
    <mergeCell ref="L5:L6"/>
    <mergeCell ref="A1:L1"/>
    <mergeCell ref="A4:F4"/>
    <mergeCell ref="G4:L4"/>
    <mergeCell ref="C5:E5"/>
    <mergeCell ref="I5:K5"/>
    <mergeCell ref="A9:L9"/>
    <mergeCell ref="A5:A6"/>
    <mergeCell ref="B5:B6"/>
    <mergeCell ref="F5:F6"/>
    <mergeCell ref="G5:G6"/>
  </mergeCells>
  <printOptions horizontalCentered="1"/>
  <pageMargins left="0.7480314960629921" right="0.7480314960629921" top="0.9842519685039371" bottom="0.9842519685039371"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F9" sqref="F9:I9"/>
    </sheetView>
  </sheetViews>
  <sheetFormatPr defaultColWidth="8.7109375" defaultRowHeight="12.75"/>
  <cols>
    <col min="1" max="1" width="4.421875" style="0" customWidth="1"/>
    <col min="2" max="2" width="2.7109375" style="0" customWidth="1"/>
    <col min="3" max="3" width="3.57421875" style="0" customWidth="1"/>
    <col min="4" max="4" width="32.8515625" style="0" customWidth="1"/>
    <col min="5" max="5" width="9.57421875" style="0" customWidth="1"/>
    <col min="6" max="9" width="16.00390625" style="0" customWidth="1"/>
    <col min="10" max="10" width="13.28125" style="0" customWidth="1"/>
    <col min="11" max="11" width="9.7109375" style="0" customWidth="1"/>
  </cols>
  <sheetData>
    <row r="1" spans="1:10" ht="19.5">
      <c r="A1" s="64" t="s">
        <v>386</v>
      </c>
      <c r="B1" s="65"/>
      <c r="C1" s="65"/>
      <c r="D1" s="65"/>
      <c r="E1" s="65"/>
      <c r="F1" s="64" t="s">
        <v>386</v>
      </c>
      <c r="G1" s="65"/>
      <c r="H1" s="65"/>
      <c r="I1" s="65"/>
      <c r="J1" s="65"/>
    </row>
    <row r="2" ht="12.75">
      <c r="J2" s="1" t="s">
        <v>387</v>
      </c>
    </row>
    <row r="3" spans="1:10" ht="12.75">
      <c r="A3" s="2" t="s">
        <v>2</v>
      </c>
      <c r="J3" s="1" t="s">
        <v>3</v>
      </c>
    </row>
    <row r="4" spans="1:10" ht="15" customHeight="1">
      <c r="A4" s="83" t="s">
        <v>388</v>
      </c>
      <c r="B4" s="70" t="s">
        <v>5</v>
      </c>
      <c r="C4" s="70" t="s">
        <v>5</v>
      </c>
      <c r="D4" s="70" t="s">
        <v>118</v>
      </c>
      <c r="E4" s="70" t="s">
        <v>105</v>
      </c>
      <c r="F4" s="70" t="s">
        <v>389</v>
      </c>
      <c r="G4" s="70" t="s">
        <v>204</v>
      </c>
      <c r="H4" s="70" t="s">
        <v>5</v>
      </c>
      <c r="I4" s="70" t="s">
        <v>5</v>
      </c>
      <c r="J4" s="70" t="s">
        <v>107</v>
      </c>
    </row>
    <row r="5" spans="1:10" ht="42" customHeight="1">
      <c r="A5" s="68" t="s">
        <v>125</v>
      </c>
      <c r="B5" s="69" t="s">
        <v>5</v>
      </c>
      <c r="C5" s="69" t="s">
        <v>5</v>
      </c>
      <c r="D5" s="3" t="s">
        <v>118</v>
      </c>
      <c r="E5" s="69" t="s">
        <v>129</v>
      </c>
      <c r="F5" s="69" t="s">
        <v>129</v>
      </c>
      <c r="G5" s="3" t="s">
        <v>126</v>
      </c>
      <c r="H5" s="3" t="s">
        <v>176</v>
      </c>
      <c r="I5" s="3" t="s">
        <v>177</v>
      </c>
      <c r="J5" s="69" t="s">
        <v>129</v>
      </c>
    </row>
    <row r="6" spans="1:10" ht="15" customHeight="1">
      <c r="A6" s="68" t="s">
        <v>390</v>
      </c>
      <c r="B6" s="69" t="s">
        <v>127</v>
      </c>
      <c r="C6" s="69" t="s">
        <v>128</v>
      </c>
      <c r="D6" s="69" t="s">
        <v>10</v>
      </c>
      <c r="E6" s="4" t="s">
        <v>11</v>
      </c>
      <c r="F6" s="4" t="s">
        <v>12</v>
      </c>
      <c r="G6" s="4" t="s">
        <v>20</v>
      </c>
      <c r="H6" s="4" t="s">
        <v>24</v>
      </c>
      <c r="I6" s="4" t="s">
        <v>28</v>
      </c>
      <c r="J6" s="4" t="s">
        <v>32</v>
      </c>
    </row>
    <row r="7" spans="1:10" ht="15" customHeight="1">
      <c r="A7" s="68" t="s">
        <v>391</v>
      </c>
      <c r="B7" s="69" t="s">
        <v>5</v>
      </c>
      <c r="C7" s="69" t="s">
        <v>5</v>
      </c>
      <c r="D7" s="69" t="s">
        <v>129</v>
      </c>
      <c r="E7" s="46" t="s">
        <v>5</v>
      </c>
      <c r="F7" s="46"/>
      <c r="G7" s="46"/>
      <c r="H7" s="46"/>
      <c r="I7" s="46"/>
      <c r="J7" s="46" t="s">
        <v>5</v>
      </c>
    </row>
    <row r="8" spans="1:10" ht="15" customHeight="1">
      <c r="A8" s="74" t="s">
        <v>166</v>
      </c>
      <c r="B8" s="75" t="s">
        <v>5</v>
      </c>
      <c r="C8" s="75" t="s">
        <v>5</v>
      </c>
      <c r="D8" s="8" t="s">
        <v>167</v>
      </c>
      <c r="E8" s="47" t="s">
        <v>5</v>
      </c>
      <c r="F8" s="48">
        <v>77</v>
      </c>
      <c r="G8" s="48">
        <v>77</v>
      </c>
      <c r="H8" s="48"/>
      <c r="I8" s="48">
        <v>77</v>
      </c>
      <c r="J8" s="47" t="s">
        <v>5</v>
      </c>
    </row>
    <row r="9" spans="1:10" ht="15" customHeight="1">
      <c r="A9" s="74" t="s">
        <v>168</v>
      </c>
      <c r="B9" s="75" t="s">
        <v>5</v>
      </c>
      <c r="C9" s="75" t="s">
        <v>5</v>
      </c>
      <c r="D9" s="8" t="s">
        <v>169</v>
      </c>
      <c r="E9" s="47"/>
      <c r="F9" s="48">
        <v>77</v>
      </c>
      <c r="G9" s="48">
        <v>77</v>
      </c>
      <c r="H9" s="48"/>
      <c r="I9" s="48">
        <v>77</v>
      </c>
      <c r="J9" s="47"/>
    </row>
    <row r="10" spans="1:10" ht="15" customHeight="1">
      <c r="A10" s="74" t="s">
        <v>170</v>
      </c>
      <c r="B10" s="75" t="s">
        <v>5</v>
      </c>
      <c r="C10" s="75" t="s">
        <v>5</v>
      </c>
      <c r="D10" s="8" t="s">
        <v>171</v>
      </c>
      <c r="E10" s="47"/>
      <c r="F10" s="47"/>
      <c r="G10" s="47"/>
      <c r="H10" s="47"/>
      <c r="I10" s="47"/>
      <c r="J10" s="47"/>
    </row>
    <row r="11" spans="1:10" ht="15" customHeight="1">
      <c r="A11" s="74" t="s">
        <v>172</v>
      </c>
      <c r="B11" s="75" t="s">
        <v>5</v>
      </c>
      <c r="C11" s="75" t="s">
        <v>5</v>
      </c>
      <c r="D11" s="8" t="s">
        <v>173</v>
      </c>
      <c r="E11" s="47"/>
      <c r="F11" s="47">
        <v>77</v>
      </c>
      <c r="G11" s="47">
        <v>77</v>
      </c>
      <c r="H11" s="47"/>
      <c r="I11" s="47">
        <v>77</v>
      </c>
      <c r="J11" s="47"/>
    </row>
    <row r="12" spans="1:10" ht="15" customHeight="1">
      <c r="A12" s="74" t="s">
        <v>5</v>
      </c>
      <c r="B12" s="75" t="s">
        <v>5</v>
      </c>
      <c r="C12" s="75" t="s">
        <v>5</v>
      </c>
      <c r="D12" s="8" t="s">
        <v>5</v>
      </c>
      <c r="E12" s="9"/>
      <c r="F12" s="9"/>
      <c r="G12" s="9"/>
      <c r="H12" s="9"/>
      <c r="I12" s="9"/>
      <c r="J12" s="9"/>
    </row>
    <row r="13" spans="1:10" ht="15" customHeight="1">
      <c r="A13" s="74" t="s">
        <v>5</v>
      </c>
      <c r="B13" s="75" t="s">
        <v>5</v>
      </c>
      <c r="C13" s="75" t="s">
        <v>5</v>
      </c>
      <c r="D13" s="8" t="s">
        <v>5</v>
      </c>
      <c r="E13" s="9" t="s">
        <v>5</v>
      </c>
      <c r="F13" s="9" t="s">
        <v>5</v>
      </c>
      <c r="G13" s="9" t="s">
        <v>5</v>
      </c>
      <c r="H13" s="9" t="s">
        <v>5</v>
      </c>
      <c r="I13" s="9" t="s">
        <v>5</v>
      </c>
      <c r="J13" s="9" t="s">
        <v>5</v>
      </c>
    </row>
    <row r="14" spans="1:10" ht="15" customHeight="1">
      <c r="A14" s="74" t="s">
        <v>5</v>
      </c>
      <c r="B14" s="75" t="s">
        <v>5</v>
      </c>
      <c r="C14" s="75" t="s">
        <v>5</v>
      </c>
      <c r="D14" s="8" t="s">
        <v>5</v>
      </c>
      <c r="E14" s="9" t="s">
        <v>5</v>
      </c>
      <c r="F14" s="9" t="s">
        <v>5</v>
      </c>
      <c r="G14" s="9" t="s">
        <v>5</v>
      </c>
      <c r="H14" s="9" t="s">
        <v>5</v>
      </c>
      <c r="I14" s="9" t="s">
        <v>5</v>
      </c>
      <c r="J14" s="9" t="s">
        <v>5</v>
      </c>
    </row>
    <row r="15" spans="1:10" ht="15" customHeight="1">
      <c r="A15" s="74" t="s">
        <v>5</v>
      </c>
      <c r="B15" s="75" t="s">
        <v>5</v>
      </c>
      <c r="C15" s="75" t="s">
        <v>5</v>
      </c>
      <c r="D15" s="8" t="s">
        <v>5</v>
      </c>
      <c r="E15" s="9" t="s">
        <v>5</v>
      </c>
      <c r="F15" s="9" t="s">
        <v>5</v>
      </c>
      <c r="G15" s="9" t="s">
        <v>5</v>
      </c>
      <c r="H15" s="9" t="s">
        <v>5</v>
      </c>
      <c r="I15" s="9" t="s">
        <v>5</v>
      </c>
      <c r="J15" s="9" t="s">
        <v>5</v>
      </c>
    </row>
    <row r="16" spans="1:10" ht="15" customHeight="1">
      <c r="A16" s="72" t="s">
        <v>392</v>
      </c>
      <c r="B16" s="72" t="s">
        <v>5</v>
      </c>
      <c r="C16" s="72" t="s">
        <v>5</v>
      </c>
      <c r="D16" s="72" t="s">
        <v>5</v>
      </c>
      <c r="E16" s="72" t="s">
        <v>5</v>
      </c>
      <c r="F16" s="72" t="s">
        <v>5</v>
      </c>
      <c r="G16" s="72" t="s">
        <v>5</v>
      </c>
      <c r="H16" s="72" t="s">
        <v>5</v>
      </c>
      <c r="I16" s="72" t="s">
        <v>5</v>
      </c>
      <c r="J16" s="72" t="s">
        <v>5</v>
      </c>
    </row>
    <row r="17" spans="1:10" ht="15" customHeight="1">
      <c r="A17" s="11" t="s">
        <v>5</v>
      </c>
      <c r="B17" s="72" t="s">
        <v>5</v>
      </c>
      <c r="C17" s="72" t="s">
        <v>5</v>
      </c>
      <c r="D17" s="72" t="s">
        <v>5</v>
      </c>
      <c r="E17" s="72" t="s">
        <v>5</v>
      </c>
      <c r="F17" s="72" t="s">
        <v>5</v>
      </c>
      <c r="G17" s="72" t="s">
        <v>5</v>
      </c>
      <c r="H17" s="72" t="s">
        <v>5</v>
      </c>
      <c r="I17" s="72" t="s">
        <v>5</v>
      </c>
      <c r="J17" s="72" t="s">
        <v>5</v>
      </c>
    </row>
    <row r="19" ht="12.75">
      <c r="F19" s="13" t="s">
        <v>393</v>
      </c>
    </row>
  </sheetData>
  <sheetProtection/>
  <mergeCells count="68">
    <mergeCell ref="A1:J1"/>
    <mergeCell ref="A4:D4"/>
    <mergeCell ref="G4:I4"/>
    <mergeCell ref="E4:E5"/>
    <mergeCell ref="A5:C5"/>
    <mergeCell ref="A6:D6"/>
    <mergeCell ref="A7:D7"/>
    <mergeCell ref="A8:C8"/>
    <mergeCell ref="A9:C9"/>
    <mergeCell ref="A10:C10"/>
    <mergeCell ref="A11:C11"/>
    <mergeCell ref="A12:C12"/>
    <mergeCell ref="A13:C13"/>
    <mergeCell ref="A14:C14"/>
    <mergeCell ref="A16:J16"/>
    <mergeCell ref="B17:J17"/>
    <mergeCell ref="F4:F5"/>
    <mergeCell ref="J4:J5"/>
    <mergeCell ref="A15:C15"/>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20"/>
  <sheetViews>
    <sheetView tabSelected="1" workbookViewId="0" topLeftCell="A1">
      <selection activeCell="F15" sqref="F15"/>
    </sheetView>
  </sheetViews>
  <sheetFormatPr defaultColWidth="8.710937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customWidth="1"/>
  </cols>
  <sheetData>
    <row r="1" spans="1:7" ht="19.5">
      <c r="A1" s="64" t="s">
        <v>394</v>
      </c>
      <c r="B1" s="65"/>
      <c r="C1" s="65"/>
      <c r="D1" s="65"/>
      <c r="E1" s="64" t="s">
        <v>394</v>
      </c>
      <c r="F1" s="65"/>
      <c r="G1" s="65"/>
    </row>
    <row r="2" ht="12.75">
      <c r="G2" s="1" t="s">
        <v>395</v>
      </c>
    </row>
    <row r="3" spans="1:7" ht="12.75">
      <c r="A3" s="2" t="s">
        <v>2</v>
      </c>
      <c r="G3" s="1" t="s">
        <v>3</v>
      </c>
    </row>
    <row r="4" spans="1:7" ht="20.25" customHeight="1">
      <c r="A4" s="83" t="s">
        <v>7</v>
      </c>
      <c r="B4" s="70" t="s">
        <v>5</v>
      </c>
      <c r="C4" s="70" t="s">
        <v>5</v>
      </c>
      <c r="D4" s="70" t="s">
        <v>118</v>
      </c>
      <c r="E4" s="70" t="s">
        <v>204</v>
      </c>
      <c r="F4" s="70" t="s">
        <v>5</v>
      </c>
      <c r="G4" s="70" t="s">
        <v>5</v>
      </c>
    </row>
    <row r="5" spans="1:7" ht="15" customHeight="1">
      <c r="A5" s="68" t="s">
        <v>125</v>
      </c>
      <c r="B5" s="69" t="s">
        <v>5</v>
      </c>
      <c r="C5" s="69" t="s">
        <v>5</v>
      </c>
      <c r="D5" s="69" t="s">
        <v>118</v>
      </c>
      <c r="E5" s="69" t="s">
        <v>129</v>
      </c>
      <c r="F5" s="69" t="s">
        <v>176</v>
      </c>
      <c r="G5" s="69" t="s">
        <v>177</v>
      </c>
    </row>
    <row r="6" spans="1:7" ht="15" customHeight="1">
      <c r="A6" s="68" t="s">
        <v>5</v>
      </c>
      <c r="B6" s="69" t="s">
        <v>5</v>
      </c>
      <c r="C6" s="69" t="s">
        <v>5</v>
      </c>
      <c r="D6" s="69" t="s">
        <v>5</v>
      </c>
      <c r="E6" s="69" t="s">
        <v>5</v>
      </c>
      <c r="F6" s="69" t="s">
        <v>5</v>
      </c>
      <c r="G6" s="69" t="s">
        <v>5</v>
      </c>
    </row>
    <row r="7" spans="1:7" ht="30.75" customHeight="1">
      <c r="A7" s="68" t="s">
        <v>5</v>
      </c>
      <c r="B7" s="69" t="s">
        <v>5</v>
      </c>
      <c r="C7" s="69" t="s">
        <v>5</v>
      </c>
      <c r="D7" s="69" t="s">
        <v>118</v>
      </c>
      <c r="E7" s="69" t="s">
        <v>5</v>
      </c>
      <c r="F7" s="69" t="s">
        <v>5</v>
      </c>
      <c r="G7" s="69" t="s">
        <v>5</v>
      </c>
    </row>
    <row r="8" spans="1:7" ht="15" customHeight="1">
      <c r="A8" s="94" t="s">
        <v>10</v>
      </c>
      <c r="B8" s="95" t="s">
        <v>127</v>
      </c>
      <c r="C8" s="95" t="s">
        <v>128</v>
      </c>
      <c r="D8" s="95" t="s">
        <v>10</v>
      </c>
      <c r="E8" s="4" t="s">
        <v>20</v>
      </c>
      <c r="F8" s="5" t="s">
        <v>5</v>
      </c>
      <c r="G8" s="5" t="s">
        <v>5</v>
      </c>
    </row>
    <row r="9" spans="1:7" ht="15" customHeight="1">
      <c r="A9" s="68" t="s">
        <v>129</v>
      </c>
      <c r="B9" s="69" t="s">
        <v>5</v>
      </c>
      <c r="C9" s="69" t="s">
        <v>5</v>
      </c>
      <c r="D9" s="69" t="s">
        <v>129</v>
      </c>
      <c r="E9" s="6" t="s">
        <v>5</v>
      </c>
      <c r="F9" s="7" t="s">
        <v>5</v>
      </c>
      <c r="G9" s="7" t="s">
        <v>5</v>
      </c>
    </row>
    <row r="10" spans="1:7" ht="15" customHeight="1">
      <c r="A10" s="74" t="s">
        <v>5</v>
      </c>
      <c r="B10" s="75" t="s">
        <v>5</v>
      </c>
      <c r="C10" s="75" t="s">
        <v>5</v>
      </c>
      <c r="D10" s="8" t="s">
        <v>5</v>
      </c>
      <c r="E10" s="9" t="s">
        <v>5</v>
      </c>
      <c r="F10" s="10" t="s">
        <v>5</v>
      </c>
      <c r="G10" s="10" t="s">
        <v>5</v>
      </c>
    </row>
    <row r="11" spans="1:7" ht="15" customHeight="1">
      <c r="A11" s="74" t="s">
        <v>5</v>
      </c>
      <c r="B11" s="75" t="s">
        <v>5</v>
      </c>
      <c r="C11" s="75" t="s">
        <v>5</v>
      </c>
      <c r="D11" s="8" t="s">
        <v>5</v>
      </c>
      <c r="E11" s="9" t="s">
        <v>5</v>
      </c>
      <c r="F11" s="10" t="s">
        <v>5</v>
      </c>
      <c r="G11" s="10" t="s">
        <v>5</v>
      </c>
    </row>
    <row r="12" spans="1:7" ht="15" customHeight="1">
      <c r="A12" s="74" t="s">
        <v>5</v>
      </c>
      <c r="B12" s="75" t="s">
        <v>5</v>
      </c>
      <c r="C12" s="75" t="s">
        <v>5</v>
      </c>
      <c r="D12" s="8" t="s">
        <v>5</v>
      </c>
      <c r="E12" s="9" t="s">
        <v>5</v>
      </c>
      <c r="F12" s="10" t="s">
        <v>5</v>
      </c>
      <c r="G12" s="10" t="s">
        <v>5</v>
      </c>
    </row>
    <row r="13" spans="1:7" ht="15" customHeight="1">
      <c r="A13" s="74" t="s">
        <v>5</v>
      </c>
      <c r="B13" s="75" t="s">
        <v>5</v>
      </c>
      <c r="C13" s="75" t="s">
        <v>5</v>
      </c>
      <c r="D13" s="8" t="s">
        <v>5</v>
      </c>
      <c r="E13" s="9" t="s">
        <v>5</v>
      </c>
      <c r="F13" s="10" t="s">
        <v>5</v>
      </c>
      <c r="G13" s="10" t="s">
        <v>5</v>
      </c>
    </row>
    <row r="14" spans="1:7" ht="15" customHeight="1">
      <c r="A14" s="74" t="s">
        <v>5</v>
      </c>
      <c r="B14" s="75" t="s">
        <v>5</v>
      </c>
      <c r="C14" s="75" t="s">
        <v>5</v>
      </c>
      <c r="D14" s="8" t="s">
        <v>5</v>
      </c>
      <c r="E14" s="9" t="s">
        <v>5</v>
      </c>
      <c r="F14" s="10" t="s">
        <v>5</v>
      </c>
      <c r="G14" s="10" t="s">
        <v>5</v>
      </c>
    </row>
    <row r="15" spans="1:7" ht="15" customHeight="1">
      <c r="A15" s="74" t="s">
        <v>5</v>
      </c>
      <c r="B15" s="75" t="s">
        <v>5</v>
      </c>
      <c r="C15" s="75" t="s">
        <v>5</v>
      </c>
      <c r="D15" s="8" t="s">
        <v>5</v>
      </c>
      <c r="E15" s="9" t="s">
        <v>5</v>
      </c>
      <c r="F15" s="10" t="s">
        <v>5</v>
      </c>
      <c r="G15" s="10" t="s">
        <v>5</v>
      </c>
    </row>
    <row r="16" spans="1:7" ht="15" customHeight="1">
      <c r="A16" s="72" t="s">
        <v>396</v>
      </c>
      <c r="B16" s="72" t="s">
        <v>5</v>
      </c>
      <c r="C16" s="72" t="s">
        <v>5</v>
      </c>
      <c r="D16" s="72" t="s">
        <v>5</v>
      </c>
      <c r="E16" s="72" t="s">
        <v>5</v>
      </c>
      <c r="F16" s="12" t="s">
        <v>5</v>
      </c>
      <c r="G16" s="12" t="s">
        <v>5</v>
      </c>
    </row>
    <row r="17" spans="1:7" ht="15" customHeight="1">
      <c r="A17" s="11" t="s">
        <v>5</v>
      </c>
      <c r="B17" s="72" t="s">
        <v>5</v>
      </c>
      <c r="C17" s="72" t="s">
        <v>5</v>
      </c>
      <c r="D17" s="72" t="s">
        <v>5</v>
      </c>
      <c r="E17" s="72" t="s">
        <v>5</v>
      </c>
      <c r="F17" s="12" t="s">
        <v>5</v>
      </c>
      <c r="G17" s="12" t="s">
        <v>5</v>
      </c>
    </row>
    <row r="18" spans="1:7" ht="15" customHeight="1">
      <c r="A18" s="12" t="s">
        <v>5</v>
      </c>
      <c r="B18" s="93" t="s">
        <v>397</v>
      </c>
      <c r="C18" s="93" t="s">
        <v>5</v>
      </c>
      <c r="D18" s="93" t="s">
        <v>5</v>
      </c>
      <c r="E18" s="93" t="s">
        <v>5</v>
      </c>
      <c r="F18" s="93" t="s">
        <v>5</v>
      </c>
      <c r="G18" s="93" t="s">
        <v>5</v>
      </c>
    </row>
    <row r="20" ht="12.75">
      <c r="E20" s="13" t="s">
        <v>398</v>
      </c>
    </row>
  </sheetData>
  <sheetProtection/>
  <mergeCells count="70">
    <mergeCell ref="A1:G1"/>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2023-09-25T12:57:53Z</cp:lastPrinted>
  <dcterms:created xsi:type="dcterms:W3CDTF">2023-09-12T08:09:06Z</dcterms:created>
  <dcterms:modified xsi:type="dcterms:W3CDTF">2023-09-25T12:59:40Z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B18856D6E9CE4FCBB0E788482CDF46E3_13</vt:lpwstr>
  </property>
  <property fmtid="{D5CDD505-2E9C-101B-9397-08002B2CF9AE}" pid="3" name="KSOProductBuildVer">
    <vt:lpwstr>2052-11.1.0.14309</vt:lpwstr>
  </property>
</Properties>
</file>