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 " sheetId="25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>
    <definedName name="_xlnm._FilterDatabase" localSheetId="8" hidden="1">'7一般公共预算支出表'!$A$6:$L$41</definedName>
    <definedName name="_xlnm._FilterDatabase" localSheetId="9" hidden="1">'8工资福利(政府预算)'!$A$5:$N$20</definedName>
    <definedName name="_xlnm._FilterDatabase" localSheetId="10" hidden="1">'9工资福利'!$A$5:$V$20</definedName>
    <definedName name="_xlnm._FilterDatabase" localSheetId="5" hidden="1">'4支出分类(政府预算) '!$A$5:$T$47</definedName>
    <definedName name="_xlnm._FilterDatabase" localSheetId="17" hidden="1">'16政府性基金(政府预算)'!$A$4:$T$16</definedName>
    <definedName name="_xlnm._FilterDatabase" localSheetId="18" hidden="1">'17政府性基金（部门预算）'!$A$5:$T$14</definedName>
    <definedName name="_xlnm._FilterDatabase" localSheetId="4" hidden="1">'3支出总表'!$A$5:$K$47</definedName>
    <definedName name="_xlnm._FilterDatabase" localSheetId="6" hidden="1">'5支出分类（部门预算）'!$A$5:$U$44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<sst xmlns="http://schemas.openxmlformats.org/spreadsheetml/2006/main" count="2127" uniqueCount="571">
  <si>
    <t>2022年部门预算公开表</t>
  </si>
  <si>
    <t>单位编码：</t>
  </si>
  <si>
    <t>单位名称：</t>
  </si>
  <si>
    <t>岳阳高新技术产业园区管理委员会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</si>
  <si>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</si>
  <si>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</si>
  <si>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</si>
  <si>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</si>
  <si>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</si>
  <si>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</si>
  <si>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</si>
  <si>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</si>
  <si>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</si>
  <si>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</si>
  <si>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</si>
  <si>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</si>
  <si>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</si>
  <si>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</si>
  <si>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</si>
  <si>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</si>
  <si>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</si>
  <si>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</si>
  <si>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</si>
  <si>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</si>
  <si>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</si>
  <si>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</si>
  <si>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</si>
  <si>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</si>
  <si>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收 支 总 表</t>
  </si>
  <si>
    <t>单位：430-岳阳高新技术产业园区管理委员会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</si>
  <si>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</si>
  <si>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</si>
  <si>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</si>
  <si>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</si>
  <si>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</si>
  <si>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</si>
  <si>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</si>
  <si>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</si>
  <si>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</si>
  <si>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</si>
  <si>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</si>
  <si>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</si>
  <si>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</si>
  <si>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</si>
  <si>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</si>
  <si>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</si>
  <si>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</si>
  <si>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</si>
  <si>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</si>
  <si>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</si>
  <si>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</si>
  <si>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</si>
  <si>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</si>
  <si>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</si>
  <si>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</si>
  <si>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</si>
  <si>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</si>
  <si>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</si>
  <si>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</si>
  <si>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</si>
  <si>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</si>
  <si>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</si>
  <si>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</si>
  <si>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</si>
  <si>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</si>
  <si>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</si>
  <si>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</si>
  <si>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</si>
  <si>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</si>
  <si>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</si>
  <si>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</si>
  <si>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</si>
  <si>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</si>
  <si>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</si>
  <si>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</si>
  <si>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</si>
  <si>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</si>
  <si>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</si>
  <si>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</si>
  <si>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</si>
  <si>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</si>
  <si>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</si>
  <si>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</si>
  <si>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</si>
  <si>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</si>
  <si>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</si>
  <si>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</si>
  <si>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</si>
  <si>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</si>
  <si>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</si>
  <si>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</si>
  <si>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</si>
  <si>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</si>
  <si>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</si>
  <si>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</si>
  <si>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</si>
  <si>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</si>
  <si>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</si>
  <si>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</si>
  <si>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</si>
  <si>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</si>
  <si>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</si>
  <si>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</si>
  <si>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</si>
  <si>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</si>
  <si>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</si>
  <si>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</si>
  <si>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</si>
  <si>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</si>
  <si>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</si>
  <si>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</si>
  <si>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</si>
  <si>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</si>
  <si>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</si>
  <si>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</si>
  <si>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</si>
  <si>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</si>
  <si>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</si>
  <si>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</si>
  <si>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</si>
  <si>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</si>
  <si>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</si>
  <si>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</si>
  <si>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</si>
  <si>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</si>
  <si>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</si>
  <si>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</si>
  <si>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</si>
  <si>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</si>
  <si>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</si>
  <si>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</si>
  <si>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</si>
  <si>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</si>
  <si>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</si>
  <si>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</si>
  <si>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</si>
  <si>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</si>
  <si>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</si>
  <si>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</si>
  <si>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</si>
  <si>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</si>
  <si>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</si>
  <si>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</si>
  <si>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</si>
  <si>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</si>
  <si>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</si>
  <si>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</si>
  <si>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</si>
  <si>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</si>
  <si>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</si>
  <si>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</si>
  <si>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合   计</t>
  </si>
  <si>
    <t>430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</si>
  <si>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</si>
  <si>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</si>
  <si>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</si>
  <si>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</si>
  <si>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</si>
  <si>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</si>
  <si>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</si>
  <si>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</si>
  <si>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</si>
  <si>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</si>
  <si>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</si>
  <si>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</si>
  <si>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</si>
  <si>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</si>
  <si>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</si>
  <si>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 xml:space="preserve">  其他政府办公厅（室）及相关机构事务支出</t>
  </si>
  <si>
    <t>商贸事务</t>
  </si>
  <si>
    <t>08</t>
  </si>
  <si>
    <t xml:space="preserve">    招商引资</t>
  </si>
  <si>
    <t>20132</t>
  </si>
  <si>
    <t>组织事务</t>
  </si>
  <si>
    <t>2013299</t>
  </si>
  <si>
    <t xml:space="preserve">  其他组织事务支出</t>
  </si>
  <si>
    <t>科学技术支出</t>
  </si>
  <si>
    <t>05</t>
  </si>
  <si>
    <t>科技条件与服务</t>
  </si>
  <si>
    <t xml:space="preserve">    其他科技条件与服务支出</t>
  </si>
  <si>
    <t>社会保障和就业支出</t>
  </si>
  <si>
    <t>行政事业单位养老支出</t>
  </si>
  <si>
    <t>208</t>
  </si>
  <si>
    <t xml:space="preserve">    机关事业单位基本养老保险缴费支出</t>
  </si>
  <si>
    <t>其他社会保障和就业支出</t>
  </si>
  <si>
    <t>99</t>
  </si>
  <si>
    <t>2089999</t>
  </si>
  <si>
    <t xml:space="preserve">    其他社会保障和就业支出</t>
  </si>
  <si>
    <t>卫生健康支出</t>
  </si>
  <si>
    <t>04</t>
  </si>
  <si>
    <t>公共卫生</t>
  </si>
  <si>
    <t xml:space="preserve">    突发公共卫生事件应急处理</t>
  </si>
  <si>
    <t>行政事业单位医疗</t>
  </si>
  <si>
    <t>210</t>
  </si>
  <si>
    <t>11</t>
  </si>
  <si>
    <t>02</t>
  </si>
  <si>
    <t xml:space="preserve">    事业单位医疗</t>
  </si>
  <si>
    <t>城乡社区支出</t>
  </si>
  <si>
    <t>国有土地使用权出让收入安排的支出</t>
  </si>
  <si>
    <t xml:space="preserve">    土地开发支出</t>
  </si>
  <si>
    <t xml:space="preserve">    城市建设支出</t>
  </si>
  <si>
    <t xml:space="preserve">    其他国有土地使用权出让收入安排的支出</t>
  </si>
  <si>
    <t>其他城乡社区支出</t>
  </si>
  <si>
    <t xml:space="preserve">    其他城乡社区支出</t>
  </si>
  <si>
    <t>资源勘探工业信息等支出</t>
  </si>
  <si>
    <t>工业和信息产业监管</t>
  </si>
  <si>
    <t xml:space="preserve">    其他工业和信息产业监管支出</t>
  </si>
  <si>
    <t>支持中小企业发展和管理支出</t>
  </si>
  <si>
    <t>215</t>
  </si>
  <si>
    <t>01</t>
  </si>
  <si>
    <t xml:space="preserve">    行政运行</t>
  </si>
  <si>
    <t xml:space="preserve">    其他支持中小企业发展和管理支出</t>
  </si>
  <si>
    <t>其他资源勘探工业信息等支出</t>
  </si>
  <si>
    <t xml:space="preserve">     其他资源勘探工业信息等支出</t>
  </si>
  <si>
    <t>住房保障支出</t>
  </si>
  <si>
    <t>住房改革支出</t>
  </si>
  <si>
    <t>221</t>
  </si>
  <si>
    <t>2210201</t>
  </si>
  <si>
    <t xml:space="preserve">    住房公积金</t>
  </si>
  <si>
    <t>其他支出</t>
  </si>
  <si>
    <t>其他政府性基金及对应专项债务收入安排的支出</t>
  </si>
  <si>
    <t xml:space="preserve">    其他地方自行试点项目收益专项债券收入安排的支出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</si>
  <si>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</si>
  <si>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</si>
  <si>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</si>
  <si>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</si>
  <si>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</si>
  <si>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</si>
  <si>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</si>
  <si>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</si>
  <si>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</si>
  <si>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</si>
  <si>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</si>
  <si>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</si>
  <si>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</si>
  <si>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</si>
  <si>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</si>
  <si>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</si>
  <si>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</si>
  <si>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</si>
  <si>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</si>
  <si>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</si>
  <si>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</si>
  <si>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</si>
  <si>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</si>
  <si>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</si>
  <si>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</si>
  <si>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</si>
  <si>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</si>
  <si>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</si>
  <si>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</si>
  <si>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</si>
  <si>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</si>
  <si>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</si>
  <si>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</si>
  <si>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</si>
  <si>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</si>
  <si>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</si>
  <si>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单位：430001-岳阳高新技术产业园区管理委员会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</si>
  <si>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</si>
  <si>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</si>
  <si>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</si>
  <si>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</si>
  <si>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</si>
  <si>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</si>
  <si>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</si>
  <si>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</si>
  <si>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</si>
  <si>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</si>
  <si>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</si>
  <si>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</si>
  <si>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</si>
  <si>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</si>
  <si>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</si>
  <si>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</si>
  <si>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</si>
  <si>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</si>
  <si>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</si>
  <si>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</si>
  <si>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</si>
  <si>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</si>
  <si>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</si>
  <si>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</si>
  <si>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</si>
  <si>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</si>
  <si>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</si>
  <si>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</si>
  <si>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</si>
  <si>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</si>
  <si>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</si>
  <si>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</si>
  <si>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</si>
  <si>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</si>
  <si>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</si>
  <si>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</si>
  <si>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</si>
  <si>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印刷费</t>
  </si>
  <si>
    <t>咨询费</t>
  </si>
  <si>
    <t>水费</t>
  </si>
  <si>
    <t>电费</t>
  </si>
  <si>
    <t>物业管理费</t>
  </si>
  <si>
    <t>邮电费</t>
  </si>
  <si>
    <t>培训费</t>
  </si>
  <si>
    <t>差旅费</t>
  </si>
  <si>
    <t>维修(护)费</t>
  </si>
  <si>
    <t>委托业务费</t>
  </si>
  <si>
    <t>公务接待费</t>
  </si>
  <si>
    <t>工会经费</t>
  </si>
  <si>
    <t>因公出国（境）费用</t>
  </si>
  <si>
    <t>专用材料购置费</t>
  </si>
  <si>
    <t>劳务费</t>
  </si>
  <si>
    <t>公务用车运行维护费</t>
  </si>
  <si>
    <t>其他交通费用</t>
  </si>
  <si>
    <t>其他商品和服务支出</t>
  </si>
  <si>
    <t>总 计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</si>
  <si>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</si>
  <si>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</si>
  <si>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</si>
  <si>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</si>
  <si>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</si>
  <si>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</si>
  <si>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</si>
  <si>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本年政府性基金预算支出</t>
  </si>
  <si>
    <t>工资及福利支出</t>
  </si>
  <si>
    <t>在建工程</t>
  </si>
  <si>
    <t>合    计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</si>
  <si>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</si>
  <si>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</si>
  <si>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</si>
  <si>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</si>
  <si>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</si>
  <si>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</si>
  <si>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</si>
  <si>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</si>
  <si>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</si>
  <si>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</si>
  <si>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</si>
  <si>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</si>
  <si>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</si>
  <si>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</si>
  <si>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</si>
  <si>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会议费</t>
  </si>
  <si>
    <t xml:space="preserve">   企业发展服务费 </t>
  </si>
  <si>
    <t xml:space="preserve">   创新创业办公大楼运行</t>
  </si>
  <si>
    <t xml:space="preserve">   五好园区创建工作经费</t>
  </si>
  <si>
    <t xml:space="preserve">    园区扩园调规开支</t>
  </si>
  <si>
    <t xml:space="preserve">   园区招商与协调开支</t>
  </si>
  <si>
    <t xml:space="preserve">    安全环保专项开支</t>
  </si>
  <si>
    <t xml:space="preserve">   工业发展资金</t>
  </si>
  <si>
    <t xml:space="preserve">   兴园社区公租房项目</t>
  </si>
  <si>
    <t xml:space="preserve">   园区公共实训基地建设项目</t>
  </si>
  <si>
    <t xml:space="preserve">   武广路、金信路道路工程</t>
  </si>
  <si>
    <t xml:space="preserve">  盛园路、金信路西延道路工程</t>
  </si>
  <si>
    <t xml:space="preserve">  富园路道路工程</t>
  </si>
  <si>
    <t xml:space="preserve">  园区10KV电缆敷设工程</t>
  </si>
  <si>
    <t xml:space="preserve">  园区标准化厂房建设项目（一期）工程</t>
  </si>
  <si>
    <t xml:space="preserve">  园区标准化厂房建设项目工程（二期）工程</t>
  </si>
  <si>
    <t xml:space="preserve">  岳阳高新技术产业园区污水处理厂项目</t>
  </si>
  <si>
    <t xml:space="preserve">  六期扩园主污水、雨水管网工程</t>
  </si>
  <si>
    <t xml:space="preserve">  园区主片区污水管道检查维修工程</t>
  </si>
  <si>
    <t xml:space="preserve">   建设用地报批费用</t>
  </si>
  <si>
    <t xml:space="preserve">   土方平整</t>
  </si>
  <si>
    <t xml:space="preserve">   其他项目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</si>
  <si>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</si>
  <si>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</si>
  <si>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</si>
  <si>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</si>
  <si>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</si>
  <si>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</si>
  <si>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</si>
  <si>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</si>
  <si>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</si>
  <si>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</si>
  <si>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</si>
  <si>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</si>
  <si>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</si>
  <si>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</si>
  <si>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430001</t>
  </si>
  <si>
    <t>创新创业办公大楼运行</t>
  </si>
  <si>
    <t>目标1：招商项目12-15个，投资金额24亿，12月底完成；目标2：快速推进六期配套设施及七期扩园建设；目标3：园区创新创业服务中心全面高效投运，营商环境全面提质；目标4：园区企业完成税收3.8亿元。</t>
  </si>
  <si>
    <t>产出指标</t>
  </si>
  <si>
    <t>生态环境成本指标</t>
  </si>
  <si>
    <t>无</t>
  </si>
  <si>
    <t>0</t>
  </si>
  <si>
    <t>园区环保项目实际支出</t>
  </si>
  <si>
    <t>未达到指标值酌情扣分</t>
  </si>
  <si>
    <t>元</t>
  </si>
  <si>
    <t>定量</t>
  </si>
  <si>
    <t>社会成本指标</t>
  </si>
  <si>
    <t>企业发展服务开支</t>
  </si>
  <si>
    <t>质量指标</t>
  </si>
  <si>
    <t>园区配套设施</t>
  </si>
  <si>
    <t>五期园区基本配套设施基本完成</t>
  </si>
  <si>
    <t>园区配套设备完善情况</t>
  </si>
  <si>
    <t>定性</t>
  </si>
  <si>
    <t>营商环境</t>
  </si>
  <si>
    <t>营商环境优秀</t>
  </si>
  <si>
    <t>企业服务面更广，维度更大，服务更优，效能更高，企业对营商环境满意度100%</t>
  </si>
  <si>
    <t>园区环境整治</t>
  </si>
  <si>
    <t>园区环境整治达标</t>
  </si>
  <si>
    <t>园区环境整治完成情况</t>
  </si>
  <si>
    <t>数量指标</t>
  </si>
  <si>
    <t>招商引资额</t>
  </si>
  <si>
    <t>≥24亿元</t>
  </si>
  <si>
    <t>招商引资总额达24亿元以上</t>
  </si>
  <si>
    <t>亿元</t>
  </si>
  <si>
    <t>≥</t>
  </si>
  <si>
    <t>重大项目签约</t>
  </si>
  <si>
    <t>12-15个</t>
  </si>
  <si>
    <t>完成重大项目签约数12-15个</t>
  </si>
  <si>
    <t>个</t>
  </si>
  <si>
    <t>园区聘用临时人员数</t>
  </si>
  <si>
    <t>≤12人</t>
  </si>
  <si>
    <t>园区实际聘用临时用工人数小于人社部门核定三性用工人数</t>
  </si>
  <si>
    <t>人</t>
  </si>
  <si>
    <t>≤</t>
  </si>
  <si>
    <t>财政供养人员控制率</t>
  </si>
  <si>
    <t>≤100%</t>
  </si>
  <si>
    <t>园区实际在编在岗人数/编办核定在编在岗人数*100%</t>
  </si>
  <si>
    <t>%</t>
  </si>
  <si>
    <t>时效指标</t>
  </si>
  <si>
    <t>招商引资完成及时率</t>
  </si>
  <si>
    <t>100%</t>
  </si>
  <si>
    <t>完成重大项目签约数12-15个，招商引资总额达24亿元以上，12月底完成</t>
  </si>
  <si>
    <t>经济成本指标</t>
  </si>
  <si>
    <t>预算控制数</t>
  </si>
  <si>
    <t>≤1200000元</t>
  </si>
  <si>
    <t>园区创新创业办公大楼运行开支</t>
  </si>
  <si>
    <t>满意度指标</t>
  </si>
  <si>
    <t>服务对象满意度指标</t>
  </si>
  <si>
    <t>企业对园区服务满意度</t>
  </si>
  <si>
    <t>≥98%</t>
  </si>
  <si>
    <t>满意</t>
  </si>
  <si>
    <t>服务对象对园区环境整治的满意度</t>
  </si>
  <si>
    <t>社会公众投诉次数</t>
  </si>
  <si>
    <t>≤1次</t>
  </si>
  <si>
    <t>企业等服务对象对园区服务工作的投诉次数</t>
  </si>
  <si>
    <t>次</t>
  </si>
  <si>
    <t>效益指标</t>
  </si>
  <si>
    <t>生态效益指标</t>
  </si>
  <si>
    <t>环保排放</t>
  </si>
  <si>
    <t>园区企业环保排放达标</t>
  </si>
  <si>
    <t>园区企业环保排放达标情况</t>
  </si>
  <si>
    <t>经济效益指标</t>
  </si>
  <si>
    <t>税收目标</t>
  </si>
  <si>
    <t>≥3.8亿元</t>
  </si>
  <si>
    <t>12月底完成税收情况</t>
  </si>
  <si>
    <t>社会效益指标</t>
  </si>
  <si>
    <t>增加就业岗位</t>
  </si>
  <si>
    <t>800人</t>
  </si>
  <si>
    <t>企业新增就业人数</t>
  </si>
  <si>
    <t>五好园区创建工作经费</t>
  </si>
  <si>
    <t xml:space="preserve">目标1：招商项目12-15个，投资金额24亿，12月底完成；目标2：快速推进六期配套设施及七期扩园建设；目标3：园区创新创业服务中心全面高效投运，营商环境全面提质；目标4：园区企业完成税收3.8亿元。    </t>
  </si>
  <si>
    <t>≤1180000元</t>
  </si>
  <si>
    <t>园区扩园调规开支</t>
  </si>
  <si>
    <t>≤2650000元</t>
  </si>
  <si>
    <t>安全环保专项开支</t>
  </si>
  <si>
    <t>全年出现安全事故≤1次，园区企业环保排放达标率95%</t>
  </si>
  <si>
    <t>≤2280000</t>
  </si>
  <si>
    <t>年</t>
  </si>
  <si>
    <t>园区企业环保排放达标率95%</t>
  </si>
  <si>
    <t>安全事故</t>
  </si>
  <si>
    <t>出现安全事故次数≤1</t>
  </si>
  <si>
    <t>安全事故次数</t>
  </si>
  <si>
    <t>服务对象满意度</t>
  </si>
  <si>
    <t>≥95%</t>
  </si>
  <si>
    <t>全年召开会议5次，高质量高标准完成，会议精神100%传达落实。</t>
  </si>
  <si>
    <t>≤20000</t>
  </si>
  <si>
    <t>会议次数</t>
  </si>
  <si>
    <t>5次</t>
  </si>
  <si>
    <t>全年召开会议5次</t>
  </si>
  <si>
    <t>会议完成时间</t>
  </si>
  <si>
    <t>1年</t>
  </si>
  <si>
    <t>12月底完成</t>
  </si>
  <si>
    <t>会议标准</t>
  </si>
  <si>
    <t>高质量</t>
  </si>
  <si>
    <t>高质量高标准完成</t>
  </si>
  <si>
    <t>按会议精神落实到位</t>
  </si>
  <si>
    <t>会议精神100%传达落实</t>
  </si>
  <si>
    <t>企业发展服务费</t>
  </si>
  <si>
    <t>≤ 12人</t>
  </si>
  <si>
    <t>园区实际聘用临时用工人数小于人社部门三性用工核定用工人数</t>
  </si>
  <si>
    <t>未达指标值酌情扣分</t>
  </si>
  <si>
    <t>24亿元</t>
  </si>
  <si>
    <t>招商引资总额24亿元以上</t>
  </si>
  <si>
    <t>重大项目签约数</t>
  </si>
  <si>
    <t>≤ 100%</t>
  </si>
  <si>
    <t>≤900600元</t>
  </si>
  <si>
    <t>完成重大项目签约数12-15个，招商引资总额24亿元以上，12月底完成</t>
  </si>
  <si>
    <t>五期园区基本配套设施基本完善</t>
  </si>
  <si>
    <t>园区配套实施完善情况</t>
  </si>
  <si>
    <t>园区营商环境优秀</t>
  </si>
  <si>
    <t>≤ 1次</t>
  </si>
  <si>
    <t>社会公众对园区服务工作的投诉次数</t>
  </si>
  <si>
    <t>次数</t>
  </si>
  <si>
    <t>服务对象对园区整治满意度</t>
  </si>
  <si>
    <t>园区招商及协调</t>
  </si>
  <si>
    <t>园区聘用临时人员</t>
  </si>
  <si>
    <t>实际在编在岗人数/编办核定在编在岗人数*100%</t>
  </si>
  <si>
    <t>营商环境满意度</t>
  </si>
  <si>
    <t>企业服务面更广，维度更大，服务更优，效能更高，企业对营商环境满意度</t>
  </si>
  <si>
    <t>五期园区基本配套设施完善</t>
  </si>
  <si>
    <t>园区配套设施完善情况</t>
  </si>
  <si>
    <t>招商项目12-15个，招商总额24亿元，12月底完成</t>
  </si>
  <si>
    <t>园区招商及协调开支</t>
  </si>
  <si>
    <t>≤3350000元</t>
  </si>
  <si>
    <t>社会公众对园区服务工作投诉次数</t>
  </si>
  <si>
    <t>服务对象对园区环境整治满意度</t>
  </si>
  <si>
    <t>园区企业新增就业人数</t>
  </si>
  <si>
    <t>12月底税收完成情况</t>
  </si>
  <si>
    <t>园区企业工业发展资金</t>
  </si>
  <si>
    <t>扶持企业迅速发展，做强做大</t>
  </si>
  <si>
    <t>≤174280000元</t>
  </si>
  <si>
    <t>企业发展</t>
  </si>
  <si>
    <t>扶持企业迅速发展</t>
  </si>
  <si>
    <t>企业迅速发展，做强做大</t>
  </si>
  <si>
    <t>园区工程项目建设</t>
  </si>
  <si>
    <t>目标1：污水处理厂完工结算投入使用；目标2：标准化厂房（二期）加快建设，主体工程基本完工；目标3：加快完工项目支付进度</t>
  </si>
  <si>
    <t>污水处理厂工程项目建设</t>
  </si>
  <si>
    <t>建设进度</t>
  </si>
  <si>
    <t>完工结算投入使用</t>
  </si>
  <si>
    <t>标准化厂房（二期）项目建设</t>
  </si>
  <si>
    <t>主体工程基本完工</t>
  </si>
  <si>
    <t>五期路网建设</t>
  </si>
  <si>
    <t>支付进度</t>
  </si>
  <si>
    <t>按财政评审结算数完成尾款支付</t>
  </si>
  <si>
    <t>纬四路、经三路道路工程</t>
  </si>
  <si>
    <t>纬三路、经四路道路工程</t>
  </si>
  <si>
    <t>标准化厂房（一期）项目建设</t>
  </si>
  <si>
    <t>≤309313800元</t>
  </si>
  <si>
    <t>园区工程项目建设款</t>
  </si>
  <si>
    <t>工程项目进度</t>
  </si>
  <si>
    <t>项目建设进度及支付进度</t>
  </si>
  <si>
    <t>加快工程项目建设和按进度支付工程款</t>
  </si>
  <si>
    <t>整体支出绩效目标表</t>
  </si>
  <si>
    <t>单位：岳阳高新技术产业园区管理委员会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</si>
  <si>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</si>
  <si>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</si>
  <si>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</si>
  <si>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</si>
  <si>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</si>
  <si>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</si>
  <si>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</si>
  <si>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指标值说明</t>
  </si>
  <si>
    <t>目标1：保证人员经费正常发放、保障机构正常运转；
目标2：对园区企业监督管理，保证完成行政任务和事业发展；
目标3：为园区产业发展提供服务，保证完成日常工作</t>
  </si>
  <si>
    <t>重点工作任务完成</t>
  </si>
  <si>
    <t>年度税收目标</t>
  </si>
  <si>
    <t>100</t>
  </si>
  <si>
    <t>高新园区年度税收目标达标率</t>
  </si>
  <si>
    <t>60</t>
  </si>
  <si>
    <t>区间值</t>
  </si>
  <si>
    <t>12-15</t>
  </si>
  <si>
    <t>完成重大项目签约12-15个</t>
  </si>
  <si>
    <t>24</t>
  </si>
  <si>
    <t>=</t>
  </si>
  <si>
    <t>履职目标实现</t>
  </si>
  <si>
    <t>高新园区管理成本</t>
  </si>
  <si>
    <t>年度高新园区行政管理运行成本达标率</t>
  </si>
  <si>
    <t>履职效益</t>
  </si>
  <si>
    <t>环保排放达标率</t>
  </si>
  <si>
    <t>园区企业环保排放达标率</t>
  </si>
  <si>
    <t>3.8</t>
  </si>
  <si>
    <t>完成税收目标3.8亿元</t>
  </si>
  <si>
    <t>800</t>
  </si>
  <si>
    <t>新增就业岗位800个</t>
  </si>
  <si>
    <t>满意度</t>
  </si>
  <si>
    <t>企业对象满意度</t>
  </si>
  <si>
    <t>85</t>
  </si>
  <si>
    <t>反映企业对高新园区服务等相关工作的的满意度</t>
  </si>
  <si>
    <t>98</t>
  </si>
  <si>
    <t>反映企业对园区环境整治的满意度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</si>
</sst>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0"/>
      <color indexed="8"/>
      <name val="宋体"/>
      <charset val="1"/>
      <scheme val="minor"/>
    </font>
    <font>
      <b/>
      <sz val="18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7"/>
      <name val="SimSun"/>
      <charset val="134"/>
    </font>
    <font>
      <sz val="10"/>
      <name val="SimSun"/>
      <charset val="134"/>
    </font>
    <font>
      <sz val="7"/>
      <name val="SimSun"/>
      <charset val="134"/>
    </font>
    <font>
      <sz val="9"/>
      <color indexed="8"/>
      <name val="SimSun"/>
      <charset val="1"/>
    </font>
    <font>
      <b/>
      <sz val="10"/>
      <color indexed="8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9" fillId="7" borderId="16" applyNumberFormat="0" applyAlignment="0" applyProtection="0">
      <alignment vertical="center"/>
    </xf>
    <xf numFmtId="0" fontId="30" fillId="8" borderId="18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0" borderId="0"/>
  </cellStyleXfs>
  <cellXfs count="16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4" fontId="11" fillId="4" borderId="4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>
      <alignment vertical="center"/>
    </xf>
    <xf numFmtId="0" fontId="6" fillId="3" borderId="4" xfId="0" applyFont="1" applyFill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" borderId="4" xfId="0" applyFont="1" applyFill="1" applyBorder="1">
      <alignment vertical="center"/>
    </xf>
    <xf numFmtId="0" fontId="0" fillId="0" borderId="4" xfId="0" applyFont="1" applyBorder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>
      <alignment vertical="center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ont="1">
      <alignment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0" fillId="3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4" fontId="12" fillId="3" borderId="12" xfId="0" applyNumberFormat="1" applyFont="1" applyFill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14" fillId="0" borderId="4" xfId="0" applyNumberFormat="1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1" fillId="0" borderId="4" xfId="0" applyFont="1" applyFill="1" applyBorder="1" applyAlignment="1" quotePrefix="1">
      <alignment horizontal="center" vertical="center" wrapText="1"/>
    </xf>
    <xf numFmtId="49" fontId="11" fillId="0" borderId="4" xfId="0" applyNumberFormat="1" applyFont="1" applyFill="1" applyBorder="1" applyAlignment="1" quotePrefix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EA9ADEE351EC4FBE8D6B10FECBD78F3B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K21" sqref="K2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4" customWidth="1"/>
    <col min="9" max="10" width="9.76666666666667" customWidth="1"/>
  </cols>
  <sheetData>
    <row r="1" ht="73.3" customHeight="1" spans="1:9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161"/>
      <c r="B4" s="162"/>
      <c r="C4" s="15"/>
      <c r="D4" s="161" t="s">
        <v>1</v>
      </c>
      <c r="E4" s="162">
        <v>430</v>
      </c>
      <c r="F4" s="162"/>
      <c r="G4" s="162"/>
      <c r="H4" s="162"/>
      <c r="I4" s="15"/>
    </row>
    <row r="5" ht="54.3" customHeight="1" spans="1:9">
      <c r="A5" s="161"/>
      <c r="B5" s="162"/>
      <c r="C5" s="15"/>
      <c r="D5" s="161" t="s">
        <v>2</v>
      </c>
      <c r="E5" s="162" t="s">
        <v>3</v>
      </c>
      <c r="F5" s="162"/>
      <c r="G5" s="162"/>
      <c r="H5" s="162"/>
      <c r="I5" s="1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U26" sqref="U26"/>
    </sheetView>
  </sheetViews>
  <sheetFormatPr defaultColWidth="10" defaultRowHeight="13.5"/>
  <cols>
    <col min="1" max="1" width="4.34166666666667" customWidth="1"/>
    <col min="2" max="2" width="4.75833333333333" customWidth="1"/>
    <col min="3" max="3" width="5.425" customWidth="1"/>
    <col min="4" max="4" width="9.63333333333333" customWidth="1"/>
    <col min="5" max="5" width="32.875" customWidth="1"/>
    <col min="6" max="6" width="11.7583333333333" customWidth="1"/>
    <col min="7" max="7" width="12.4833333333333" customWidth="1"/>
    <col min="8" max="8" width="11.625" customWidth="1"/>
    <col min="9" max="9" width="11.875" customWidth="1"/>
    <col min="10" max="10" width="10.125" customWidth="1"/>
    <col min="11" max="11" width="11.2583333333333" customWidth="1"/>
    <col min="12" max="12" width="12.4833333333333" customWidth="1"/>
    <col min="13" max="14" width="12.375" customWidth="1"/>
    <col min="15" max="16" width="9.76666666666667" customWidth="1"/>
  </cols>
  <sheetData>
    <row r="1" ht="16.35" customHeight="1" spans="1:1">
      <c r="A1" s="15"/>
    </row>
    <row r="2" ht="28" customHeight="1" spans="1:14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65" t="s">
        <v>29</v>
      </c>
      <c r="B3" s="65"/>
      <c r="C3" s="65"/>
      <c r="D3" s="65"/>
      <c r="E3" s="65"/>
      <c r="F3" s="39"/>
      <c r="G3" s="39"/>
      <c r="H3" s="39"/>
      <c r="I3" s="39"/>
      <c r="J3" s="39"/>
      <c r="K3" s="39"/>
      <c r="L3" s="39"/>
      <c r="M3" s="8" t="s">
        <v>30</v>
      </c>
      <c r="N3" s="8"/>
    </row>
    <row r="4" s="38" customFormat="1" ht="27" customHeight="1" spans="1:14">
      <c r="A4" s="95" t="s">
        <v>153</v>
      </c>
      <c r="B4" s="95"/>
      <c r="C4" s="95"/>
      <c r="D4" s="95" t="s">
        <v>222</v>
      </c>
      <c r="E4" s="95" t="s">
        <v>223</v>
      </c>
      <c r="F4" s="95" t="s">
        <v>238</v>
      </c>
      <c r="G4" s="95" t="s">
        <v>225</v>
      </c>
      <c r="H4" s="95"/>
      <c r="I4" s="95"/>
      <c r="J4" s="95"/>
      <c r="K4" s="95"/>
      <c r="L4" s="95" t="s">
        <v>229</v>
      </c>
      <c r="M4" s="95"/>
      <c r="N4" s="95"/>
    </row>
    <row r="5" s="38" customFormat="1" ht="39.65" customHeight="1" spans="1:14">
      <c r="A5" s="95" t="s">
        <v>161</v>
      </c>
      <c r="B5" s="95" t="s">
        <v>162</v>
      </c>
      <c r="C5" s="95" t="s">
        <v>163</v>
      </c>
      <c r="D5" s="95"/>
      <c r="E5" s="95"/>
      <c r="F5" s="95"/>
      <c r="G5" s="95" t="s">
        <v>133</v>
      </c>
      <c r="H5" s="95" t="s">
        <v>262</v>
      </c>
      <c r="I5" s="95" t="s">
        <v>263</v>
      </c>
      <c r="J5" s="95" t="s">
        <v>264</v>
      </c>
      <c r="K5" s="95" t="s">
        <v>265</v>
      </c>
      <c r="L5" s="95" t="s">
        <v>133</v>
      </c>
      <c r="M5" s="95" t="s">
        <v>239</v>
      </c>
      <c r="N5" s="95" t="s">
        <v>266</v>
      </c>
    </row>
    <row r="6" s="38" customFormat="1" ht="21" customHeight="1" spans="1:14">
      <c r="A6" s="85"/>
      <c r="B6" s="85"/>
      <c r="C6" s="85"/>
      <c r="D6" s="86"/>
      <c r="E6" s="86" t="s">
        <v>133</v>
      </c>
      <c r="F6" s="87">
        <v>438.03</v>
      </c>
      <c r="G6" s="87">
        <f>G7+G12+G15+G18</f>
        <v>438.03</v>
      </c>
      <c r="H6" s="87">
        <v>307.63</v>
      </c>
      <c r="I6" s="87">
        <v>130.4</v>
      </c>
      <c r="J6" s="87"/>
      <c r="K6" s="56"/>
      <c r="L6" s="56"/>
      <c r="M6" s="56"/>
      <c r="N6" s="56"/>
    </row>
    <row r="7" s="38" customFormat="1" ht="21" customHeight="1" spans="1:14">
      <c r="A7" s="47">
        <v>208</v>
      </c>
      <c r="B7" s="47"/>
      <c r="C7" s="47"/>
      <c r="D7" s="48">
        <v>208</v>
      </c>
      <c r="E7" s="48" t="s">
        <v>180</v>
      </c>
      <c r="F7" s="88">
        <v>32.3</v>
      </c>
      <c r="G7" s="88">
        <v>32.3</v>
      </c>
      <c r="H7" s="107"/>
      <c r="I7" s="88">
        <v>32.3</v>
      </c>
      <c r="J7" s="107"/>
      <c r="K7" s="109"/>
      <c r="L7" s="109"/>
      <c r="M7" s="109"/>
      <c r="N7" s="109"/>
    </row>
    <row r="8" s="38" customFormat="1" ht="21" customHeight="1" spans="1:14">
      <c r="A8" s="89">
        <v>208</v>
      </c>
      <c r="B8" s="163" t="s">
        <v>177</v>
      </c>
      <c r="C8" s="89"/>
      <c r="D8" s="90">
        <v>20805</v>
      </c>
      <c r="E8" s="90" t="s">
        <v>181</v>
      </c>
      <c r="F8" s="103">
        <v>30.5</v>
      </c>
      <c r="G8" s="103">
        <v>30.5</v>
      </c>
      <c r="H8" s="87"/>
      <c r="I8" s="103">
        <v>30.5</v>
      </c>
      <c r="J8" s="87"/>
      <c r="K8" s="56"/>
      <c r="L8" s="56"/>
      <c r="M8" s="56"/>
      <c r="N8" s="56"/>
    </row>
    <row r="9" s="38" customFormat="1" ht="21" customHeight="1" spans="1:14">
      <c r="A9" s="89" t="s">
        <v>182</v>
      </c>
      <c r="B9" s="89" t="s">
        <v>177</v>
      </c>
      <c r="C9" s="89" t="s">
        <v>177</v>
      </c>
      <c r="D9" s="90">
        <v>2080505</v>
      </c>
      <c r="E9" s="53" t="s">
        <v>183</v>
      </c>
      <c r="F9" s="103">
        <v>30.5</v>
      </c>
      <c r="G9" s="103">
        <v>30.5</v>
      </c>
      <c r="H9" s="103"/>
      <c r="I9" s="103">
        <v>30.5</v>
      </c>
      <c r="J9" s="89"/>
      <c r="K9" s="103"/>
      <c r="L9" s="108"/>
      <c r="M9" s="108"/>
      <c r="N9" s="108"/>
    </row>
    <row r="10" s="22" customFormat="1" ht="21" customHeight="1" spans="1:14">
      <c r="A10" s="89">
        <v>208</v>
      </c>
      <c r="B10" s="89">
        <v>99</v>
      </c>
      <c r="C10" s="89"/>
      <c r="D10" s="90">
        <v>20899</v>
      </c>
      <c r="E10" s="53" t="s">
        <v>184</v>
      </c>
      <c r="F10" s="103">
        <v>1.8</v>
      </c>
      <c r="G10" s="103">
        <v>1.8</v>
      </c>
      <c r="H10" s="108"/>
      <c r="I10" s="103">
        <v>1.8</v>
      </c>
      <c r="J10" s="89"/>
      <c r="K10" s="103"/>
      <c r="L10" s="108"/>
      <c r="M10" s="108"/>
      <c r="N10" s="108"/>
    </row>
    <row r="11" s="38" customFormat="1" ht="21" customHeight="1" spans="1:14">
      <c r="A11" s="89" t="s">
        <v>182</v>
      </c>
      <c r="B11" s="89" t="s">
        <v>185</v>
      </c>
      <c r="C11" s="89" t="s">
        <v>185</v>
      </c>
      <c r="D11" s="90" t="s">
        <v>186</v>
      </c>
      <c r="E11" s="53" t="s">
        <v>187</v>
      </c>
      <c r="F11" s="103">
        <v>1.8</v>
      </c>
      <c r="G11" s="103">
        <v>1.8</v>
      </c>
      <c r="H11" s="108"/>
      <c r="I11" s="103">
        <v>1.8</v>
      </c>
      <c r="J11" s="108"/>
      <c r="K11" s="76"/>
      <c r="L11" s="62"/>
      <c r="M11" s="62"/>
      <c r="N11" s="62"/>
    </row>
    <row r="12" s="38" customFormat="1" ht="21" customHeight="1" spans="1:14">
      <c r="A12" s="68">
        <v>210</v>
      </c>
      <c r="B12" s="68"/>
      <c r="C12" s="68"/>
      <c r="D12" s="105">
        <v>210</v>
      </c>
      <c r="E12" s="70" t="s">
        <v>188</v>
      </c>
      <c r="F12" s="91">
        <v>16.58</v>
      </c>
      <c r="G12" s="91">
        <v>16.58</v>
      </c>
      <c r="H12" s="74"/>
      <c r="I12" s="91">
        <v>16.58</v>
      </c>
      <c r="J12" s="74"/>
      <c r="K12" s="74"/>
      <c r="L12" s="63"/>
      <c r="M12" s="63"/>
      <c r="N12" s="63"/>
    </row>
    <row r="13" s="38" customFormat="1" ht="21" customHeight="1" spans="1:14">
      <c r="A13" s="89">
        <v>210</v>
      </c>
      <c r="B13" s="89">
        <v>11</v>
      </c>
      <c r="C13" s="89"/>
      <c r="D13" s="90">
        <v>21011</v>
      </c>
      <c r="E13" s="90" t="s">
        <v>192</v>
      </c>
      <c r="F13" s="92">
        <v>16.58</v>
      </c>
      <c r="G13" s="92">
        <v>16.58</v>
      </c>
      <c r="H13" s="62"/>
      <c r="I13" s="92">
        <v>16.58</v>
      </c>
      <c r="J13" s="62"/>
      <c r="K13" s="62"/>
      <c r="L13" s="62"/>
      <c r="M13" s="62"/>
      <c r="N13" s="62"/>
    </row>
    <row r="14" s="38" customFormat="1" ht="21" customHeight="1" spans="1:14">
      <c r="A14" s="89" t="s">
        <v>193</v>
      </c>
      <c r="B14" s="89" t="s">
        <v>194</v>
      </c>
      <c r="C14" s="89" t="s">
        <v>195</v>
      </c>
      <c r="D14" s="52">
        <v>2101102</v>
      </c>
      <c r="E14" s="53" t="s">
        <v>196</v>
      </c>
      <c r="F14" s="92">
        <v>16.58</v>
      </c>
      <c r="G14" s="92">
        <v>16.58</v>
      </c>
      <c r="H14" s="103"/>
      <c r="I14" s="92">
        <v>16.58</v>
      </c>
      <c r="J14" s="103"/>
      <c r="K14" s="103"/>
      <c r="L14" s="103"/>
      <c r="M14" s="108"/>
      <c r="N14" s="108"/>
    </row>
    <row r="15" s="38" customFormat="1" ht="21" customHeight="1" spans="1:14">
      <c r="A15" s="68">
        <v>215</v>
      </c>
      <c r="B15" s="68"/>
      <c r="C15" s="68"/>
      <c r="D15" s="69">
        <v>215</v>
      </c>
      <c r="E15" s="70" t="s">
        <v>204</v>
      </c>
      <c r="F15" s="91">
        <v>365.55</v>
      </c>
      <c r="G15" s="88">
        <v>365.55</v>
      </c>
      <c r="H15" s="91">
        <v>307.63</v>
      </c>
      <c r="I15" s="91">
        <v>57.92</v>
      </c>
      <c r="J15" s="68"/>
      <c r="K15" s="88"/>
      <c r="L15" s="63"/>
      <c r="M15" s="63"/>
      <c r="N15" s="63"/>
    </row>
    <row r="16" s="38" customFormat="1" ht="21" customHeight="1" spans="1:14">
      <c r="A16" s="89">
        <v>215</v>
      </c>
      <c r="B16" s="163" t="s">
        <v>170</v>
      </c>
      <c r="C16" s="89"/>
      <c r="D16" s="52">
        <v>21508</v>
      </c>
      <c r="E16" s="53" t="s">
        <v>207</v>
      </c>
      <c r="F16" s="92">
        <v>365.55</v>
      </c>
      <c r="G16" s="103">
        <v>365.55</v>
      </c>
      <c r="H16" s="92">
        <v>307.63</v>
      </c>
      <c r="I16" s="92">
        <v>57.92</v>
      </c>
      <c r="J16" s="62"/>
      <c r="K16" s="76"/>
      <c r="L16" s="62"/>
      <c r="M16" s="62"/>
      <c r="N16" s="62"/>
    </row>
    <row r="17" s="38" customFormat="1" ht="21" customHeight="1" spans="1:14">
      <c r="A17" s="89" t="s">
        <v>208</v>
      </c>
      <c r="B17" s="89" t="s">
        <v>170</v>
      </c>
      <c r="C17" s="89" t="s">
        <v>209</v>
      </c>
      <c r="D17" s="52">
        <v>2150801</v>
      </c>
      <c r="E17" s="53" t="s">
        <v>210</v>
      </c>
      <c r="F17" s="92">
        <v>365.55</v>
      </c>
      <c r="G17" s="103">
        <v>365.55</v>
      </c>
      <c r="H17" s="92">
        <v>307.63</v>
      </c>
      <c r="I17" s="92">
        <v>57.92</v>
      </c>
      <c r="J17" s="62"/>
      <c r="K17" s="103"/>
      <c r="L17" s="103"/>
      <c r="M17" s="108"/>
      <c r="N17" s="108"/>
    </row>
    <row r="18" s="22" customFormat="1" ht="21" customHeight="1" spans="1:14">
      <c r="A18" s="47">
        <v>221</v>
      </c>
      <c r="B18" s="47"/>
      <c r="C18" s="47"/>
      <c r="D18" s="48">
        <v>221</v>
      </c>
      <c r="E18" s="106" t="s">
        <v>214</v>
      </c>
      <c r="F18" s="91">
        <v>23.6</v>
      </c>
      <c r="G18" s="91">
        <v>23.6</v>
      </c>
      <c r="H18" s="88"/>
      <c r="I18" s="91"/>
      <c r="J18" s="91">
        <v>23.6</v>
      </c>
      <c r="K18" s="88"/>
      <c r="L18" s="88"/>
      <c r="M18" s="63"/>
      <c r="N18" s="63"/>
    </row>
    <row r="19" s="38" customFormat="1" ht="21" customHeight="1" spans="1:14">
      <c r="A19" s="89">
        <v>221</v>
      </c>
      <c r="B19" s="163" t="s">
        <v>195</v>
      </c>
      <c r="C19" s="89"/>
      <c r="D19" s="90">
        <v>22102</v>
      </c>
      <c r="E19" s="53" t="s">
        <v>215</v>
      </c>
      <c r="F19" s="92">
        <v>23.6</v>
      </c>
      <c r="G19" s="92">
        <v>23.6</v>
      </c>
      <c r="H19" s="103"/>
      <c r="I19" s="92"/>
      <c r="J19" s="92">
        <v>23.6</v>
      </c>
      <c r="K19" s="62"/>
      <c r="L19" s="62"/>
      <c r="M19" s="62"/>
      <c r="N19" s="62"/>
    </row>
    <row r="20" s="38" customFormat="1" ht="21" customHeight="1" spans="1:14">
      <c r="A20" s="89" t="s">
        <v>216</v>
      </c>
      <c r="B20" s="89" t="s">
        <v>195</v>
      </c>
      <c r="C20" s="89" t="s">
        <v>209</v>
      </c>
      <c r="D20" s="90" t="s">
        <v>217</v>
      </c>
      <c r="E20" s="53" t="s">
        <v>218</v>
      </c>
      <c r="F20" s="92">
        <v>23.6</v>
      </c>
      <c r="G20" s="92">
        <v>23.6</v>
      </c>
      <c r="H20" s="62"/>
      <c r="I20" s="92"/>
      <c r="J20" s="92">
        <v>23.6</v>
      </c>
      <c r="K20" s="62"/>
      <c r="L20" s="62"/>
      <c r="M20" s="62"/>
      <c r="N20" s="62"/>
    </row>
  </sheetData>
  <mergeCells count="9">
    <mergeCell ref="A2:N2"/>
    <mergeCell ref="A3:E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R10" sqref="R10:R1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32" customWidth="1"/>
    <col min="6" max="6" width="10.5" style="9" customWidth="1"/>
    <col min="7" max="7" width="9.625" style="9" customWidth="1"/>
    <col min="8" max="8" width="9.25833333333333" style="9" customWidth="1"/>
    <col min="9" max="9" width="8.125" style="9" customWidth="1"/>
    <col min="10" max="10" width="8.875" style="9" customWidth="1"/>
    <col min="11" max="11" width="9" style="9" customWidth="1"/>
    <col min="12" max="12" width="9.25833333333333" style="9" customWidth="1"/>
    <col min="13" max="13" width="10" style="9" customWidth="1"/>
    <col min="14" max="14" width="8.375" style="9" customWidth="1"/>
    <col min="15" max="16" width="9.25833333333333" style="9" customWidth="1"/>
    <col min="17" max="17" width="8.5" style="9" customWidth="1"/>
    <col min="18" max="18" width="9.75" style="9" customWidth="1"/>
    <col min="19" max="22" width="7.69166666666667" style="9" customWidth="1"/>
    <col min="23" max="24" width="9.76666666666667" customWidth="1"/>
  </cols>
  <sheetData>
    <row r="1" ht="16.35" customHeight="1" spans="1:1">
      <c r="A1" s="15"/>
    </row>
    <row r="2" ht="32" customHeight="1" spans="1:22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39" t="s">
        <v>258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2" t="s">
        <v>30</v>
      </c>
      <c r="V3" s="12"/>
    </row>
    <row r="4" s="38" customFormat="1" ht="30" customHeight="1" spans="1:22">
      <c r="A4" s="95" t="s">
        <v>153</v>
      </c>
      <c r="B4" s="95"/>
      <c r="C4" s="95"/>
      <c r="D4" s="95" t="s">
        <v>222</v>
      </c>
      <c r="E4" s="95" t="s">
        <v>223</v>
      </c>
      <c r="F4" s="95" t="s">
        <v>238</v>
      </c>
      <c r="G4" s="95" t="s">
        <v>267</v>
      </c>
      <c r="H4" s="95"/>
      <c r="I4" s="95"/>
      <c r="J4" s="95"/>
      <c r="K4" s="95"/>
      <c r="L4" s="95" t="s">
        <v>263</v>
      </c>
      <c r="M4" s="95"/>
      <c r="N4" s="95"/>
      <c r="O4" s="95"/>
      <c r="P4" s="95"/>
      <c r="Q4" s="95"/>
      <c r="R4" s="95" t="s">
        <v>264</v>
      </c>
      <c r="S4" s="95" t="s">
        <v>265</v>
      </c>
      <c r="T4" s="95"/>
      <c r="U4" s="95"/>
      <c r="V4" s="95"/>
    </row>
    <row r="5" s="38" customFormat="1" ht="51" customHeight="1" spans="1:22">
      <c r="A5" s="95" t="s">
        <v>161</v>
      </c>
      <c r="B5" s="95" t="s">
        <v>162</v>
      </c>
      <c r="C5" s="95" t="s">
        <v>163</v>
      </c>
      <c r="D5" s="95"/>
      <c r="E5" s="95"/>
      <c r="F5" s="95"/>
      <c r="G5" s="95" t="s">
        <v>133</v>
      </c>
      <c r="H5" s="95" t="s">
        <v>268</v>
      </c>
      <c r="I5" s="95" t="s">
        <v>269</v>
      </c>
      <c r="J5" s="95" t="s">
        <v>270</v>
      </c>
      <c r="K5" s="95" t="s">
        <v>271</v>
      </c>
      <c r="L5" s="95" t="s">
        <v>133</v>
      </c>
      <c r="M5" s="95" t="s">
        <v>272</v>
      </c>
      <c r="N5" s="95" t="s">
        <v>273</v>
      </c>
      <c r="O5" s="95" t="s">
        <v>274</v>
      </c>
      <c r="P5" s="95" t="s">
        <v>275</v>
      </c>
      <c r="Q5" s="95" t="s">
        <v>276</v>
      </c>
      <c r="R5" s="95"/>
      <c r="S5" s="95" t="s">
        <v>133</v>
      </c>
      <c r="T5" s="95" t="s">
        <v>277</v>
      </c>
      <c r="U5" s="95" t="s">
        <v>278</v>
      </c>
      <c r="V5" s="95" t="s">
        <v>265</v>
      </c>
    </row>
    <row r="6" s="38" customFormat="1" ht="20" customHeight="1" spans="1:22">
      <c r="A6" s="85"/>
      <c r="B6" s="85"/>
      <c r="C6" s="85"/>
      <c r="D6" s="86"/>
      <c r="E6" s="86" t="s">
        <v>133</v>
      </c>
      <c r="F6" s="87">
        <v>438.03</v>
      </c>
      <c r="G6" s="87"/>
      <c r="H6" s="87"/>
      <c r="I6" s="87"/>
      <c r="J6" s="87"/>
      <c r="K6" s="87"/>
      <c r="L6" s="87">
        <v>130.4</v>
      </c>
      <c r="M6" s="87">
        <v>43.8</v>
      </c>
      <c r="N6" s="87"/>
      <c r="O6" s="87">
        <v>23.5</v>
      </c>
      <c r="P6" s="87">
        <v>2.8</v>
      </c>
      <c r="Q6" s="87">
        <v>1.8</v>
      </c>
      <c r="R6" s="87">
        <v>58.5</v>
      </c>
      <c r="S6" s="87"/>
      <c r="T6" s="87"/>
      <c r="U6" s="87"/>
      <c r="V6" s="87"/>
    </row>
    <row r="7" s="38" customFormat="1" ht="20" customHeight="1" spans="1:22">
      <c r="A7" s="47">
        <v>208</v>
      </c>
      <c r="B7" s="47"/>
      <c r="C7" s="47"/>
      <c r="D7" s="48">
        <v>208</v>
      </c>
      <c r="E7" s="48" t="s">
        <v>180</v>
      </c>
      <c r="F7" s="88">
        <v>32.3</v>
      </c>
      <c r="G7" s="88"/>
      <c r="H7" s="88"/>
      <c r="I7" s="74"/>
      <c r="J7" s="68"/>
      <c r="K7" s="74"/>
      <c r="L7" s="88">
        <v>32.3</v>
      </c>
      <c r="M7" s="91">
        <v>30.5</v>
      </c>
      <c r="N7" s="91"/>
      <c r="O7" s="91"/>
      <c r="P7" s="91"/>
      <c r="Q7" s="91">
        <v>1.8</v>
      </c>
      <c r="R7" s="91"/>
      <c r="S7" s="91"/>
      <c r="T7" s="91"/>
      <c r="U7" s="91"/>
      <c r="V7" s="91"/>
    </row>
    <row r="8" s="38" customFormat="1" ht="20" customHeight="1" spans="1:22">
      <c r="A8" s="89">
        <v>208</v>
      </c>
      <c r="B8" s="163" t="s">
        <v>177</v>
      </c>
      <c r="C8" s="89"/>
      <c r="D8" s="90">
        <v>20805</v>
      </c>
      <c r="E8" s="90" t="s">
        <v>181</v>
      </c>
      <c r="F8" s="103">
        <v>30.5</v>
      </c>
      <c r="G8" s="104"/>
      <c r="H8" s="104"/>
      <c r="I8" s="104"/>
      <c r="J8" s="104"/>
      <c r="K8" s="104"/>
      <c r="L8" s="103">
        <v>30.5</v>
      </c>
      <c r="M8" s="103">
        <v>30.5</v>
      </c>
      <c r="N8" s="92"/>
      <c r="O8" s="92"/>
      <c r="P8" s="92"/>
      <c r="Q8" s="92"/>
      <c r="R8" s="92"/>
      <c r="S8" s="92"/>
      <c r="T8" s="92"/>
      <c r="U8" s="92"/>
      <c r="V8" s="92"/>
    </row>
    <row r="9" s="38" customFormat="1" ht="20" customHeight="1" spans="1:22">
      <c r="A9" s="89" t="s">
        <v>182</v>
      </c>
      <c r="B9" s="89" t="s">
        <v>177</v>
      </c>
      <c r="C9" s="89" t="s">
        <v>177</v>
      </c>
      <c r="D9" s="90">
        <v>2080505</v>
      </c>
      <c r="E9" s="53" t="s">
        <v>183</v>
      </c>
      <c r="F9" s="103">
        <v>30.5</v>
      </c>
      <c r="G9" s="104"/>
      <c r="H9" s="104"/>
      <c r="I9" s="104"/>
      <c r="J9" s="104"/>
      <c r="K9" s="104"/>
      <c r="L9" s="103">
        <v>30.5</v>
      </c>
      <c r="M9" s="103">
        <v>30.5</v>
      </c>
      <c r="N9" s="104"/>
      <c r="O9" s="104"/>
      <c r="P9" s="104"/>
      <c r="Q9" s="104"/>
      <c r="R9" s="103"/>
      <c r="S9" s="104"/>
      <c r="T9" s="104"/>
      <c r="U9" s="104"/>
      <c r="V9" s="104"/>
    </row>
    <row r="10" s="22" customFormat="1" ht="20" customHeight="1" spans="1:22">
      <c r="A10" s="89">
        <v>208</v>
      </c>
      <c r="B10" s="89">
        <v>99</v>
      </c>
      <c r="C10" s="89"/>
      <c r="D10" s="90">
        <v>20899</v>
      </c>
      <c r="E10" s="53" t="s">
        <v>184</v>
      </c>
      <c r="F10" s="103">
        <v>1.8</v>
      </c>
      <c r="G10" s="104"/>
      <c r="H10" s="104"/>
      <c r="I10" s="104"/>
      <c r="J10" s="104"/>
      <c r="K10" s="104"/>
      <c r="L10" s="103">
        <v>1.8</v>
      </c>
      <c r="M10" s="104"/>
      <c r="N10" s="104"/>
      <c r="O10" s="104"/>
      <c r="P10" s="104"/>
      <c r="Q10" s="103">
        <v>1.8</v>
      </c>
      <c r="R10" s="104"/>
      <c r="S10" s="104"/>
      <c r="T10" s="104"/>
      <c r="U10" s="104"/>
      <c r="V10" s="104"/>
    </row>
    <row r="11" s="38" customFormat="1" ht="20" customHeight="1" spans="1:22">
      <c r="A11" s="89" t="s">
        <v>182</v>
      </c>
      <c r="B11" s="89" t="s">
        <v>185</v>
      </c>
      <c r="C11" s="89" t="s">
        <v>185</v>
      </c>
      <c r="D11" s="90" t="s">
        <v>186</v>
      </c>
      <c r="E11" s="53" t="s">
        <v>187</v>
      </c>
      <c r="F11" s="103">
        <v>1.8</v>
      </c>
      <c r="G11" s="104"/>
      <c r="H11" s="104"/>
      <c r="I11" s="104"/>
      <c r="J11" s="104"/>
      <c r="K11" s="104"/>
      <c r="L11" s="103">
        <v>1.8</v>
      </c>
      <c r="M11" s="92"/>
      <c r="N11" s="92"/>
      <c r="O11" s="92"/>
      <c r="P11" s="92"/>
      <c r="Q11" s="103">
        <v>1.8</v>
      </c>
      <c r="R11" s="104"/>
      <c r="S11" s="92"/>
      <c r="T11" s="92"/>
      <c r="U11" s="92"/>
      <c r="V11" s="92"/>
    </row>
    <row r="12" s="38" customFormat="1" ht="20" customHeight="1" spans="1:22">
      <c r="A12" s="68">
        <v>210</v>
      </c>
      <c r="B12" s="68"/>
      <c r="C12" s="68"/>
      <c r="D12" s="105">
        <v>210</v>
      </c>
      <c r="E12" s="70" t="s">
        <v>188</v>
      </c>
      <c r="F12" s="91">
        <v>16.58</v>
      </c>
      <c r="G12" s="91"/>
      <c r="H12" s="91"/>
      <c r="I12" s="91"/>
      <c r="J12" s="91"/>
      <c r="K12" s="91"/>
      <c r="L12" s="91">
        <v>16.58</v>
      </c>
      <c r="M12" s="91"/>
      <c r="N12" s="91"/>
      <c r="O12" s="91">
        <v>14.63</v>
      </c>
      <c r="P12" s="91">
        <v>1.95</v>
      </c>
      <c r="Q12" s="91"/>
      <c r="R12" s="91"/>
      <c r="S12" s="91"/>
      <c r="T12" s="91"/>
      <c r="U12" s="91"/>
      <c r="V12" s="91"/>
    </row>
    <row r="13" s="38" customFormat="1" ht="20" customHeight="1" spans="1:22">
      <c r="A13" s="89">
        <v>210</v>
      </c>
      <c r="B13" s="89">
        <v>11</v>
      </c>
      <c r="C13" s="89"/>
      <c r="D13" s="90">
        <v>21011</v>
      </c>
      <c r="E13" s="90" t="s">
        <v>192</v>
      </c>
      <c r="F13" s="92">
        <v>16.58</v>
      </c>
      <c r="G13" s="92"/>
      <c r="H13" s="92"/>
      <c r="I13" s="92"/>
      <c r="J13" s="92"/>
      <c r="K13" s="92"/>
      <c r="L13" s="92">
        <v>16.58</v>
      </c>
      <c r="M13" s="92"/>
      <c r="N13" s="92"/>
      <c r="O13" s="92">
        <v>14.63</v>
      </c>
      <c r="P13" s="92">
        <v>1.95</v>
      </c>
      <c r="Q13" s="92"/>
      <c r="R13" s="92"/>
      <c r="S13" s="92"/>
      <c r="T13" s="92"/>
      <c r="U13" s="92"/>
      <c r="V13" s="92"/>
    </row>
    <row r="14" s="38" customFormat="1" ht="20" customHeight="1" spans="1:22">
      <c r="A14" s="89" t="s">
        <v>193</v>
      </c>
      <c r="B14" s="89" t="s">
        <v>194</v>
      </c>
      <c r="C14" s="89" t="s">
        <v>195</v>
      </c>
      <c r="D14" s="52">
        <v>2101102</v>
      </c>
      <c r="E14" s="53" t="s">
        <v>196</v>
      </c>
      <c r="F14" s="92">
        <v>16.58</v>
      </c>
      <c r="G14" s="92"/>
      <c r="H14" s="92"/>
      <c r="I14" s="92"/>
      <c r="J14" s="92"/>
      <c r="K14" s="92"/>
      <c r="L14" s="92">
        <v>16.58</v>
      </c>
      <c r="M14" s="92"/>
      <c r="N14" s="92"/>
      <c r="O14" s="92">
        <v>14.63</v>
      </c>
      <c r="P14" s="92">
        <v>1.95</v>
      </c>
      <c r="Q14" s="92"/>
      <c r="R14" s="92"/>
      <c r="S14" s="92"/>
      <c r="T14" s="92"/>
      <c r="U14" s="92"/>
      <c r="V14" s="92"/>
    </row>
    <row r="15" s="38" customFormat="1" ht="20" customHeight="1" spans="1:22">
      <c r="A15" s="68">
        <v>215</v>
      </c>
      <c r="B15" s="68"/>
      <c r="C15" s="68"/>
      <c r="D15" s="69">
        <v>215</v>
      </c>
      <c r="E15" s="70" t="s">
        <v>204</v>
      </c>
      <c r="F15" s="91">
        <v>365.55</v>
      </c>
      <c r="G15" s="91">
        <v>307.63</v>
      </c>
      <c r="H15" s="91">
        <v>133.37</v>
      </c>
      <c r="I15" s="91">
        <v>57.28</v>
      </c>
      <c r="J15" s="91">
        <v>49.5</v>
      </c>
      <c r="K15" s="91">
        <v>67.48</v>
      </c>
      <c r="L15" s="91">
        <v>57.92</v>
      </c>
      <c r="M15" s="91">
        <v>13.3</v>
      </c>
      <c r="N15" s="91"/>
      <c r="O15" s="91">
        <v>8.87</v>
      </c>
      <c r="P15" s="91">
        <v>0.85</v>
      </c>
      <c r="Q15" s="91"/>
      <c r="R15" s="91">
        <v>34.9</v>
      </c>
      <c r="S15" s="91"/>
      <c r="T15" s="91"/>
      <c r="U15" s="91"/>
      <c r="V15" s="91"/>
    </row>
    <row r="16" s="38" customFormat="1" ht="20" customHeight="1" spans="1:22">
      <c r="A16" s="89">
        <v>215</v>
      </c>
      <c r="B16" s="163" t="s">
        <v>170</v>
      </c>
      <c r="C16" s="89"/>
      <c r="D16" s="52">
        <v>21508</v>
      </c>
      <c r="E16" s="53" t="s">
        <v>207</v>
      </c>
      <c r="F16" s="92">
        <v>365.55</v>
      </c>
      <c r="G16" s="92">
        <v>307.63</v>
      </c>
      <c r="H16" s="92">
        <v>133.37</v>
      </c>
      <c r="I16" s="92">
        <v>57.28</v>
      </c>
      <c r="J16" s="92">
        <v>49.5</v>
      </c>
      <c r="K16" s="92">
        <v>67.48</v>
      </c>
      <c r="L16" s="92">
        <v>57.92</v>
      </c>
      <c r="M16" s="92">
        <v>13.3</v>
      </c>
      <c r="N16" s="92"/>
      <c r="O16" s="92">
        <v>8.87</v>
      </c>
      <c r="P16" s="92">
        <v>0.85</v>
      </c>
      <c r="Q16" s="92"/>
      <c r="R16" s="92">
        <v>34.9</v>
      </c>
      <c r="S16" s="92"/>
      <c r="T16" s="92"/>
      <c r="U16" s="92"/>
      <c r="V16" s="92"/>
    </row>
    <row r="17" s="38" customFormat="1" ht="20" customHeight="1" spans="1:22">
      <c r="A17" s="89" t="s">
        <v>208</v>
      </c>
      <c r="B17" s="89" t="s">
        <v>170</v>
      </c>
      <c r="C17" s="89" t="s">
        <v>209</v>
      </c>
      <c r="D17" s="52">
        <v>2150801</v>
      </c>
      <c r="E17" s="53" t="s">
        <v>210</v>
      </c>
      <c r="F17" s="92">
        <v>365.55</v>
      </c>
      <c r="G17" s="92">
        <v>307.63</v>
      </c>
      <c r="H17" s="92">
        <v>133.37</v>
      </c>
      <c r="I17" s="92">
        <v>57.28</v>
      </c>
      <c r="J17" s="92">
        <v>49.5</v>
      </c>
      <c r="K17" s="92">
        <v>67.48</v>
      </c>
      <c r="L17" s="92">
        <v>57.92</v>
      </c>
      <c r="M17" s="92">
        <v>13.3</v>
      </c>
      <c r="N17" s="92"/>
      <c r="O17" s="92">
        <v>8.87</v>
      </c>
      <c r="P17" s="92">
        <v>0.85</v>
      </c>
      <c r="Q17" s="92"/>
      <c r="R17" s="92">
        <v>34.9</v>
      </c>
      <c r="S17" s="92"/>
      <c r="T17" s="92"/>
      <c r="U17" s="92"/>
      <c r="V17" s="92"/>
    </row>
    <row r="18" s="38" customFormat="1" ht="20" customHeight="1" spans="1:22">
      <c r="A18" s="47">
        <v>221</v>
      </c>
      <c r="B18" s="47"/>
      <c r="C18" s="47"/>
      <c r="D18" s="48">
        <v>221</v>
      </c>
      <c r="E18" s="106" t="s">
        <v>214</v>
      </c>
      <c r="F18" s="91">
        <v>23.6</v>
      </c>
      <c r="G18" s="91"/>
      <c r="H18" s="91"/>
      <c r="I18" s="91"/>
      <c r="J18" s="91"/>
      <c r="K18" s="91"/>
      <c r="L18" s="91">
        <v>23.6</v>
      </c>
      <c r="M18" s="91"/>
      <c r="N18" s="91"/>
      <c r="O18" s="91"/>
      <c r="P18" s="91"/>
      <c r="Q18" s="91"/>
      <c r="R18" s="91">
        <v>23.6</v>
      </c>
      <c r="S18" s="91"/>
      <c r="T18" s="91"/>
      <c r="U18" s="91"/>
      <c r="V18" s="91"/>
    </row>
    <row r="19" s="38" customFormat="1" ht="20" customHeight="1" spans="1:22">
      <c r="A19" s="89">
        <v>221</v>
      </c>
      <c r="B19" s="163" t="s">
        <v>195</v>
      </c>
      <c r="C19" s="89"/>
      <c r="D19" s="90">
        <v>22102</v>
      </c>
      <c r="E19" s="53" t="s">
        <v>215</v>
      </c>
      <c r="F19" s="92">
        <v>23.6</v>
      </c>
      <c r="G19" s="92"/>
      <c r="H19" s="92"/>
      <c r="I19" s="92"/>
      <c r="J19" s="92"/>
      <c r="K19" s="92"/>
      <c r="L19" s="92">
        <v>23.6</v>
      </c>
      <c r="M19" s="92"/>
      <c r="N19" s="92"/>
      <c r="O19" s="92"/>
      <c r="P19" s="92"/>
      <c r="Q19" s="92"/>
      <c r="R19" s="92">
        <v>23.6</v>
      </c>
      <c r="S19" s="92"/>
      <c r="T19" s="92"/>
      <c r="U19" s="92"/>
      <c r="V19" s="92"/>
    </row>
    <row r="20" s="38" customFormat="1" ht="20" customHeight="1" spans="1:22">
      <c r="A20" s="89" t="s">
        <v>216</v>
      </c>
      <c r="B20" s="89" t="s">
        <v>195</v>
      </c>
      <c r="C20" s="89" t="s">
        <v>209</v>
      </c>
      <c r="D20" s="90" t="s">
        <v>217</v>
      </c>
      <c r="E20" s="53" t="s">
        <v>218</v>
      </c>
      <c r="F20" s="92">
        <v>23.6</v>
      </c>
      <c r="G20" s="92"/>
      <c r="H20" s="92"/>
      <c r="I20" s="92"/>
      <c r="J20" s="92"/>
      <c r="K20" s="92"/>
      <c r="L20" s="92">
        <v>23.6</v>
      </c>
      <c r="M20" s="92"/>
      <c r="N20" s="92"/>
      <c r="O20" s="92"/>
      <c r="P20" s="92"/>
      <c r="Q20" s="92"/>
      <c r="R20" s="92">
        <v>23.6</v>
      </c>
      <c r="S20" s="92"/>
      <c r="T20" s="92"/>
      <c r="U20" s="92"/>
      <c r="V20" s="92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9:A17 B8:B17 A20:E20 B1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16" sqref="E16"/>
    </sheetView>
  </sheetViews>
  <sheetFormatPr defaultColWidth="10" defaultRowHeight="13.5" outlineLevelRow="7"/>
  <cols>
    <col min="1" max="1" width="4.75833333333333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46.55" customHeight="1" spans="1:1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15" customHeight="1" spans="1:1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8" t="s">
        <v>30</v>
      </c>
      <c r="K2" s="8"/>
    </row>
    <row r="3" s="38" customFormat="1" ht="23.25" customHeight="1" spans="1:11">
      <c r="A3" s="78" t="s">
        <v>153</v>
      </c>
      <c r="B3" s="78"/>
      <c r="C3" s="78"/>
      <c r="D3" s="78" t="s">
        <v>222</v>
      </c>
      <c r="E3" s="78" t="s">
        <v>223</v>
      </c>
      <c r="F3" s="78" t="s">
        <v>279</v>
      </c>
      <c r="G3" s="78" t="s">
        <v>280</v>
      </c>
      <c r="H3" s="78" t="s">
        <v>281</v>
      </c>
      <c r="I3" s="78" t="s">
        <v>282</v>
      </c>
      <c r="J3" s="78" t="s">
        <v>283</v>
      </c>
      <c r="K3" s="78" t="s">
        <v>284</v>
      </c>
    </row>
    <row r="4" s="38" customFormat="1" ht="23.25" customHeight="1" spans="1:11">
      <c r="A4" s="78" t="s">
        <v>161</v>
      </c>
      <c r="B4" s="78" t="s">
        <v>162</v>
      </c>
      <c r="C4" s="78" t="s">
        <v>163</v>
      </c>
      <c r="D4" s="78"/>
      <c r="E4" s="78"/>
      <c r="F4" s="78"/>
      <c r="G4" s="78"/>
      <c r="H4" s="78"/>
      <c r="I4" s="78"/>
      <c r="J4" s="78"/>
      <c r="K4" s="78"/>
    </row>
    <row r="5" s="38" customFormat="1" ht="22.8" customHeight="1" spans="1:11">
      <c r="A5" s="79"/>
      <c r="B5" s="79"/>
      <c r="C5" s="79"/>
      <c r="D5" s="79"/>
      <c r="E5" s="79" t="s">
        <v>133</v>
      </c>
      <c r="F5" s="67">
        <v>0</v>
      </c>
      <c r="G5" s="67"/>
      <c r="H5" s="67"/>
      <c r="I5" s="67"/>
      <c r="J5" s="67"/>
      <c r="K5" s="67"/>
    </row>
    <row r="6" s="38" customFormat="1" ht="22.8" customHeight="1" spans="1:11">
      <c r="A6" s="79"/>
      <c r="B6" s="79"/>
      <c r="C6" s="79"/>
      <c r="D6" s="102"/>
      <c r="E6" s="102"/>
      <c r="F6" s="67"/>
      <c r="G6" s="67"/>
      <c r="H6" s="67"/>
      <c r="I6" s="67"/>
      <c r="J6" s="67"/>
      <c r="K6" s="67"/>
    </row>
    <row r="7" s="38" customFormat="1" ht="22.8" customHeight="1" spans="1:11">
      <c r="A7" s="79"/>
      <c r="B7" s="79"/>
      <c r="C7" s="79"/>
      <c r="D7" s="102"/>
      <c r="E7" s="102"/>
      <c r="F7" s="67"/>
      <c r="G7" s="67"/>
      <c r="H7" s="67"/>
      <c r="I7" s="67"/>
      <c r="J7" s="67"/>
      <c r="K7" s="67"/>
    </row>
    <row r="8" s="38" customFormat="1" ht="22.8" customHeight="1" spans="1:11">
      <c r="A8" s="79"/>
      <c r="B8" s="79"/>
      <c r="C8" s="79"/>
      <c r="D8" s="102"/>
      <c r="E8" s="102"/>
      <c r="F8" s="67"/>
      <c r="G8" s="67"/>
      <c r="H8" s="67"/>
      <c r="I8" s="67"/>
      <c r="J8" s="67"/>
      <c r="K8" s="67"/>
    </row>
  </sheetData>
  <mergeCells count="12">
    <mergeCell ref="A1:K1"/>
    <mergeCell ref="A2:I2"/>
    <mergeCell ref="J2:K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H21" sqref="H21"/>
    </sheetView>
  </sheetViews>
  <sheetFormatPr defaultColWidth="10" defaultRowHeight="13.5" outlineLevelRow="7"/>
  <cols>
    <col min="1" max="1" width="4.75833333333333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40.5" customHeight="1" spans="1:18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4.15" customHeight="1" spans="1:18">
      <c r="A2" s="65" t="s">
        <v>29</v>
      </c>
      <c r="B2" s="65"/>
      <c r="C2" s="65"/>
      <c r="D2" s="65"/>
      <c r="E2" s="65"/>
      <c r="F2" s="65"/>
      <c r="G2" s="65"/>
      <c r="H2" s="39"/>
      <c r="I2" s="39"/>
      <c r="J2" s="39"/>
      <c r="K2" s="39"/>
      <c r="L2" s="39"/>
      <c r="M2" s="39"/>
      <c r="N2" s="39"/>
      <c r="O2" s="39"/>
      <c r="P2" s="39"/>
      <c r="Q2" s="8" t="s">
        <v>30</v>
      </c>
      <c r="R2" s="8"/>
    </row>
    <row r="3" s="38" customFormat="1" ht="23" customHeight="1" spans="1:18">
      <c r="A3" s="95" t="s">
        <v>153</v>
      </c>
      <c r="B3" s="95"/>
      <c r="C3" s="95"/>
      <c r="D3" s="95" t="s">
        <v>222</v>
      </c>
      <c r="E3" s="95" t="s">
        <v>223</v>
      </c>
      <c r="F3" s="95" t="s">
        <v>279</v>
      </c>
      <c r="G3" s="95" t="s">
        <v>285</v>
      </c>
      <c r="H3" s="95" t="s">
        <v>286</v>
      </c>
      <c r="I3" s="95" t="s">
        <v>287</v>
      </c>
      <c r="J3" s="95" t="s">
        <v>288</v>
      </c>
      <c r="K3" s="95" t="s">
        <v>289</v>
      </c>
      <c r="L3" s="95" t="s">
        <v>290</v>
      </c>
      <c r="M3" s="95" t="s">
        <v>291</v>
      </c>
      <c r="N3" s="95" t="s">
        <v>281</v>
      </c>
      <c r="O3" s="95" t="s">
        <v>292</v>
      </c>
      <c r="P3" s="95" t="s">
        <v>293</v>
      </c>
      <c r="Q3" s="95" t="s">
        <v>282</v>
      </c>
      <c r="R3" s="95" t="s">
        <v>284</v>
      </c>
    </row>
    <row r="4" s="38" customFormat="1" ht="23" customHeight="1" spans="1:18">
      <c r="A4" s="95" t="s">
        <v>161</v>
      </c>
      <c r="B4" s="95" t="s">
        <v>162</v>
      </c>
      <c r="C4" s="95" t="s">
        <v>163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="38" customFormat="1" ht="23" customHeight="1" spans="1:18">
      <c r="A5" s="86"/>
      <c r="B5" s="86"/>
      <c r="C5" s="86"/>
      <c r="D5" s="86"/>
      <c r="E5" s="86" t="s">
        <v>133</v>
      </c>
      <c r="F5" s="59">
        <v>0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="38" customFormat="1" ht="23" customHeight="1" spans="1:18">
      <c r="A6" s="86"/>
      <c r="B6" s="86"/>
      <c r="C6" s="86"/>
      <c r="D6" s="101"/>
      <c r="E6" s="10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="38" customFormat="1" ht="23" customHeight="1" spans="1:18">
      <c r="A7" s="86"/>
      <c r="B7" s="86"/>
      <c r="C7" s="86"/>
      <c r="D7" s="101"/>
      <c r="E7" s="101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="38" customFormat="1" ht="23" customHeight="1" spans="1:18">
      <c r="A8" s="86"/>
      <c r="B8" s="86"/>
      <c r="C8" s="86"/>
      <c r="D8" s="101"/>
      <c r="E8" s="10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</sheetData>
  <mergeCells count="19">
    <mergeCell ref="A1:R1"/>
    <mergeCell ref="A2:G2"/>
    <mergeCell ref="Q2:R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selection activeCell="N29" sqref="N29"/>
    </sheetView>
  </sheetViews>
  <sheetFormatPr defaultColWidth="10" defaultRowHeight="13.5"/>
  <cols>
    <col min="1" max="1" width="5" customWidth="1"/>
    <col min="2" max="2" width="4.61666666666667" customWidth="1"/>
    <col min="3" max="3" width="5.29166666666667" customWidth="1"/>
    <col min="4" max="4" width="9.125" customWidth="1"/>
    <col min="5" max="5" width="35" customWidth="1"/>
    <col min="6" max="6" width="10.375" style="9" customWidth="1"/>
    <col min="7" max="7" width="10.375" customWidth="1"/>
    <col min="8" max="21" width="8.5" customWidth="1"/>
    <col min="22" max="22" width="7.875" customWidth="1"/>
    <col min="23" max="29" width="8.5" customWidth="1"/>
    <col min="30" max="30" width="7.625" customWidth="1"/>
    <col min="31" max="32" width="9.76666666666667" customWidth="1"/>
  </cols>
  <sheetData>
    <row r="1" ht="16" customHeight="1" spans="1:1">
      <c r="A1" s="15"/>
    </row>
    <row r="2" ht="36.2" customHeight="1" spans="1:30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ht="24.15" customHeight="1" spans="1:30">
      <c r="A3" s="94" t="s">
        <v>29</v>
      </c>
      <c r="B3" s="94"/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" t="s">
        <v>30</v>
      </c>
      <c r="AD3" s="8"/>
    </row>
    <row r="4" s="38" customFormat="1" ht="34" customHeight="1" spans="1:30">
      <c r="A4" s="95" t="s">
        <v>153</v>
      </c>
      <c r="B4" s="95"/>
      <c r="C4" s="95"/>
      <c r="D4" s="95" t="s">
        <v>222</v>
      </c>
      <c r="E4" s="95" t="s">
        <v>223</v>
      </c>
      <c r="F4" s="95" t="s">
        <v>279</v>
      </c>
      <c r="G4" s="96" t="s">
        <v>226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95" t="s">
        <v>229</v>
      </c>
      <c r="AC4" s="95"/>
      <c r="AD4" s="95"/>
    </row>
    <row r="5" s="38" customFormat="1" ht="43" customHeight="1" spans="1:30">
      <c r="A5" s="95" t="s">
        <v>161</v>
      </c>
      <c r="B5" s="95" t="s">
        <v>162</v>
      </c>
      <c r="C5" s="95" t="s">
        <v>163</v>
      </c>
      <c r="D5" s="95"/>
      <c r="E5" s="95"/>
      <c r="F5" s="95"/>
      <c r="G5" s="95" t="s">
        <v>133</v>
      </c>
      <c r="H5" s="95" t="s">
        <v>294</v>
      </c>
      <c r="I5" s="95" t="s">
        <v>295</v>
      </c>
      <c r="J5" s="95" t="s">
        <v>296</v>
      </c>
      <c r="K5" s="95" t="s">
        <v>297</v>
      </c>
      <c r="L5" s="95" t="s">
        <v>298</v>
      </c>
      <c r="M5" s="95" t="s">
        <v>299</v>
      </c>
      <c r="N5" s="95" t="s">
        <v>300</v>
      </c>
      <c r="O5" s="95" t="s">
        <v>301</v>
      </c>
      <c r="P5" s="95" t="s">
        <v>302</v>
      </c>
      <c r="Q5" s="95" t="s">
        <v>303</v>
      </c>
      <c r="R5" s="95" t="s">
        <v>304</v>
      </c>
      <c r="S5" s="95" t="s">
        <v>305</v>
      </c>
      <c r="T5" s="95" t="s">
        <v>306</v>
      </c>
      <c r="U5" s="95" t="s">
        <v>307</v>
      </c>
      <c r="V5" s="95" t="s">
        <v>308</v>
      </c>
      <c r="W5" s="95" t="s">
        <v>309</v>
      </c>
      <c r="X5" s="95" t="s">
        <v>310</v>
      </c>
      <c r="Y5" s="95" t="s">
        <v>311</v>
      </c>
      <c r="Z5" s="95" t="s">
        <v>312</v>
      </c>
      <c r="AA5" s="95" t="s">
        <v>313</v>
      </c>
      <c r="AB5" s="95" t="s">
        <v>133</v>
      </c>
      <c r="AC5" s="95" t="s">
        <v>261</v>
      </c>
      <c r="AD5" s="95" t="s">
        <v>266</v>
      </c>
    </row>
    <row r="6" s="38" customFormat="1" ht="21" customHeight="1" spans="1:30">
      <c r="A6" s="85"/>
      <c r="B6" s="85"/>
      <c r="C6" s="85"/>
      <c r="D6" s="86"/>
      <c r="E6" s="86" t="s">
        <v>133</v>
      </c>
      <c r="F6" s="87">
        <f>F7+F10</f>
        <v>240.63</v>
      </c>
      <c r="G6" s="87">
        <f t="shared" ref="G6:AA6" si="0">G7+G10</f>
        <v>240.63</v>
      </c>
      <c r="H6" s="87">
        <f t="shared" si="0"/>
        <v>22</v>
      </c>
      <c r="I6" s="87">
        <f t="shared" si="0"/>
        <v>2</v>
      </c>
      <c r="J6" s="87">
        <f t="shared" si="0"/>
        <v>8</v>
      </c>
      <c r="K6" s="87">
        <f t="shared" si="0"/>
        <v>5</v>
      </c>
      <c r="L6" s="87">
        <f t="shared" si="0"/>
        <v>4</v>
      </c>
      <c r="M6" s="87">
        <f t="shared" si="0"/>
        <v>22</v>
      </c>
      <c r="N6" s="87">
        <f t="shared" si="0"/>
        <v>12</v>
      </c>
      <c r="O6" s="87">
        <f t="shared" si="0"/>
        <v>2</v>
      </c>
      <c r="P6" s="87">
        <f t="shared" si="0"/>
        <v>1</v>
      </c>
      <c r="Q6" s="87">
        <f t="shared" si="0"/>
        <v>6</v>
      </c>
      <c r="R6" s="87">
        <f t="shared" si="0"/>
        <v>2</v>
      </c>
      <c r="S6" s="87">
        <f t="shared" si="0"/>
        <v>0</v>
      </c>
      <c r="T6" s="87">
        <f t="shared" si="0"/>
        <v>0</v>
      </c>
      <c r="U6" s="87">
        <f t="shared" si="0"/>
        <v>24</v>
      </c>
      <c r="V6" s="87">
        <f t="shared" si="0"/>
        <v>0</v>
      </c>
      <c r="W6" s="87">
        <f t="shared" si="0"/>
        <v>5</v>
      </c>
      <c r="X6" s="87">
        <f t="shared" si="0"/>
        <v>16</v>
      </c>
      <c r="Y6" s="87">
        <f t="shared" si="0"/>
        <v>0</v>
      </c>
      <c r="Z6" s="87">
        <f t="shared" si="0"/>
        <v>8</v>
      </c>
      <c r="AA6" s="87">
        <f t="shared" si="0"/>
        <v>101.63</v>
      </c>
      <c r="AB6" s="87"/>
      <c r="AC6" s="87"/>
      <c r="AD6" s="87"/>
    </row>
    <row r="7" s="38" customFormat="1" ht="21" customHeight="1" spans="1:30">
      <c r="A7" s="47">
        <v>201</v>
      </c>
      <c r="B7" s="47"/>
      <c r="C7" s="47"/>
      <c r="D7" s="48" t="s">
        <v>164</v>
      </c>
      <c r="E7" s="48" t="s">
        <v>165</v>
      </c>
      <c r="F7" s="88">
        <v>28.16</v>
      </c>
      <c r="G7" s="88">
        <v>28.16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>
        <v>28.16</v>
      </c>
      <c r="AB7" s="88"/>
      <c r="AC7" s="88"/>
      <c r="AD7" s="88"/>
    </row>
    <row r="8" s="38" customFormat="1" ht="21" customHeight="1" spans="1:30">
      <c r="A8" s="89">
        <v>201</v>
      </c>
      <c r="B8" s="163" t="s">
        <v>166</v>
      </c>
      <c r="C8" s="89"/>
      <c r="D8" s="90">
        <v>20103</v>
      </c>
      <c r="E8" s="90" t="s">
        <v>167</v>
      </c>
      <c r="F8" s="76">
        <v>28.16</v>
      </c>
      <c r="G8" s="76">
        <v>28.16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76">
        <v>28.16</v>
      </c>
      <c r="AB8" s="62"/>
      <c r="AC8" s="62"/>
      <c r="AD8" s="62"/>
    </row>
    <row r="9" s="38" customFormat="1" ht="21" customHeight="1" spans="1:30">
      <c r="A9" s="89">
        <v>201</v>
      </c>
      <c r="B9" s="163" t="s">
        <v>166</v>
      </c>
      <c r="C9" s="89">
        <v>99</v>
      </c>
      <c r="D9" s="90">
        <v>2010399</v>
      </c>
      <c r="E9" s="53" t="s">
        <v>168</v>
      </c>
      <c r="F9" s="76">
        <v>28.16</v>
      </c>
      <c r="G9" s="76">
        <v>28.16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76">
        <v>28.16</v>
      </c>
      <c r="AB9" s="62"/>
      <c r="AC9" s="62"/>
      <c r="AD9" s="62"/>
    </row>
    <row r="10" ht="21" customHeight="1" spans="1:30">
      <c r="A10" s="68">
        <v>215</v>
      </c>
      <c r="B10" s="68"/>
      <c r="C10" s="68"/>
      <c r="D10" s="69">
        <v>215</v>
      </c>
      <c r="E10" s="70" t="s">
        <v>204</v>
      </c>
      <c r="F10" s="88">
        <v>212.47</v>
      </c>
      <c r="G10" s="88">
        <v>212.47</v>
      </c>
      <c r="H10" s="91">
        <v>22</v>
      </c>
      <c r="I10" s="91">
        <v>2</v>
      </c>
      <c r="J10" s="91">
        <v>8</v>
      </c>
      <c r="K10" s="91">
        <v>5</v>
      </c>
      <c r="L10" s="91">
        <v>4</v>
      </c>
      <c r="M10" s="91">
        <v>22</v>
      </c>
      <c r="N10" s="91">
        <v>12</v>
      </c>
      <c r="O10" s="91">
        <v>2</v>
      </c>
      <c r="P10" s="91">
        <v>1</v>
      </c>
      <c r="Q10" s="91">
        <v>6</v>
      </c>
      <c r="R10" s="91">
        <v>2</v>
      </c>
      <c r="S10" s="91"/>
      <c r="T10" s="91"/>
      <c r="U10" s="91">
        <v>24</v>
      </c>
      <c r="V10" s="91"/>
      <c r="W10" s="91">
        <v>5</v>
      </c>
      <c r="X10" s="91">
        <v>16</v>
      </c>
      <c r="Y10" s="91"/>
      <c r="Z10" s="91">
        <v>8</v>
      </c>
      <c r="AA10" s="91">
        <v>73.47</v>
      </c>
      <c r="AB10" s="99"/>
      <c r="AC10" s="99"/>
      <c r="AD10" s="99"/>
    </row>
    <row r="11" ht="21" customHeight="1" spans="1:30">
      <c r="A11" s="89">
        <v>215</v>
      </c>
      <c r="B11" s="163" t="s">
        <v>170</v>
      </c>
      <c r="C11" s="89"/>
      <c r="D11" s="52">
        <v>21508</v>
      </c>
      <c r="E11" s="53" t="s">
        <v>207</v>
      </c>
      <c r="F11" s="76">
        <v>212.47</v>
      </c>
      <c r="G11" s="76">
        <v>212.47</v>
      </c>
      <c r="H11" s="92">
        <v>22</v>
      </c>
      <c r="I11" s="92">
        <v>2</v>
      </c>
      <c r="J11" s="92">
        <v>8</v>
      </c>
      <c r="K11" s="92">
        <v>5</v>
      </c>
      <c r="L11" s="92">
        <v>4</v>
      </c>
      <c r="M11" s="92">
        <v>22</v>
      </c>
      <c r="N11" s="92">
        <v>12</v>
      </c>
      <c r="O11" s="92">
        <v>2</v>
      </c>
      <c r="P11" s="92">
        <v>1</v>
      </c>
      <c r="Q11" s="92">
        <v>6</v>
      </c>
      <c r="R11" s="92">
        <v>2</v>
      </c>
      <c r="S11" s="92"/>
      <c r="T11" s="92"/>
      <c r="U11" s="92">
        <v>24</v>
      </c>
      <c r="V11" s="92"/>
      <c r="W11" s="92">
        <v>5</v>
      </c>
      <c r="X11" s="92">
        <v>16</v>
      </c>
      <c r="Y11" s="92"/>
      <c r="Z11" s="92">
        <v>8</v>
      </c>
      <c r="AA11" s="92">
        <v>73.47</v>
      </c>
      <c r="AB11" s="100"/>
      <c r="AC11" s="100"/>
      <c r="AD11" s="100"/>
    </row>
    <row r="12" ht="21" customHeight="1" spans="1:30">
      <c r="A12" s="89" t="s">
        <v>208</v>
      </c>
      <c r="B12" s="89" t="s">
        <v>170</v>
      </c>
      <c r="C12" s="89" t="s">
        <v>209</v>
      </c>
      <c r="D12" s="52">
        <v>2150801</v>
      </c>
      <c r="E12" s="53" t="s">
        <v>210</v>
      </c>
      <c r="F12" s="76">
        <v>212.47</v>
      </c>
      <c r="G12" s="76">
        <v>212.47</v>
      </c>
      <c r="H12" s="92">
        <v>22</v>
      </c>
      <c r="I12" s="92">
        <v>2</v>
      </c>
      <c r="J12" s="92">
        <v>8</v>
      </c>
      <c r="K12" s="92">
        <v>5</v>
      </c>
      <c r="L12" s="92">
        <v>4</v>
      </c>
      <c r="M12" s="92">
        <v>22</v>
      </c>
      <c r="N12" s="92">
        <v>12</v>
      </c>
      <c r="O12" s="92">
        <v>2</v>
      </c>
      <c r="P12" s="92">
        <v>1</v>
      </c>
      <c r="Q12" s="92">
        <v>6</v>
      </c>
      <c r="R12" s="92">
        <v>2</v>
      </c>
      <c r="S12" s="92"/>
      <c r="T12" s="92"/>
      <c r="U12" s="92">
        <v>24</v>
      </c>
      <c r="V12" s="92"/>
      <c r="W12" s="92">
        <v>5</v>
      </c>
      <c r="X12" s="92">
        <v>16</v>
      </c>
      <c r="Y12" s="92"/>
      <c r="Z12" s="92">
        <v>8</v>
      </c>
      <c r="AA12" s="92">
        <v>73.47</v>
      </c>
      <c r="AB12" s="100"/>
      <c r="AC12" s="100"/>
      <c r="AD12" s="100"/>
    </row>
  </sheetData>
  <mergeCells count="9">
    <mergeCell ref="A2:AD2"/>
    <mergeCell ref="A3:E3"/>
    <mergeCell ref="AC3:AD3"/>
    <mergeCell ref="A4:C4"/>
    <mergeCell ref="G4:AA4"/>
    <mergeCell ref="AB4:AD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V8" sqref="V8:V9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36.5416666666667" customWidth="1"/>
    <col min="6" max="26" width="8.5" customWidth="1"/>
  </cols>
  <sheetData>
    <row r="1" ht="16.35" customHeight="1" spans="1:1">
      <c r="A1" s="15"/>
    </row>
    <row r="2" ht="30" customHeight="1" spans="1:26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8" customHeight="1" spans="1:26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 t="s">
        <v>30</v>
      </c>
      <c r="Z3" s="12"/>
    </row>
    <row r="4" s="38" customFormat="1" ht="31" customHeight="1" spans="1:26">
      <c r="A4" s="78" t="s">
        <v>153</v>
      </c>
      <c r="B4" s="78"/>
      <c r="C4" s="78"/>
      <c r="D4" s="78" t="s">
        <v>222</v>
      </c>
      <c r="E4" s="78" t="s">
        <v>223</v>
      </c>
      <c r="F4" s="78" t="s">
        <v>314</v>
      </c>
      <c r="G4" s="83" t="s">
        <v>294</v>
      </c>
      <c r="H4" s="83" t="s">
        <v>295</v>
      </c>
      <c r="I4" s="83" t="s">
        <v>296</v>
      </c>
      <c r="J4" s="83" t="s">
        <v>297</v>
      </c>
      <c r="K4" s="83" t="s">
        <v>298</v>
      </c>
      <c r="L4" s="83" t="s">
        <v>299</v>
      </c>
      <c r="M4" s="83" t="s">
        <v>300</v>
      </c>
      <c r="N4" s="83" t="s">
        <v>301</v>
      </c>
      <c r="O4" s="83" t="s">
        <v>302</v>
      </c>
      <c r="P4" s="83" t="s">
        <v>303</v>
      </c>
      <c r="Q4" s="83" t="s">
        <v>304</v>
      </c>
      <c r="R4" s="83" t="s">
        <v>305</v>
      </c>
      <c r="S4" s="83" t="s">
        <v>306</v>
      </c>
      <c r="T4" s="83" t="s">
        <v>307</v>
      </c>
      <c r="U4" s="83" t="s">
        <v>309</v>
      </c>
      <c r="V4" s="83" t="s">
        <v>310</v>
      </c>
      <c r="W4" s="83" t="s">
        <v>308</v>
      </c>
      <c r="X4" s="83" t="s">
        <v>311</v>
      </c>
      <c r="Y4" s="83" t="s">
        <v>312</v>
      </c>
      <c r="Z4" s="83" t="s">
        <v>313</v>
      </c>
    </row>
    <row r="5" s="38" customFormat="1" ht="31" customHeight="1" spans="1:26">
      <c r="A5" s="78" t="s">
        <v>161</v>
      </c>
      <c r="B5" s="78" t="s">
        <v>162</v>
      </c>
      <c r="C5" s="78" t="s">
        <v>163</v>
      </c>
      <c r="D5" s="78"/>
      <c r="E5" s="78"/>
      <c r="F5" s="78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="38" customFormat="1" ht="22.8" customHeight="1" spans="1:26">
      <c r="A6" s="85"/>
      <c r="B6" s="85"/>
      <c r="C6" s="85"/>
      <c r="D6" s="86"/>
      <c r="E6" s="86" t="s">
        <v>133</v>
      </c>
      <c r="F6" s="87">
        <f t="shared" ref="F6:Z6" si="0">F7+F10</f>
        <v>240.63</v>
      </c>
      <c r="G6" s="87">
        <f t="shared" si="0"/>
        <v>22</v>
      </c>
      <c r="H6" s="87">
        <f t="shared" si="0"/>
        <v>2</v>
      </c>
      <c r="I6" s="87">
        <f t="shared" si="0"/>
        <v>8</v>
      </c>
      <c r="J6" s="87">
        <f t="shared" si="0"/>
        <v>5</v>
      </c>
      <c r="K6" s="87">
        <f t="shared" si="0"/>
        <v>4</v>
      </c>
      <c r="L6" s="87">
        <f t="shared" si="0"/>
        <v>22</v>
      </c>
      <c r="M6" s="87">
        <f t="shared" si="0"/>
        <v>12</v>
      </c>
      <c r="N6" s="87">
        <f t="shared" si="0"/>
        <v>2</v>
      </c>
      <c r="O6" s="87">
        <f t="shared" si="0"/>
        <v>1</v>
      </c>
      <c r="P6" s="87">
        <f t="shared" si="0"/>
        <v>6</v>
      </c>
      <c r="Q6" s="87">
        <f t="shared" si="0"/>
        <v>2</v>
      </c>
      <c r="R6" s="87">
        <f t="shared" si="0"/>
        <v>0</v>
      </c>
      <c r="S6" s="87">
        <f t="shared" si="0"/>
        <v>0</v>
      </c>
      <c r="T6" s="87">
        <f t="shared" si="0"/>
        <v>24</v>
      </c>
      <c r="U6" s="87">
        <f t="shared" si="0"/>
        <v>0</v>
      </c>
      <c r="V6" s="87">
        <f t="shared" si="0"/>
        <v>5</v>
      </c>
      <c r="W6" s="87">
        <f t="shared" si="0"/>
        <v>16</v>
      </c>
      <c r="X6" s="87">
        <f t="shared" si="0"/>
        <v>0</v>
      </c>
      <c r="Y6" s="87">
        <f t="shared" si="0"/>
        <v>8</v>
      </c>
      <c r="Z6" s="87">
        <f t="shared" si="0"/>
        <v>101.63</v>
      </c>
    </row>
    <row r="7" s="38" customFormat="1" ht="22.8" customHeight="1" spans="1:26">
      <c r="A7" s="47">
        <v>201</v>
      </c>
      <c r="B7" s="47"/>
      <c r="C7" s="47"/>
      <c r="D7" s="48" t="s">
        <v>164</v>
      </c>
      <c r="E7" s="48" t="s">
        <v>165</v>
      </c>
      <c r="F7" s="88">
        <v>28.16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>
        <v>28.16</v>
      </c>
    </row>
    <row r="8" s="38" customFormat="1" ht="22.8" customHeight="1" spans="1:26">
      <c r="A8" s="89">
        <v>201</v>
      </c>
      <c r="B8" s="163" t="s">
        <v>166</v>
      </c>
      <c r="C8" s="89"/>
      <c r="D8" s="90">
        <v>20103</v>
      </c>
      <c r="E8" s="90" t="s">
        <v>167</v>
      </c>
      <c r="F8" s="76">
        <v>28.16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76">
        <v>28.16</v>
      </c>
    </row>
    <row r="9" s="38" customFormat="1" ht="22.8" customHeight="1" spans="1:26">
      <c r="A9" s="89">
        <v>201</v>
      </c>
      <c r="B9" s="163" t="s">
        <v>166</v>
      </c>
      <c r="C9" s="89">
        <v>99</v>
      </c>
      <c r="D9" s="90">
        <v>2010399</v>
      </c>
      <c r="E9" s="53" t="s">
        <v>168</v>
      </c>
      <c r="F9" s="76">
        <v>28.16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76">
        <v>28.16</v>
      </c>
    </row>
    <row r="10" s="22" customFormat="1" ht="22.8" customHeight="1" spans="1:26">
      <c r="A10" s="68">
        <v>215</v>
      </c>
      <c r="B10" s="68"/>
      <c r="C10" s="68"/>
      <c r="D10" s="69">
        <v>215</v>
      </c>
      <c r="E10" s="70" t="s">
        <v>204</v>
      </c>
      <c r="F10" s="88">
        <v>212.47</v>
      </c>
      <c r="G10" s="91">
        <v>22</v>
      </c>
      <c r="H10" s="91">
        <v>2</v>
      </c>
      <c r="I10" s="91">
        <v>8</v>
      </c>
      <c r="J10" s="91">
        <v>5</v>
      </c>
      <c r="K10" s="91">
        <v>4</v>
      </c>
      <c r="L10" s="91">
        <v>22</v>
      </c>
      <c r="M10" s="91">
        <v>12</v>
      </c>
      <c r="N10" s="91">
        <v>2</v>
      </c>
      <c r="O10" s="91">
        <v>1</v>
      </c>
      <c r="P10" s="91">
        <v>6</v>
      </c>
      <c r="Q10" s="91">
        <v>2</v>
      </c>
      <c r="R10" s="91"/>
      <c r="S10" s="91"/>
      <c r="T10" s="91">
        <v>24</v>
      </c>
      <c r="U10" s="91"/>
      <c r="V10" s="91">
        <v>5</v>
      </c>
      <c r="W10" s="91">
        <v>16</v>
      </c>
      <c r="X10" s="91"/>
      <c r="Y10" s="91">
        <v>8</v>
      </c>
      <c r="Z10" s="91">
        <v>73.47</v>
      </c>
    </row>
    <row r="11" s="38" customFormat="1" ht="22.8" customHeight="1" spans="1:26">
      <c r="A11" s="89">
        <v>215</v>
      </c>
      <c r="B11" s="163" t="s">
        <v>170</v>
      </c>
      <c r="C11" s="89"/>
      <c r="D11" s="52">
        <v>21508</v>
      </c>
      <c r="E11" s="53" t="s">
        <v>207</v>
      </c>
      <c r="F11" s="76">
        <v>212.47</v>
      </c>
      <c r="G11" s="92">
        <v>22</v>
      </c>
      <c r="H11" s="92">
        <v>2</v>
      </c>
      <c r="I11" s="92">
        <v>8</v>
      </c>
      <c r="J11" s="92">
        <v>5</v>
      </c>
      <c r="K11" s="92">
        <v>4</v>
      </c>
      <c r="L11" s="92">
        <v>22</v>
      </c>
      <c r="M11" s="92">
        <v>12</v>
      </c>
      <c r="N11" s="92">
        <v>2</v>
      </c>
      <c r="O11" s="92">
        <v>1</v>
      </c>
      <c r="P11" s="92">
        <v>6</v>
      </c>
      <c r="Q11" s="92">
        <v>2</v>
      </c>
      <c r="R11" s="92"/>
      <c r="S11" s="92"/>
      <c r="T11" s="92">
        <v>24</v>
      </c>
      <c r="U11" s="92"/>
      <c r="V11" s="92">
        <v>5</v>
      </c>
      <c r="W11" s="92">
        <v>16</v>
      </c>
      <c r="X11" s="92"/>
      <c r="Y11" s="92">
        <v>8</v>
      </c>
      <c r="Z11" s="92">
        <v>73.47</v>
      </c>
    </row>
    <row r="12" s="22" customFormat="1" ht="22.8" customHeight="1" spans="1:26">
      <c r="A12" s="89" t="s">
        <v>208</v>
      </c>
      <c r="B12" s="89" t="s">
        <v>170</v>
      </c>
      <c r="C12" s="89" t="s">
        <v>209</v>
      </c>
      <c r="D12" s="52">
        <v>2150801</v>
      </c>
      <c r="E12" s="53" t="s">
        <v>210</v>
      </c>
      <c r="F12" s="76">
        <v>212.47</v>
      </c>
      <c r="G12" s="92">
        <v>22</v>
      </c>
      <c r="H12" s="92">
        <v>2</v>
      </c>
      <c r="I12" s="92">
        <v>8</v>
      </c>
      <c r="J12" s="92">
        <v>5</v>
      </c>
      <c r="K12" s="92">
        <v>4</v>
      </c>
      <c r="L12" s="92">
        <v>22</v>
      </c>
      <c r="M12" s="92">
        <v>12</v>
      </c>
      <c r="N12" s="92">
        <v>2</v>
      </c>
      <c r="O12" s="92">
        <v>1</v>
      </c>
      <c r="P12" s="92">
        <v>6</v>
      </c>
      <c r="Q12" s="92">
        <v>2</v>
      </c>
      <c r="R12" s="92"/>
      <c r="S12" s="92"/>
      <c r="T12" s="92">
        <v>24</v>
      </c>
      <c r="U12" s="92"/>
      <c r="V12" s="92">
        <v>5</v>
      </c>
      <c r="W12" s="92">
        <v>16</v>
      </c>
      <c r="X12" s="92"/>
      <c r="Y12" s="92">
        <v>8</v>
      </c>
      <c r="Z12" s="92">
        <v>73.47</v>
      </c>
    </row>
  </sheetData>
  <mergeCells count="27">
    <mergeCell ref="A2:Z2"/>
    <mergeCell ref="A3:X3"/>
    <mergeCell ref="Y3:Z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18" sqref="D18"/>
    </sheetView>
  </sheetViews>
  <sheetFormatPr defaultColWidth="10" defaultRowHeight="13.5" outlineLevelRow="6" outlineLevelCol="7"/>
  <cols>
    <col min="1" max="1" width="12.8916666666667" customWidth="1"/>
    <col min="2" max="2" width="32.875" customWidth="1"/>
    <col min="3" max="3" width="15.125" customWidth="1"/>
    <col min="4" max="4" width="12.3583333333333" customWidth="1"/>
    <col min="5" max="5" width="10.3166666666667" customWidth="1"/>
    <col min="6" max="6" width="14.1166666666667" customWidth="1"/>
    <col min="7" max="7" width="13.7" customWidth="1"/>
    <col min="8" max="8" width="12.3583333333333" customWidth="1"/>
    <col min="9" max="9" width="9.76666666666667" customWidth="1"/>
  </cols>
  <sheetData>
    <row r="1" ht="16.35" customHeight="1" spans="1:1">
      <c r="A1" s="15"/>
    </row>
    <row r="2" ht="33.6" customHeight="1" spans="1:8">
      <c r="A2" s="2" t="s">
        <v>19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29</v>
      </c>
      <c r="B3" s="3"/>
      <c r="C3" s="3"/>
      <c r="D3" s="3"/>
      <c r="E3" s="3"/>
      <c r="F3" s="3"/>
      <c r="G3" s="8" t="s">
        <v>30</v>
      </c>
      <c r="H3" s="8"/>
    </row>
    <row r="4" s="38" customFormat="1" ht="23.25" customHeight="1" spans="1:8">
      <c r="A4" s="78" t="s">
        <v>315</v>
      </c>
      <c r="B4" s="78" t="s">
        <v>316</v>
      </c>
      <c r="C4" s="78" t="s">
        <v>317</v>
      </c>
      <c r="D4" s="78" t="s">
        <v>318</v>
      </c>
      <c r="E4" s="78" t="s">
        <v>319</v>
      </c>
      <c r="F4" s="78"/>
      <c r="G4" s="78"/>
      <c r="H4" s="78" t="s">
        <v>306</v>
      </c>
    </row>
    <row r="5" s="38" customFormat="1" ht="25.85" customHeight="1" spans="1:8">
      <c r="A5" s="78"/>
      <c r="B5" s="78"/>
      <c r="C5" s="78"/>
      <c r="D5" s="78"/>
      <c r="E5" s="78" t="s">
        <v>135</v>
      </c>
      <c r="F5" s="78" t="s">
        <v>320</v>
      </c>
      <c r="G5" s="78" t="s">
        <v>321</v>
      </c>
      <c r="H5" s="78"/>
    </row>
    <row r="6" s="38" customFormat="1" ht="22.8" customHeight="1" spans="1:8">
      <c r="A6" s="79"/>
      <c r="B6" s="79" t="s">
        <v>133</v>
      </c>
      <c r="C6" s="67">
        <v>16.5</v>
      </c>
      <c r="D6" s="67"/>
      <c r="E6" s="67"/>
      <c r="F6" s="67"/>
      <c r="G6" s="67"/>
      <c r="H6" s="67">
        <v>16.5</v>
      </c>
    </row>
    <row r="7" s="38" customFormat="1" ht="22.8" customHeight="1" spans="1:8">
      <c r="A7" s="81" t="s">
        <v>152</v>
      </c>
      <c r="B7" s="81" t="s">
        <v>3</v>
      </c>
      <c r="C7" s="82">
        <v>16.5</v>
      </c>
      <c r="D7" s="82"/>
      <c r="E7" s="82"/>
      <c r="F7" s="82"/>
      <c r="G7" s="82"/>
      <c r="H7" s="82">
        <v>16.5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19" sqref="G19"/>
    </sheetView>
  </sheetViews>
  <sheetFormatPr defaultColWidth="10" defaultRowHeight="13.5" outlineLevelCol="7"/>
  <cols>
    <col min="1" max="1" width="11.4" customWidth="1"/>
    <col min="2" max="2" width="19.875" customWidth="1"/>
    <col min="3" max="3" width="16.1416666666667" customWidth="1"/>
    <col min="4" max="5" width="12.875" customWidth="1"/>
    <col min="6" max="6" width="20.25" customWidth="1"/>
    <col min="7" max="7" width="12.875" customWidth="1"/>
    <col min="8" max="8" width="13.25" customWidth="1"/>
    <col min="9" max="9" width="9.76666666666667" customWidth="1"/>
  </cols>
  <sheetData>
    <row r="1" ht="38.8" customHeight="1" spans="1:8">
      <c r="A1" s="2" t="s">
        <v>20</v>
      </c>
      <c r="B1" s="2"/>
      <c r="C1" s="2"/>
      <c r="D1" s="2"/>
      <c r="E1" s="2"/>
      <c r="F1" s="2"/>
      <c r="G1" s="2"/>
      <c r="H1" s="2"/>
    </row>
    <row r="2" s="38" customFormat="1" ht="28" customHeight="1" spans="1:8">
      <c r="A2" s="39" t="s">
        <v>29</v>
      </c>
      <c r="B2" s="39"/>
      <c r="C2" s="39"/>
      <c r="D2" s="39"/>
      <c r="E2" s="39"/>
      <c r="F2" s="39"/>
      <c r="G2" s="40" t="s">
        <v>30</v>
      </c>
      <c r="H2" s="40"/>
    </row>
    <row r="3" s="38" customFormat="1" ht="24" customHeight="1" spans="1:8">
      <c r="A3" s="78" t="s">
        <v>154</v>
      </c>
      <c r="B3" s="78" t="s">
        <v>155</v>
      </c>
      <c r="C3" s="78" t="s">
        <v>133</v>
      </c>
      <c r="D3" s="78" t="s">
        <v>322</v>
      </c>
      <c r="E3" s="78"/>
      <c r="F3" s="78"/>
      <c r="G3" s="78"/>
      <c r="H3" s="78" t="s">
        <v>157</v>
      </c>
    </row>
    <row r="4" s="38" customFormat="1" ht="24" customHeight="1" spans="1:8">
      <c r="A4" s="78"/>
      <c r="B4" s="78"/>
      <c r="C4" s="78"/>
      <c r="D4" s="78" t="s">
        <v>135</v>
      </c>
      <c r="E4" s="78" t="s">
        <v>259</v>
      </c>
      <c r="F4" s="78"/>
      <c r="G4" s="78" t="s">
        <v>260</v>
      </c>
      <c r="H4" s="78"/>
    </row>
    <row r="5" s="38" customFormat="1" ht="24" customHeight="1" spans="1:8">
      <c r="A5" s="78"/>
      <c r="B5" s="78"/>
      <c r="C5" s="78"/>
      <c r="D5" s="78"/>
      <c r="E5" s="78" t="s">
        <v>239</v>
      </c>
      <c r="F5" s="78" t="s">
        <v>233</v>
      </c>
      <c r="G5" s="78"/>
      <c r="H5" s="78"/>
    </row>
    <row r="6" s="38" customFormat="1" ht="24" customHeight="1" spans="1:8">
      <c r="A6" s="79"/>
      <c r="B6" s="78" t="s">
        <v>133</v>
      </c>
      <c r="C6" s="80">
        <f>'1收支总表'!B19</f>
        <v>48954.48</v>
      </c>
      <c r="D6" s="80">
        <f>E6+F6+G6</f>
        <v>52.1</v>
      </c>
      <c r="E6" s="80">
        <v>37.6</v>
      </c>
      <c r="F6" s="80"/>
      <c r="G6" s="80">
        <v>14.5</v>
      </c>
      <c r="H6" s="80">
        <f>H7+H9</f>
        <v>48902.38</v>
      </c>
    </row>
    <row r="7" s="38" customFormat="1" ht="24" customHeight="1" spans="1:8">
      <c r="A7" s="81">
        <v>500102</v>
      </c>
      <c r="B7" s="81" t="s">
        <v>261</v>
      </c>
      <c r="C7" s="61">
        <f>D7+H7</f>
        <v>18223.5</v>
      </c>
      <c r="D7" s="61">
        <f>E7+F7+G7</f>
        <v>14.5</v>
      </c>
      <c r="E7" s="61"/>
      <c r="F7" s="61"/>
      <c r="G7" s="61">
        <v>14.5</v>
      </c>
      <c r="H7" s="61">
        <f>'17政府性基金（部门预算）'!R6+'17政府性基金（部门预算）'!L6</f>
        <v>18209</v>
      </c>
    </row>
    <row r="8" s="38" customFormat="1" ht="24" customHeight="1" spans="1:8">
      <c r="A8" s="81">
        <v>500101</v>
      </c>
      <c r="B8" s="81" t="s">
        <v>323</v>
      </c>
      <c r="C8" s="61">
        <f>D8+H8</f>
        <v>37.6</v>
      </c>
      <c r="D8" s="61">
        <f>E8+F8+G8</f>
        <v>37.6</v>
      </c>
      <c r="E8" s="61">
        <v>37.6</v>
      </c>
      <c r="F8" s="61"/>
      <c r="G8" s="61"/>
      <c r="H8" s="61"/>
    </row>
    <row r="9" s="38" customFormat="1" ht="24" customHeight="1" spans="1:8">
      <c r="A9" s="81">
        <v>1613</v>
      </c>
      <c r="B9" s="81" t="s">
        <v>324</v>
      </c>
      <c r="C9" s="61">
        <f>H9</f>
        <v>30693.38</v>
      </c>
      <c r="D9" s="61">
        <f>E9+F9+G9</f>
        <v>0</v>
      </c>
      <c r="E9" s="61"/>
      <c r="F9" s="61"/>
      <c r="G9" s="61"/>
      <c r="H9" s="61">
        <f>'17政府性基金（部门预算）'!O6</f>
        <v>30693.38</v>
      </c>
    </row>
  </sheetData>
  <mergeCells count="11">
    <mergeCell ref="A1:H1"/>
    <mergeCell ref="A2:F2"/>
    <mergeCell ref="G2:H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D7" sqref="D7"/>
    </sheetView>
  </sheetViews>
  <sheetFormatPr defaultColWidth="10" defaultRowHeight="13.5"/>
  <cols>
    <col min="1" max="1" width="4.475" customWidth="1"/>
    <col min="2" max="2" width="4.75833333333333" customWidth="1"/>
    <col min="3" max="3" width="5.01666666666667" customWidth="1"/>
    <col min="4" max="4" width="12.125" customWidth="1"/>
    <col min="5" max="5" width="44.125" customWidth="1"/>
    <col min="6" max="6" width="13.875" customWidth="1"/>
    <col min="7" max="9" width="13.375" customWidth="1"/>
    <col min="10" max="20" width="11.375" customWidth="1"/>
    <col min="21" max="22" width="9.76666666666667" customWidth="1"/>
  </cols>
  <sheetData>
    <row r="1" ht="32" customHeight="1" spans="1:17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.15" customHeight="1" spans="1:20">
      <c r="A2" s="65" t="s">
        <v>29</v>
      </c>
      <c r="B2" s="65"/>
      <c r="C2" s="65"/>
      <c r="D2" s="65"/>
      <c r="E2" s="6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 t="s">
        <v>30</v>
      </c>
      <c r="T2" s="43"/>
    </row>
    <row r="3" s="64" customFormat="1" ht="27.6" customHeight="1" spans="1:20">
      <c r="A3" s="44" t="s">
        <v>153</v>
      </c>
      <c r="B3" s="44"/>
      <c r="C3" s="44"/>
      <c r="D3" s="44" t="s">
        <v>222</v>
      </c>
      <c r="E3" s="44" t="s">
        <v>223</v>
      </c>
      <c r="F3" s="44" t="s">
        <v>224</v>
      </c>
      <c r="G3" s="44" t="s">
        <v>225</v>
      </c>
      <c r="H3" s="66" t="s">
        <v>226</v>
      </c>
      <c r="I3" s="4" t="s">
        <v>227</v>
      </c>
      <c r="J3" s="4" t="s">
        <v>228</v>
      </c>
      <c r="K3" s="4" t="s">
        <v>229</v>
      </c>
      <c r="L3" s="4" t="s">
        <v>230</v>
      </c>
      <c r="M3" s="4" t="s">
        <v>231</v>
      </c>
      <c r="N3" s="4" t="s">
        <v>232</v>
      </c>
      <c r="O3" s="4" t="s">
        <v>233</v>
      </c>
      <c r="P3" s="4" t="s">
        <v>234</v>
      </c>
      <c r="Q3" s="4" t="s">
        <v>235</v>
      </c>
      <c r="R3" s="4" t="s">
        <v>236</v>
      </c>
      <c r="S3" s="4" t="s">
        <v>237</v>
      </c>
      <c r="T3" s="4" t="s">
        <v>219</v>
      </c>
    </row>
    <row r="4" s="64" customFormat="1" ht="19.8" customHeight="1" spans="1:20">
      <c r="A4" s="44" t="s">
        <v>161</v>
      </c>
      <c r="B4" s="44" t="s">
        <v>162</v>
      </c>
      <c r="C4" s="44" t="s">
        <v>163</v>
      </c>
      <c r="D4" s="44"/>
      <c r="E4" s="44"/>
      <c r="F4" s="44"/>
      <c r="G4" s="44"/>
      <c r="H4" s="6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21" customHeight="1" spans="1:20">
      <c r="A5" s="45"/>
      <c r="B5" s="45"/>
      <c r="C5" s="45"/>
      <c r="D5" s="45"/>
      <c r="E5" s="44" t="s">
        <v>325</v>
      </c>
      <c r="F5" s="67">
        <f t="shared" ref="F5:F10" si="0">G5+H5+I5</f>
        <v>48954.48</v>
      </c>
      <c r="G5" s="67">
        <f>G6+G14+G11</f>
        <v>37.6</v>
      </c>
      <c r="H5" s="67">
        <f>H6+H14+H11</f>
        <v>14.5</v>
      </c>
      <c r="I5" s="67">
        <f>I6+I14+I11</f>
        <v>48902.38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customFormat="1" ht="21" customHeight="1" spans="1:20">
      <c r="A6" s="47">
        <v>212</v>
      </c>
      <c r="B6" s="47"/>
      <c r="C6" s="47"/>
      <c r="D6" s="48">
        <v>212</v>
      </c>
      <c r="E6" s="48" t="s">
        <v>197</v>
      </c>
      <c r="F6" s="49">
        <f t="shared" si="0"/>
        <v>22058</v>
      </c>
      <c r="G6" s="49">
        <f>G7</f>
        <v>37.6</v>
      </c>
      <c r="H6" s="49">
        <f>H7</f>
        <v>14.5</v>
      </c>
      <c r="I6" s="49">
        <f>I7</f>
        <v>22005.9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customFormat="1" ht="21" customHeight="1" spans="1:20">
      <c r="A7" s="51">
        <v>212</v>
      </c>
      <c r="B7" s="165" t="s">
        <v>170</v>
      </c>
      <c r="C7" s="51"/>
      <c r="D7" s="52">
        <v>21208</v>
      </c>
      <c r="E7" s="53" t="s">
        <v>198</v>
      </c>
      <c r="F7" s="61">
        <f t="shared" si="0"/>
        <v>22058</v>
      </c>
      <c r="G7" s="61">
        <f>G8+G9+G10</f>
        <v>37.6</v>
      </c>
      <c r="H7" s="61">
        <f>H8+H9+H10</f>
        <v>14.5</v>
      </c>
      <c r="I7" s="61">
        <f>I8+I9+I10</f>
        <v>22005.9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customFormat="1" ht="21" customHeight="1" spans="1:20">
      <c r="A8" s="51">
        <v>212</v>
      </c>
      <c r="B8" s="165" t="s">
        <v>170</v>
      </c>
      <c r="C8" s="165" t="s">
        <v>195</v>
      </c>
      <c r="D8" s="52">
        <v>2120802</v>
      </c>
      <c r="E8" s="53" t="s">
        <v>199</v>
      </c>
      <c r="F8" s="61">
        <f t="shared" si="0"/>
        <v>16.29</v>
      </c>
      <c r="G8" s="61"/>
      <c r="H8" s="61"/>
      <c r="I8" s="61">
        <v>16.29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customFormat="1" ht="21" customHeight="1" spans="1:20">
      <c r="A9" s="51">
        <v>212</v>
      </c>
      <c r="B9" s="165" t="s">
        <v>170</v>
      </c>
      <c r="C9" s="165" t="s">
        <v>166</v>
      </c>
      <c r="D9" s="52">
        <v>2120803</v>
      </c>
      <c r="E9" s="53" t="s">
        <v>200</v>
      </c>
      <c r="F9" s="61">
        <f t="shared" si="0"/>
        <v>334.56</v>
      </c>
      <c r="G9" s="61"/>
      <c r="H9" s="61"/>
      <c r="I9" s="61">
        <v>334.56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customFormat="1" ht="21" customHeight="1" spans="1:20">
      <c r="A10" s="51">
        <v>212</v>
      </c>
      <c r="B10" s="165" t="s">
        <v>170</v>
      </c>
      <c r="C10" s="51">
        <v>99</v>
      </c>
      <c r="D10" s="52">
        <v>2120899</v>
      </c>
      <c r="E10" s="53" t="s">
        <v>201</v>
      </c>
      <c r="F10" s="61">
        <f t="shared" si="0"/>
        <v>21707.15</v>
      </c>
      <c r="G10" s="61">
        <v>37.6</v>
      </c>
      <c r="H10" s="61">
        <v>14.5</v>
      </c>
      <c r="I10" s="61">
        <v>21655.05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="38" customFormat="1" ht="21" customHeight="1" spans="1:20">
      <c r="A11" s="68">
        <v>215</v>
      </c>
      <c r="B11" s="68"/>
      <c r="C11" s="68"/>
      <c r="D11" s="69">
        <v>215</v>
      </c>
      <c r="E11" s="70" t="s">
        <v>204</v>
      </c>
      <c r="F11" s="49">
        <v>39.68</v>
      </c>
      <c r="G11" s="49"/>
      <c r="H11" s="49"/>
      <c r="I11" s="49">
        <v>39.68</v>
      </c>
      <c r="J11" s="74"/>
      <c r="K11" s="74"/>
      <c r="L11" s="74"/>
      <c r="M11" s="74"/>
      <c r="N11" s="63"/>
      <c r="O11" s="63"/>
      <c r="P11" s="63"/>
      <c r="Q11" s="63"/>
      <c r="R11" s="63"/>
      <c r="S11" s="63"/>
      <c r="T11" s="63"/>
    </row>
    <row r="12" s="38" customFormat="1" ht="21" customHeight="1" spans="1:20">
      <c r="A12" s="51">
        <v>215</v>
      </c>
      <c r="B12" s="51">
        <v>99</v>
      </c>
      <c r="C12" s="51"/>
      <c r="D12" s="52">
        <v>21599</v>
      </c>
      <c r="E12" s="53" t="s">
        <v>212</v>
      </c>
      <c r="F12" s="61">
        <v>39.68</v>
      </c>
      <c r="G12" s="61"/>
      <c r="H12" s="61"/>
      <c r="I12" s="61">
        <v>39.68</v>
      </c>
      <c r="J12" s="75"/>
      <c r="K12" s="76"/>
      <c r="L12" s="62"/>
      <c r="M12" s="77"/>
      <c r="N12" s="62"/>
      <c r="O12" s="62"/>
      <c r="P12" s="62"/>
      <c r="Q12" s="62"/>
      <c r="R12" s="62"/>
      <c r="S12" s="62"/>
      <c r="T12" s="62"/>
    </row>
    <row r="13" s="38" customFormat="1" ht="21" customHeight="1" spans="1:20">
      <c r="A13" s="51">
        <v>215</v>
      </c>
      <c r="B13" s="51">
        <v>99</v>
      </c>
      <c r="C13" s="51">
        <v>99</v>
      </c>
      <c r="D13" s="52">
        <v>2159999</v>
      </c>
      <c r="E13" s="53" t="s">
        <v>213</v>
      </c>
      <c r="F13" s="61">
        <v>39.68</v>
      </c>
      <c r="G13" s="61"/>
      <c r="H13" s="61"/>
      <c r="I13" s="61">
        <v>39.68</v>
      </c>
      <c r="J13" s="75"/>
      <c r="K13" s="76"/>
      <c r="L13" s="62"/>
      <c r="M13" s="77"/>
      <c r="N13" s="62"/>
      <c r="O13" s="62"/>
      <c r="P13" s="62"/>
      <c r="Q13" s="62"/>
      <c r="R13" s="62"/>
      <c r="S13" s="62"/>
      <c r="T13" s="62"/>
    </row>
    <row r="14" customFormat="1" ht="21" customHeight="1" spans="1:20">
      <c r="A14" s="47">
        <v>229</v>
      </c>
      <c r="B14" s="47"/>
      <c r="C14" s="47"/>
      <c r="D14" s="48">
        <v>229</v>
      </c>
      <c r="E14" s="48" t="s">
        <v>219</v>
      </c>
      <c r="F14" s="49">
        <f>G14+H14+I14</f>
        <v>26856.8</v>
      </c>
      <c r="G14" s="55"/>
      <c r="H14" s="55"/>
      <c r="I14" s="49">
        <v>26856.8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customFormat="1" ht="21" customHeight="1" spans="1:20">
      <c r="A15" s="51">
        <v>229</v>
      </c>
      <c r="B15" s="165" t="s">
        <v>189</v>
      </c>
      <c r="C15" s="51"/>
      <c r="D15" s="52">
        <v>22904</v>
      </c>
      <c r="E15" s="53" t="s">
        <v>220</v>
      </c>
      <c r="F15" s="61">
        <f>G15+H15+I15</f>
        <v>26856.8</v>
      </c>
      <c r="G15" s="61"/>
      <c r="H15" s="61"/>
      <c r="I15" s="61">
        <v>26856.8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customFormat="1" ht="21" customHeight="1" spans="1:20">
      <c r="A16" s="51">
        <v>229</v>
      </c>
      <c r="B16" s="165" t="s">
        <v>189</v>
      </c>
      <c r="C16" s="165" t="s">
        <v>195</v>
      </c>
      <c r="D16" s="52">
        <v>2290402</v>
      </c>
      <c r="E16" s="53" t="s">
        <v>221</v>
      </c>
      <c r="F16" s="61">
        <f>G16+H16+I16</f>
        <v>26856.8</v>
      </c>
      <c r="G16" s="61"/>
      <c r="H16" s="61"/>
      <c r="I16" s="61">
        <v>26856.8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</sheetData>
  <mergeCells count="21">
    <mergeCell ref="A1:Q1"/>
    <mergeCell ref="A2:E2"/>
    <mergeCell ref="S2:T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K26" sqref="K26"/>
    </sheetView>
  </sheetViews>
  <sheetFormatPr defaultColWidth="10" defaultRowHeight="13.5"/>
  <cols>
    <col min="1" max="3" width="4.875" customWidth="1"/>
    <col min="4" max="4" width="10.75" customWidth="1"/>
    <col min="5" max="5" width="42.5" customWidth="1"/>
    <col min="6" max="6" width="13" style="9" customWidth="1"/>
    <col min="7" max="8" width="11.125" style="9" customWidth="1"/>
    <col min="9" max="9" width="9.5" style="9" customWidth="1"/>
    <col min="10" max="10" width="10.5" style="9" customWidth="1"/>
    <col min="11" max="11" width="13.5" style="9" customWidth="1"/>
    <col min="12" max="14" width="10.2583333333333" style="9" customWidth="1"/>
    <col min="15" max="15" width="11.875" style="9" customWidth="1"/>
    <col min="16" max="16" width="9.5" style="9" customWidth="1"/>
    <col min="17" max="17" width="11.75" style="9" customWidth="1"/>
    <col min="18" max="18" width="12.875" style="9" customWidth="1"/>
    <col min="19" max="20" width="9.5" customWidth="1"/>
    <col min="21" max="21" width="9.76666666666667" customWidth="1"/>
  </cols>
  <sheetData>
    <row r="1" ht="16.35" customHeight="1" spans="1:1">
      <c r="A1" s="15"/>
    </row>
    <row r="2" ht="47.4" customHeight="1" spans="1:20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38" customFormat="1" ht="33.6" customHeight="1" spans="1:20">
      <c r="A3" s="39" t="s">
        <v>29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 t="s">
        <v>30</v>
      </c>
      <c r="Q3" s="40"/>
      <c r="R3" s="40"/>
      <c r="S3" s="40"/>
      <c r="T3" s="40"/>
    </row>
    <row r="4" ht="26" customHeight="1" spans="1:20">
      <c r="A4" s="44" t="s">
        <v>153</v>
      </c>
      <c r="B4" s="44"/>
      <c r="C4" s="44"/>
      <c r="D4" s="44" t="s">
        <v>222</v>
      </c>
      <c r="E4" s="44" t="s">
        <v>223</v>
      </c>
      <c r="F4" s="44" t="s">
        <v>238</v>
      </c>
      <c r="G4" s="44" t="s">
        <v>156</v>
      </c>
      <c r="H4" s="44"/>
      <c r="I4" s="44"/>
      <c r="J4" s="44"/>
      <c r="K4" s="44" t="s">
        <v>157</v>
      </c>
      <c r="L4" s="44"/>
      <c r="M4" s="44"/>
      <c r="N4" s="44"/>
      <c r="O4" s="44"/>
      <c r="P4" s="44"/>
      <c r="Q4" s="44"/>
      <c r="R4" s="44"/>
      <c r="S4" s="44"/>
      <c r="T4" s="44"/>
    </row>
    <row r="5" ht="49" customHeight="1" spans="1:20">
      <c r="A5" s="44" t="s">
        <v>161</v>
      </c>
      <c r="B5" s="44" t="s">
        <v>162</v>
      </c>
      <c r="C5" s="44" t="s">
        <v>163</v>
      </c>
      <c r="D5" s="44"/>
      <c r="E5" s="44"/>
      <c r="F5" s="44"/>
      <c r="G5" s="44" t="s">
        <v>133</v>
      </c>
      <c r="H5" s="44" t="s">
        <v>239</v>
      </c>
      <c r="I5" s="44" t="s">
        <v>240</v>
      </c>
      <c r="J5" s="44" t="s">
        <v>233</v>
      </c>
      <c r="K5" s="44" t="s">
        <v>133</v>
      </c>
      <c r="L5" s="44" t="s">
        <v>242</v>
      </c>
      <c r="M5" s="44" t="s">
        <v>243</v>
      </c>
      <c r="N5" s="44" t="s">
        <v>235</v>
      </c>
      <c r="O5" s="44" t="s">
        <v>244</v>
      </c>
      <c r="P5" s="44" t="s">
        <v>245</v>
      </c>
      <c r="Q5" s="44" t="s">
        <v>246</v>
      </c>
      <c r="R5" s="44" t="s">
        <v>231</v>
      </c>
      <c r="S5" s="44" t="s">
        <v>234</v>
      </c>
      <c r="T5" s="44" t="s">
        <v>219</v>
      </c>
    </row>
    <row r="6" s="38" customFormat="1" ht="23" customHeight="1" spans="1:20">
      <c r="A6" s="45"/>
      <c r="B6" s="45"/>
      <c r="C6" s="45"/>
      <c r="D6" s="45"/>
      <c r="E6" s="44" t="s">
        <v>325</v>
      </c>
      <c r="F6" s="46">
        <v>48954.48</v>
      </c>
      <c r="G6" s="46">
        <f>H6+I6</f>
        <v>52.1</v>
      </c>
      <c r="H6" s="46">
        <v>37.6</v>
      </c>
      <c r="I6" s="46">
        <v>14.5</v>
      </c>
      <c r="J6" s="46"/>
      <c r="K6" s="46">
        <f t="shared" ref="K6:K11" si="0">L6+O6+R6</f>
        <v>48902.38</v>
      </c>
      <c r="L6" s="46">
        <f>L7+L12</f>
        <v>1086</v>
      </c>
      <c r="M6" s="56"/>
      <c r="N6" s="56"/>
      <c r="O6" s="46">
        <f>O7+O15</f>
        <v>30693.38</v>
      </c>
      <c r="P6" s="56"/>
      <c r="Q6" s="56"/>
      <c r="R6" s="56">
        <f>R7</f>
        <v>17123</v>
      </c>
      <c r="S6" s="59"/>
      <c r="T6" s="59"/>
    </row>
    <row r="7" s="38" customFormat="1" ht="23" customHeight="1" spans="1:20">
      <c r="A7" s="47">
        <v>212</v>
      </c>
      <c r="B7" s="47"/>
      <c r="C7" s="47"/>
      <c r="D7" s="48">
        <v>212</v>
      </c>
      <c r="E7" s="48" t="s">
        <v>197</v>
      </c>
      <c r="F7" s="49">
        <v>22058</v>
      </c>
      <c r="G7" s="50">
        <f>H7+I7</f>
        <v>52.1</v>
      </c>
      <c r="H7" s="49">
        <v>37.6</v>
      </c>
      <c r="I7" s="49">
        <v>14.5</v>
      </c>
      <c r="J7" s="50"/>
      <c r="K7" s="49">
        <f t="shared" si="0"/>
        <v>22005.9</v>
      </c>
      <c r="L7" s="50">
        <v>1046.32</v>
      </c>
      <c r="M7" s="50"/>
      <c r="N7" s="50"/>
      <c r="O7" s="49">
        <f>O8</f>
        <v>3836.58</v>
      </c>
      <c r="P7" s="50"/>
      <c r="Q7" s="50"/>
      <c r="R7" s="50">
        <f>R8</f>
        <v>17123</v>
      </c>
      <c r="S7" s="60"/>
      <c r="T7" s="60"/>
    </row>
    <row r="8" s="38" customFormat="1" ht="23" customHeight="1" spans="1:20">
      <c r="A8" s="51">
        <v>212</v>
      </c>
      <c r="B8" s="165" t="s">
        <v>170</v>
      </c>
      <c r="C8" s="51"/>
      <c r="D8" s="52">
        <v>21208</v>
      </c>
      <c r="E8" s="53" t="s">
        <v>198</v>
      </c>
      <c r="F8" s="54">
        <v>22058</v>
      </c>
      <c r="G8" s="54">
        <f>H8+I8</f>
        <v>52.1</v>
      </c>
      <c r="H8" s="54">
        <v>37.6</v>
      </c>
      <c r="I8" s="54">
        <v>14.5</v>
      </c>
      <c r="J8" s="54"/>
      <c r="K8" s="54">
        <f t="shared" si="0"/>
        <v>22005.9</v>
      </c>
      <c r="L8" s="54">
        <v>1046.32</v>
      </c>
      <c r="M8" s="54"/>
      <c r="N8" s="54"/>
      <c r="O8" s="54">
        <f>O9+O10+O11</f>
        <v>3836.58</v>
      </c>
      <c r="P8" s="57"/>
      <c r="Q8" s="57"/>
      <c r="R8" s="61">
        <v>17123</v>
      </c>
      <c r="S8" s="62"/>
      <c r="T8" s="62"/>
    </row>
    <row r="9" s="38" customFormat="1" ht="23" customHeight="1" spans="1:20">
      <c r="A9" s="51">
        <v>212</v>
      </c>
      <c r="B9" s="165" t="s">
        <v>170</v>
      </c>
      <c r="C9" s="165" t="s">
        <v>195</v>
      </c>
      <c r="D9" s="52">
        <v>2120802</v>
      </c>
      <c r="E9" s="53" t="s">
        <v>199</v>
      </c>
      <c r="F9" s="54">
        <v>16.29</v>
      </c>
      <c r="G9" s="54"/>
      <c r="H9" s="54"/>
      <c r="I9" s="54"/>
      <c r="J9" s="54"/>
      <c r="K9" s="54">
        <f t="shared" si="0"/>
        <v>16.29</v>
      </c>
      <c r="L9" s="54"/>
      <c r="M9" s="54"/>
      <c r="N9" s="54"/>
      <c r="O9" s="54">
        <v>16.29</v>
      </c>
      <c r="P9" s="57"/>
      <c r="Q9" s="57"/>
      <c r="R9" s="57"/>
      <c r="S9" s="62"/>
      <c r="T9" s="62"/>
    </row>
    <row r="10" s="38" customFormat="1" ht="23" customHeight="1" spans="1:20">
      <c r="A10" s="51">
        <v>212</v>
      </c>
      <c r="B10" s="165" t="s">
        <v>170</v>
      </c>
      <c r="C10" s="165" t="s">
        <v>166</v>
      </c>
      <c r="D10" s="52">
        <v>2120803</v>
      </c>
      <c r="E10" s="53" t="s">
        <v>200</v>
      </c>
      <c r="F10" s="54">
        <v>334.56</v>
      </c>
      <c r="G10" s="54"/>
      <c r="H10" s="54"/>
      <c r="I10" s="54"/>
      <c r="J10" s="54"/>
      <c r="K10" s="54">
        <f t="shared" si="0"/>
        <v>334.56</v>
      </c>
      <c r="L10" s="54"/>
      <c r="M10" s="54"/>
      <c r="N10" s="54"/>
      <c r="O10" s="54">
        <v>334.56</v>
      </c>
      <c r="P10" s="57"/>
      <c r="Q10" s="57"/>
      <c r="R10" s="57"/>
      <c r="S10" s="62"/>
      <c r="T10" s="62"/>
    </row>
    <row r="11" s="38" customFormat="1" ht="23" customHeight="1" spans="1:20">
      <c r="A11" s="51">
        <v>212</v>
      </c>
      <c r="B11" s="165" t="s">
        <v>170</v>
      </c>
      <c r="C11" s="51">
        <v>99</v>
      </c>
      <c r="D11" s="52">
        <v>2120899</v>
      </c>
      <c r="E11" s="53" t="s">
        <v>201</v>
      </c>
      <c r="F11" s="54">
        <v>21707.15</v>
      </c>
      <c r="G11" s="54">
        <f>H11+I11</f>
        <v>52.1</v>
      </c>
      <c r="H11" s="54">
        <v>37.6</v>
      </c>
      <c r="I11" s="54">
        <v>14.5</v>
      </c>
      <c r="J11" s="54"/>
      <c r="K11" s="54">
        <f t="shared" si="0"/>
        <v>21655.05</v>
      </c>
      <c r="L11" s="54">
        <f>808.32+238</f>
        <v>1046.32</v>
      </c>
      <c r="M11" s="54"/>
      <c r="N11" s="54"/>
      <c r="O11" s="54">
        <f>3723.73-238</f>
        <v>3485.73</v>
      </c>
      <c r="P11" s="57"/>
      <c r="Q11" s="57"/>
      <c r="R11" s="61">
        <v>17123</v>
      </c>
      <c r="S11" s="62"/>
      <c r="T11" s="62"/>
    </row>
    <row r="12" s="38" customFormat="1" ht="23" customHeight="1" spans="1:20">
      <c r="A12" s="47">
        <v>215</v>
      </c>
      <c r="B12" s="47"/>
      <c r="C12" s="47"/>
      <c r="D12" s="48">
        <v>215</v>
      </c>
      <c r="E12" s="48" t="s">
        <v>204</v>
      </c>
      <c r="F12" s="49">
        <v>39.68</v>
      </c>
      <c r="G12" s="50"/>
      <c r="H12" s="55"/>
      <c r="I12" s="55"/>
      <c r="J12" s="58"/>
      <c r="K12" s="50">
        <v>39.68</v>
      </c>
      <c r="L12" s="49">
        <v>39.68</v>
      </c>
      <c r="M12" s="58"/>
      <c r="N12" s="58"/>
      <c r="O12" s="49"/>
      <c r="P12" s="58"/>
      <c r="Q12" s="58"/>
      <c r="R12" s="58"/>
      <c r="S12" s="63"/>
      <c r="T12" s="63"/>
    </row>
    <row r="13" s="38" customFormat="1" ht="23" customHeight="1" spans="1:20">
      <c r="A13" s="51">
        <v>215</v>
      </c>
      <c r="B13" s="51">
        <v>99</v>
      </c>
      <c r="C13" s="51"/>
      <c r="D13" s="52">
        <v>21599</v>
      </c>
      <c r="E13" s="53" t="s">
        <v>212</v>
      </c>
      <c r="F13" s="54">
        <v>39.68</v>
      </c>
      <c r="G13" s="54"/>
      <c r="H13" s="54"/>
      <c r="I13" s="54"/>
      <c r="J13" s="54"/>
      <c r="K13" s="54">
        <v>39.68</v>
      </c>
      <c r="L13" s="54">
        <v>39.68</v>
      </c>
      <c r="M13" s="54"/>
      <c r="N13" s="57"/>
      <c r="O13" s="54"/>
      <c r="P13" s="57"/>
      <c r="Q13" s="57"/>
      <c r="R13" s="57"/>
      <c r="S13" s="62"/>
      <c r="T13" s="62"/>
    </row>
    <row r="14" s="38" customFormat="1" ht="23" customHeight="1" spans="1:20">
      <c r="A14" s="51">
        <v>215</v>
      </c>
      <c r="B14" s="51">
        <v>99</v>
      </c>
      <c r="C14" s="51">
        <v>99</v>
      </c>
      <c r="D14" s="52">
        <v>2159999</v>
      </c>
      <c r="E14" s="53" t="s">
        <v>213</v>
      </c>
      <c r="F14" s="54">
        <v>39.68</v>
      </c>
      <c r="G14" s="54"/>
      <c r="H14" s="54"/>
      <c r="I14" s="54"/>
      <c r="J14" s="54"/>
      <c r="K14" s="54">
        <v>39.68</v>
      </c>
      <c r="L14" s="54">
        <v>39.68</v>
      </c>
      <c r="M14" s="54"/>
      <c r="N14" s="57"/>
      <c r="O14" s="54"/>
      <c r="P14" s="57"/>
      <c r="Q14" s="57"/>
      <c r="R14" s="57"/>
      <c r="S14" s="62"/>
      <c r="T14" s="62"/>
    </row>
    <row r="15" s="38" customFormat="1" ht="23" customHeight="1" spans="1:20">
      <c r="A15" s="47">
        <v>229</v>
      </c>
      <c r="B15" s="47"/>
      <c r="C15" s="47"/>
      <c r="D15" s="48">
        <v>229</v>
      </c>
      <c r="E15" s="48" t="s">
        <v>219</v>
      </c>
      <c r="F15" s="49">
        <v>26856.8</v>
      </c>
      <c r="G15" s="50"/>
      <c r="H15" s="55"/>
      <c r="I15" s="55"/>
      <c r="J15" s="58"/>
      <c r="K15" s="50">
        <v>26856.8</v>
      </c>
      <c r="L15" s="58"/>
      <c r="M15" s="58"/>
      <c r="N15" s="58"/>
      <c r="O15" s="49">
        <v>26856.8</v>
      </c>
      <c r="P15" s="58"/>
      <c r="Q15" s="58"/>
      <c r="R15" s="58"/>
      <c r="S15" s="63"/>
      <c r="T15" s="63"/>
    </row>
    <row r="16" s="38" customFormat="1" ht="23" customHeight="1" spans="1:20">
      <c r="A16" s="51">
        <v>229</v>
      </c>
      <c r="B16" s="165" t="s">
        <v>189</v>
      </c>
      <c r="C16" s="51"/>
      <c r="D16" s="52">
        <v>22904</v>
      </c>
      <c r="E16" s="53" t="s">
        <v>220</v>
      </c>
      <c r="F16" s="54">
        <v>26856.8</v>
      </c>
      <c r="G16" s="54"/>
      <c r="H16" s="54"/>
      <c r="I16" s="54"/>
      <c r="J16" s="54"/>
      <c r="K16" s="54">
        <v>26856.8</v>
      </c>
      <c r="L16" s="54"/>
      <c r="M16" s="54"/>
      <c r="N16" s="54"/>
      <c r="O16" s="54">
        <v>26856.8</v>
      </c>
      <c r="P16" s="57"/>
      <c r="Q16" s="57"/>
      <c r="R16" s="57"/>
      <c r="S16" s="62"/>
      <c r="T16" s="62"/>
    </row>
    <row r="17" s="38" customFormat="1" ht="23" customHeight="1" spans="1:20">
      <c r="A17" s="51">
        <v>229</v>
      </c>
      <c r="B17" s="165" t="s">
        <v>189</v>
      </c>
      <c r="C17" s="165" t="s">
        <v>195</v>
      </c>
      <c r="D17" s="52">
        <v>2290402</v>
      </c>
      <c r="E17" s="53" t="s">
        <v>221</v>
      </c>
      <c r="F17" s="54">
        <v>26856.8</v>
      </c>
      <c r="G17" s="54"/>
      <c r="H17" s="54"/>
      <c r="I17" s="54"/>
      <c r="J17" s="54"/>
      <c r="K17" s="54">
        <v>26856.8</v>
      </c>
      <c r="L17" s="54"/>
      <c r="M17" s="54"/>
      <c r="N17" s="54"/>
      <c r="O17" s="54">
        <v>26856.8</v>
      </c>
      <c r="P17" s="57"/>
      <c r="Q17" s="57"/>
      <c r="R17" s="57"/>
      <c r="S17" s="62"/>
      <c r="T17" s="62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H12" sqref="H12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5"/>
      <c r="B1" s="11" t="s">
        <v>4</v>
      </c>
      <c r="C1" s="11"/>
    </row>
    <row r="2" ht="25" customHeight="1" spans="2:3">
      <c r="B2" s="11"/>
      <c r="C2" s="11"/>
    </row>
    <row r="3" ht="31.05" customHeight="1" spans="2:3">
      <c r="B3" s="42" t="s">
        <v>5</v>
      </c>
      <c r="C3" s="42"/>
    </row>
    <row r="4" ht="32.55" customHeight="1" spans="2:3">
      <c r="B4" s="157">
        <v>1</v>
      </c>
      <c r="C4" s="158" t="s">
        <v>6</v>
      </c>
    </row>
    <row r="5" ht="32.55" customHeight="1" spans="2:3">
      <c r="B5" s="157">
        <v>2</v>
      </c>
      <c r="C5" s="159" t="s">
        <v>7</v>
      </c>
    </row>
    <row r="6" ht="32.55" customHeight="1" spans="2:3">
      <c r="B6" s="157">
        <v>3</v>
      </c>
      <c r="C6" s="158" t="s">
        <v>8</v>
      </c>
    </row>
    <row r="7" ht="32.55" customHeight="1" spans="2:3">
      <c r="B7" s="157">
        <v>4</v>
      </c>
      <c r="C7" s="158" t="s">
        <v>9</v>
      </c>
    </row>
    <row r="8" ht="32.55" customHeight="1" spans="2:3">
      <c r="B8" s="157">
        <v>5</v>
      </c>
      <c r="C8" s="158" t="s">
        <v>10</v>
      </c>
    </row>
    <row r="9" ht="32.55" customHeight="1" spans="2:3">
      <c r="B9" s="157">
        <v>6</v>
      </c>
      <c r="C9" s="158" t="s">
        <v>11</v>
      </c>
    </row>
    <row r="10" ht="32.55" customHeight="1" spans="2:3">
      <c r="B10" s="157">
        <v>7</v>
      </c>
      <c r="C10" s="158" t="s">
        <v>12</v>
      </c>
    </row>
    <row r="11" ht="32.55" customHeight="1" spans="2:3">
      <c r="B11" s="157">
        <v>8</v>
      </c>
      <c r="C11" s="158" t="s">
        <v>13</v>
      </c>
    </row>
    <row r="12" ht="32.55" customHeight="1" spans="2:3">
      <c r="B12" s="157">
        <v>9</v>
      </c>
      <c r="C12" s="158" t="s">
        <v>14</v>
      </c>
    </row>
    <row r="13" ht="32.55" customHeight="1" spans="2:3">
      <c r="B13" s="157">
        <v>10</v>
      </c>
      <c r="C13" s="158" t="s">
        <v>15</v>
      </c>
    </row>
    <row r="14" ht="32.55" customHeight="1" spans="2:3">
      <c r="B14" s="157">
        <v>11</v>
      </c>
      <c r="C14" s="158" t="s">
        <v>16</v>
      </c>
    </row>
    <row r="15" ht="32.55" customHeight="1" spans="2:3">
      <c r="B15" s="157">
        <v>12</v>
      </c>
      <c r="C15" s="158" t="s">
        <v>17</v>
      </c>
    </row>
    <row r="16" ht="32.55" customHeight="1" spans="2:3">
      <c r="B16" s="157">
        <v>13</v>
      </c>
      <c r="C16" s="158" t="s">
        <v>18</v>
      </c>
    </row>
    <row r="17" ht="32.55" customHeight="1" spans="2:3">
      <c r="B17" s="157">
        <v>14</v>
      </c>
      <c r="C17" s="158" t="s">
        <v>19</v>
      </c>
    </row>
    <row r="18" ht="32.55" customHeight="1" spans="2:3">
      <c r="B18" s="157">
        <v>15</v>
      </c>
      <c r="C18" s="158" t="s">
        <v>20</v>
      </c>
    </row>
    <row r="19" ht="32.55" customHeight="1" spans="2:3">
      <c r="B19" s="157">
        <v>16</v>
      </c>
      <c r="C19" s="158" t="s">
        <v>21</v>
      </c>
    </row>
    <row r="20" ht="32.55" customHeight="1" spans="2:3">
      <c r="B20" s="157">
        <v>17</v>
      </c>
      <c r="C20" s="158" t="s">
        <v>22</v>
      </c>
    </row>
    <row r="21" ht="32.55" customHeight="1" spans="2:3">
      <c r="B21" s="157">
        <v>18</v>
      </c>
      <c r="C21" s="158" t="s">
        <v>23</v>
      </c>
    </row>
    <row r="22" ht="32.55" customHeight="1" spans="2:3">
      <c r="B22" s="157">
        <v>19</v>
      </c>
      <c r="C22" s="158" t="s">
        <v>24</v>
      </c>
    </row>
    <row r="23" ht="32.55" customHeight="1" spans="2:3">
      <c r="B23" s="157">
        <v>20</v>
      </c>
      <c r="C23" s="158" t="s">
        <v>25</v>
      </c>
    </row>
    <row r="24" ht="32.55" customHeight="1" spans="2:3">
      <c r="B24" s="157">
        <v>21</v>
      </c>
      <c r="C24" s="158" t="s">
        <v>26</v>
      </c>
    </row>
    <row r="25" ht="32.55" customHeight="1" spans="2:3">
      <c r="B25" s="157">
        <v>22</v>
      </c>
      <c r="C25" s="158" t="s">
        <v>27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21" sqref="F2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83333333333" customWidth="1"/>
    <col min="5" max="5" width="16.4166666666667" customWidth="1"/>
    <col min="6" max="6" width="17" customWidth="1"/>
    <col min="7" max="7" width="15.3333333333333" customWidth="1"/>
    <col min="8" max="8" width="17.6416666666667" customWidth="1"/>
    <col min="9" max="9" width="9.76666666666667" customWidth="1"/>
  </cols>
  <sheetData>
    <row r="1" ht="38.8" customHeight="1" spans="1:8">
      <c r="A1" s="2" t="s">
        <v>326</v>
      </c>
      <c r="B1" s="2"/>
      <c r="C1" s="2"/>
      <c r="D1" s="2"/>
      <c r="E1" s="2"/>
      <c r="F1" s="2"/>
      <c r="G1" s="2"/>
      <c r="H1" s="2"/>
    </row>
    <row r="2" ht="24" customHeight="1" spans="1:8">
      <c r="A2" s="39" t="s">
        <v>29</v>
      </c>
      <c r="B2" s="39"/>
      <c r="C2" s="39"/>
      <c r="D2" s="39"/>
      <c r="E2" s="39"/>
      <c r="F2" s="39"/>
      <c r="G2" s="39"/>
      <c r="H2" s="43" t="s">
        <v>30</v>
      </c>
    </row>
    <row r="3" s="1" customFormat="1" ht="24" customHeight="1" spans="1:8">
      <c r="A3" s="4" t="s">
        <v>154</v>
      </c>
      <c r="B3" s="4" t="s">
        <v>155</v>
      </c>
      <c r="C3" s="4" t="s">
        <v>133</v>
      </c>
      <c r="D3" s="4" t="s">
        <v>327</v>
      </c>
      <c r="E3" s="4"/>
      <c r="F3" s="4"/>
      <c r="G3" s="4"/>
      <c r="H3" s="4" t="s">
        <v>157</v>
      </c>
    </row>
    <row r="4" s="1" customFormat="1" ht="24" customHeight="1" spans="1:8">
      <c r="A4" s="4"/>
      <c r="B4" s="4"/>
      <c r="C4" s="4"/>
      <c r="D4" s="4" t="s">
        <v>135</v>
      </c>
      <c r="E4" s="4" t="s">
        <v>259</v>
      </c>
      <c r="F4" s="4"/>
      <c r="G4" s="4" t="s">
        <v>260</v>
      </c>
      <c r="H4" s="4"/>
    </row>
    <row r="5" s="1" customFormat="1" ht="24" customHeight="1" spans="1:8">
      <c r="A5" s="4"/>
      <c r="B5" s="4"/>
      <c r="C5" s="4"/>
      <c r="D5" s="4"/>
      <c r="E5" s="4" t="s">
        <v>239</v>
      </c>
      <c r="F5" s="4" t="s">
        <v>233</v>
      </c>
      <c r="G5" s="4"/>
      <c r="H5" s="4"/>
    </row>
    <row r="6" s="1" customFormat="1" ht="24" customHeight="1" spans="1:8">
      <c r="A6" s="16"/>
      <c r="B6" s="4" t="s">
        <v>133</v>
      </c>
      <c r="C6" s="41">
        <v>0</v>
      </c>
      <c r="D6" s="41"/>
      <c r="E6" s="41"/>
      <c r="F6" s="41"/>
      <c r="G6" s="41"/>
      <c r="H6" s="41"/>
    </row>
    <row r="7" s="1" customFormat="1" ht="24" customHeight="1" spans="1:8">
      <c r="A7" s="42"/>
      <c r="B7" s="42"/>
      <c r="C7" s="41"/>
      <c r="D7" s="41"/>
      <c r="E7" s="41"/>
      <c r="F7" s="41"/>
      <c r="G7" s="41"/>
      <c r="H7" s="41"/>
    </row>
    <row r="8" s="1" customFormat="1" ht="24" customHeight="1" spans="1:8">
      <c r="A8" s="42"/>
      <c r="B8" s="42"/>
      <c r="C8" s="41"/>
      <c r="D8" s="41"/>
      <c r="E8" s="41"/>
      <c r="F8" s="41"/>
      <c r="G8" s="41"/>
      <c r="H8" s="41"/>
    </row>
    <row r="9" s="1" customFormat="1" ht="24" customHeight="1" spans="1:8">
      <c r="A9" s="42"/>
      <c r="B9" s="42"/>
      <c r="C9" s="41"/>
      <c r="D9" s="41"/>
      <c r="E9" s="41"/>
      <c r="F9" s="41"/>
      <c r="G9" s="41"/>
      <c r="H9" s="41"/>
    </row>
    <row r="10" s="1" customFormat="1" ht="24" customHeight="1" spans="1:8">
      <c r="A10" s="42"/>
      <c r="B10" s="42"/>
      <c r="C10" s="41"/>
      <c r="D10" s="41"/>
      <c r="E10" s="41"/>
      <c r="F10" s="41"/>
      <c r="G10" s="41"/>
      <c r="H10" s="41"/>
    </row>
    <row r="11" s="1" customFormat="1" ht="24" customHeight="1" spans="1:8">
      <c r="A11" s="42"/>
      <c r="B11" s="42"/>
      <c r="C11" s="41"/>
      <c r="D11" s="41"/>
      <c r="E11" s="41"/>
      <c r="F11" s="41"/>
      <c r="G11" s="41"/>
      <c r="H11" s="41"/>
    </row>
  </sheetData>
  <mergeCells count="10">
    <mergeCell ref="A1:H1"/>
    <mergeCell ref="A2:G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3" sqref="C2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15"/>
    </row>
    <row r="2" ht="38.8" customHeight="1" spans="1:8">
      <c r="A2" s="2" t="s">
        <v>24</v>
      </c>
      <c r="B2" s="2"/>
      <c r="C2" s="2"/>
      <c r="D2" s="2"/>
      <c r="E2" s="2"/>
      <c r="F2" s="2"/>
      <c r="G2" s="2"/>
      <c r="H2" s="2"/>
    </row>
    <row r="3" s="38" customFormat="1" ht="24.15" customHeight="1" spans="1:8">
      <c r="A3" s="39" t="s">
        <v>29</v>
      </c>
      <c r="B3" s="39"/>
      <c r="C3" s="39"/>
      <c r="D3" s="39"/>
      <c r="E3" s="39"/>
      <c r="F3" s="39"/>
      <c r="G3" s="39"/>
      <c r="H3" s="40" t="s">
        <v>30</v>
      </c>
    </row>
    <row r="4" s="1" customFormat="1" ht="25" customHeight="1" spans="1:8">
      <c r="A4" s="4" t="s">
        <v>154</v>
      </c>
      <c r="B4" s="4" t="s">
        <v>155</v>
      </c>
      <c r="C4" s="4" t="s">
        <v>133</v>
      </c>
      <c r="D4" s="4" t="s">
        <v>328</v>
      </c>
      <c r="E4" s="4"/>
      <c r="F4" s="4"/>
      <c r="G4" s="4"/>
      <c r="H4" s="4" t="s">
        <v>157</v>
      </c>
    </row>
    <row r="5" s="1" customFormat="1" ht="25.85" customHeight="1" spans="1:8">
      <c r="A5" s="4"/>
      <c r="B5" s="4"/>
      <c r="C5" s="4"/>
      <c r="D5" s="4" t="s">
        <v>135</v>
      </c>
      <c r="E5" s="4" t="s">
        <v>259</v>
      </c>
      <c r="F5" s="4"/>
      <c r="G5" s="4" t="s">
        <v>260</v>
      </c>
      <c r="H5" s="4"/>
    </row>
    <row r="6" s="1" customFormat="1" ht="35.35" customHeight="1" spans="1:8">
      <c r="A6" s="4"/>
      <c r="B6" s="4"/>
      <c r="C6" s="4"/>
      <c r="D6" s="4"/>
      <c r="E6" s="4" t="s">
        <v>239</v>
      </c>
      <c r="F6" s="4" t="s">
        <v>233</v>
      </c>
      <c r="G6" s="4"/>
      <c r="H6" s="4"/>
    </row>
    <row r="7" s="1" customFormat="1" ht="21" customHeight="1" spans="1:8">
      <c r="A7" s="16"/>
      <c r="B7" s="4" t="s">
        <v>133</v>
      </c>
      <c r="C7" s="41">
        <v>0</v>
      </c>
      <c r="D7" s="41"/>
      <c r="E7" s="41"/>
      <c r="F7" s="41"/>
      <c r="G7" s="41"/>
      <c r="H7" s="41"/>
    </row>
    <row r="8" s="1" customFormat="1" ht="21" customHeight="1" spans="1:8">
      <c r="A8" s="42"/>
      <c r="B8" s="42"/>
      <c r="C8" s="41"/>
      <c r="D8" s="41"/>
      <c r="E8" s="41"/>
      <c r="F8" s="41"/>
      <c r="G8" s="41"/>
      <c r="H8" s="41"/>
    </row>
    <row r="9" s="1" customFormat="1" ht="21" customHeight="1" spans="1:8">
      <c r="A9" s="42"/>
      <c r="B9" s="42"/>
      <c r="C9" s="41"/>
      <c r="D9" s="41"/>
      <c r="E9" s="41"/>
      <c r="F9" s="41"/>
      <c r="G9" s="41"/>
      <c r="H9" s="41"/>
    </row>
    <row r="10" s="1" customFormat="1" ht="21" customHeight="1" spans="1:8">
      <c r="A10" s="42"/>
      <c r="B10" s="42"/>
      <c r="C10" s="41"/>
      <c r="D10" s="41"/>
      <c r="E10" s="41"/>
      <c r="F10" s="41"/>
      <c r="G10" s="41"/>
      <c r="H10" s="41"/>
    </row>
    <row r="11" s="1" customFormat="1" ht="21" customHeight="1" spans="1:8">
      <c r="A11" s="42"/>
      <c r="B11" s="42"/>
      <c r="C11" s="41"/>
      <c r="D11" s="41"/>
      <c r="E11" s="41"/>
      <c r="F11" s="41"/>
      <c r="G11" s="41"/>
      <c r="H11" s="41"/>
    </row>
    <row r="12" s="1" customFormat="1" ht="21" customHeight="1" spans="1:8">
      <c r="A12" s="42"/>
      <c r="B12" s="42"/>
      <c r="C12" s="41"/>
      <c r="D12" s="41"/>
      <c r="E12" s="41"/>
      <c r="F12" s="41"/>
      <c r="G12" s="41"/>
      <c r="H12" s="41"/>
    </row>
    <row r="13" s="1" customFormat="1" ht="21" customHeight="1" spans="1:8">
      <c r="A13" s="42"/>
      <c r="B13" s="42"/>
      <c r="C13" s="41"/>
      <c r="D13" s="41"/>
      <c r="E13" s="41"/>
      <c r="F13" s="41"/>
      <c r="G13" s="41"/>
      <c r="H13" s="4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7" workbookViewId="0">
      <selection activeCell="K10" sqref="K10"/>
    </sheetView>
  </sheetViews>
  <sheetFormatPr defaultColWidth="10" defaultRowHeight="13.5"/>
  <cols>
    <col min="1" max="1" width="9.125" style="23" customWidth="1"/>
    <col min="2" max="2" width="31.625" style="23" customWidth="1"/>
    <col min="3" max="3" width="12.375" style="24" customWidth="1"/>
    <col min="4" max="7" width="10" style="24" customWidth="1"/>
    <col min="8" max="8" width="8" style="24" customWidth="1"/>
    <col min="9" max="9" width="10" style="24" customWidth="1"/>
    <col min="10" max="10" width="10.25" style="24" customWidth="1"/>
    <col min="11" max="14" width="10" style="24" customWidth="1"/>
    <col min="15" max="17" width="9.76666666666667" style="23" customWidth="1"/>
    <col min="18" max="16384" width="10" style="23"/>
  </cols>
  <sheetData>
    <row r="1" ht="16.35" customHeight="1" spans="1:1">
      <c r="A1" s="25"/>
    </row>
    <row r="2" ht="38" customHeight="1" spans="1:14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4.15" customHeight="1" spans="1:14">
      <c r="A3" s="27" t="s">
        <v>29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36" t="s">
        <v>30</v>
      </c>
      <c r="N3" s="36"/>
    </row>
    <row r="4" s="21" customFormat="1" ht="26.05" customHeight="1" spans="1:14">
      <c r="A4" s="29" t="s">
        <v>222</v>
      </c>
      <c r="B4" s="29" t="s">
        <v>329</v>
      </c>
      <c r="C4" s="29" t="s">
        <v>330</v>
      </c>
      <c r="D4" s="29"/>
      <c r="E4" s="29"/>
      <c r="F4" s="29"/>
      <c r="G4" s="29"/>
      <c r="H4" s="29"/>
      <c r="I4" s="29"/>
      <c r="J4" s="29"/>
      <c r="K4" s="29"/>
      <c r="L4" s="29"/>
      <c r="M4" s="29" t="s">
        <v>331</v>
      </c>
      <c r="N4" s="29"/>
    </row>
    <row r="5" s="21" customFormat="1" ht="31.9" customHeight="1" spans="1:14">
      <c r="A5" s="29"/>
      <c r="B5" s="29"/>
      <c r="C5" s="29" t="s">
        <v>279</v>
      </c>
      <c r="D5" s="29" t="s">
        <v>136</v>
      </c>
      <c r="E5" s="29"/>
      <c r="F5" s="29"/>
      <c r="G5" s="29"/>
      <c r="H5" s="29"/>
      <c r="I5" s="29"/>
      <c r="J5" s="29" t="s">
        <v>332</v>
      </c>
      <c r="K5" s="29" t="s">
        <v>138</v>
      </c>
      <c r="L5" s="29" t="s">
        <v>139</v>
      </c>
      <c r="M5" s="29" t="s">
        <v>333</v>
      </c>
      <c r="N5" s="29" t="s">
        <v>334</v>
      </c>
    </row>
    <row r="6" s="21" customFormat="1" ht="52" customHeight="1" spans="1:14">
      <c r="A6" s="29"/>
      <c r="B6" s="29"/>
      <c r="C6" s="29"/>
      <c r="D6" s="29" t="s">
        <v>335</v>
      </c>
      <c r="E6" s="29" t="s">
        <v>336</v>
      </c>
      <c r="F6" s="29" t="s">
        <v>337</v>
      </c>
      <c r="G6" s="29" t="s">
        <v>338</v>
      </c>
      <c r="H6" s="29" t="s">
        <v>339</v>
      </c>
      <c r="I6" s="29" t="s">
        <v>340</v>
      </c>
      <c r="J6" s="29"/>
      <c r="K6" s="29"/>
      <c r="L6" s="29"/>
      <c r="M6" s="29"/>
      <c r="N6" s="29"/>
    </row>
    <row r="7" s="22" customFormat="1" ht="23" customHeight="1" spans="1:14">
      <c r="A7" s="30"/>
      <c r="B7" s="31" t="s">
        <v>133</v>
      </c>
      <c r="C7" s="32">
        <f>D7+J7</f>
        <v>49299.44</v>
      </c>
      <c r="D7" s="32">
        <v>397.06</v>
      </c>
      <c r="E7" s="32">
        <v>397.06</v>
      </c>
      <c r="F7" s="32"/>
      <c r="G7" s="32"/>
      <c r="H7" s="32"/>
      <c r="I7" s="32"/>
      <c r="J7" s="32">
        <f>'17政府性基金（部门预算）'!K6</f>
        <v>48902.38</v>
      </c>
      <c r="K7" s="32"/>
      <c r="L7" s="32"/>
      <c r="M7" s="32">
        <v>48902.38</v>
      </c>
      <c r="N7" s="29"/>
    </row>
    <row r="8" s="21" customFormat="1" ht="23" customHeight="1" spans="1:14">
      <c r="A8" s="33">
        <v>430</v>
      </c>
      <c r="B8" s="34" t="s">
        <v>341</v>
      </c>
      <c r="C8" s="35">
        <v>2</v>
      </c>
      <c r="D8" s="35">
        <v>2</v>
      </c>
      <c r="E8" s="35">
        <v>2</v>
      </c>
      <c r="F8" s="35"/>
      <c r="G8" s="35"/>
      <c r="H8" s="35"/>
      <c r="I8" s="35"/>
      <c r="J8" s="35"/>
      <c r="K8" s="35"/>
      <c r="L8" s="35"/>
      <c r="M8" s="35"/>
      <c r="N8" s="37"/>
    </row>
    <row r="9" s="21" customFormat="1" ht="23" customHeight="1" spans="1:14">
      <c r="A9" s="33">
        <v>430</v>
      </c>
      <c r="B9" s="34" t="s">
        <v>342</v>
      </c>
      <c r="C9" s="35">
        <v>90.06</v>
      </c>
      <c r="D9" s="35">
        <v>90.06</v>
      </c>
      <c r="E9" s="35">
        <v>90.06</v>
      </c>
      <c r="F9" s="35"/>
      <c r="G9" s="35"/>
      <c r="H9" s="35"/>
      <c r="I9" s="35"/>
      <c r="J9" s="35"/>
      <c r="K9" s="35"/>
      <c r="L9" s="35"/>
      <c r="M9" s="35"/>
      <c r="N9" s="37"/>
    </row>
    <row r="10" s="21" customFormat="1" ht="23" customHeight="1" spans="1:14">
      <c r="A10" s="33">
        <v>430</v>
      </c>
      <c r="B10" s="34" t="s">
        <v>343</v>
      </c>
      <c r="C10" s="35">
        <v>120</v>
      </c>
      <c r="D10" s="35"/>
      <c r="E10" s="35"/>
      <c r="F10" s="35"/>
      <c r="G10" s="35"/>
      <c r="H10" s="35"/>
      <c r="I10" s="35"/>
      <c r="J10" s="35">
        <v>120</v>
      </c>
      <c r="K10" s="35"/>
      <c r="L10" s="35"/>
      <c r="M10" s="35">
        <v>120</v>
      </c>
      <c r="N10" s="37"/>
    </row>
    <row r="11" s="21" customFormat="1" ht="23" customHeight="1" spans="1:14">
      <c r="A11" s="33">
        <v>430</v>
      </c>
      <c r="B11" s="34" t="s">
        <v>344</v>
      </c>
      <c r="C11" s="35">
        <v>118</v>
      </c>
      <c r="D11" s="35"/>
      <c r="E11" s="35"/>
      <c r="F11" s="35"/>
      <c r="G11" s="35"/>
      <c r="H11" s="35"/>
      <c r="I11" s="35"/>
      <c r="J11" s="35">
        <v>118</v>
      </c>
      <c r="K11" s="35"/>
      <c r="L11" s="35"/>
      <c r="M11" s="35">
        <v>118</v>
      </c>
      <c r="N11" s="37"/>
    </row>
    <row r="12" s="21" customFormat="1" ht="23" customHeight="1" spans="1:14">
      <c r="A12" s="33">
        <v>430</v>
      </c>
      <c r="B12" s="34" t="s">
        <v>345</v>
      </c>
      <c r="C12" s="35">
        <v>265</v>
      </c>
      <c r="D12" s="35"/>
      <c r="E12" s="35"/>
      <c r="F12" s="35"/>
      <c r="G12" s="35"/>
      <c r="H12" s="35"/>
      <c r="I12" s="35"/>
      <c r="J12" s="35">
        <v>265</v>
      </c>
      <c r="K12" s="35"/>
      <c r="L12" s="35"/>
      <c r="M12" s="35">
        <v>265</v>
      </c>
      <c r="N12" s="37"/>
    </row>
    <row r="13" s="21" customFormat="1" ht="23" customHeight="1" spans="1:14">
      <c r="A13" s="33">
        <v>430</v>
      </c>
      <c r="B13" s="34" t="s">
        <v>346</v>
      </c>
      <c r="C13" s="35">
        <v>355</v>
      </c>
      <c r="D13" s="35"/>
      <c r="E13" s="35"/>
      <c r="F13" s="35"/>
      <c r="G13" s="35"/>
      <c r="H13" s="35"/>
      <c r="I13" s="35"/>
      <c r="J13" s="35">
        <v>355</v>
      </c>
      <c r="K13" s="35"/>
      <c r="L13" s="35"/>
      <c r="M13" s="35">
        <v>355</v>
      </c>
      <c r="N13" s="37"/>
    </row>
    <row r="14" s="21" customFormat="1" ht="23" customHeight="1" spans="1:14">
      <c r="A14" s="33">
        <v>430</v>
      </c>
      <c r="B14" s="34" t="s">
        <v>347</v>
      </c>
      <c r="C14" s="35">
        <v>228</v>
      </c>
      <c r="D14" s="35"/>
      <c r="E14" s="35"/>
      <c r="F14" s="35"/>
      <c r="G14" s="35"/>
      <c r="H14" s="35"/>
      <c r="I14" s="35"/>
      <c r="J14" s="35">
        <v>228</v>
      </c>
      <c r="K14" s="35"/>
      <c r="L14" s="35"/>
      <c r="M14" s="35">
        <v>228</v>
      </c>
      <c r="N14" s="37"/>
    </row>
    <row r="15" s="21" customFormat="1" ht="23" customHeight="1" spans="1:14">
      <c r="A15" s="33">
        <v>430</v>
      </c>
      <c r="B15" s="34" t="s">
        <v>348</v>
      </c>
      <c r="C15" s="35">
        <f>D15+J15</f>
        <v>17428</v>
      </c>
      <c r="D15" s="35">
        <v>305</v>
      </c>
      <c r="E15" s="35">
        <v>305</v>
      </c>
      <c r="F15" s="35"/>
      <c r="G15" s="35"/>
      <c r="H15" s="35"/>
      <c r="I15" s="35"/>
      <c r="J15" s="35">
        <v>17123</v>
      </c>
      <c r="K15" s="35"/>
      <c r="L15" s="35"/>
      <c r="M15" s="35">
        <v>17123</v>
      </c>
      <c r="N15" s="37"/>
    </row>
    <row r="16" s="21" customFormat="1" ht="23" customHeight="1" spans="1:14">
      <c r="A16" s="33">
        <v>430</v>
      </c>
      <c r="B16" s="34" t="s">
        <v>349</v>
      </c>
      <c r="C16" s="35">
        <v>138</v>
      </c>
      <c r="D16" s="35"/>
      <c r="E16" s="35"/>
      <c r="F16" s="35"/>
      <c r="G16" s="35"/>
      <c r="H16" s="35"/>
      <c r="I16" s="35"/>
      <c r="J16" s="35">
        <v>138</v>
      </c>
      <c r="K16" s="35"/>
      <c r="L16" s="35"/>
      <c r="M16" s="35">
        <v>138</v>
      </c>
      <c r="N16" s="37"/>
    </row>
    <row r="17" s="21" customFormat="1" ht="23" customHeight="1" spans="1:14">
      <c r="A17" s="33">
        <v>430</v>
      </c>
      <c r="B17" s="34" t="s">
        <v>350</v>
      </c>
      <c r="C17" s="35">
        <v>305</v>
      </c>
      <c r="D17" s="35"/>
      <c r="E17" s="35"/>
      <c r="F17" s="35"/>
      <c r="G17" s="35"/>
      <c r="H17" s="35"/>
      <c r="I17" s="35"/>
      <c r="J17" s="35">
        <v>305</v>
      </c>
      <c r="K17" s="35"/>
      <c r="L17" s="35"/>
      <c r="M17" s="35">
        <v>305</v>
      </c>
      <c r="N17" s="37"/>
    </row>
    <row r="18" s="21" customFormat="1" ht="23" customHeight="1" spans="1:14">
      <c r="A18" s="33">
        <v>430</v>
      </c>
      <c r="B18" s="34" t="s">
        <v>351</v>
      </c>
      <c r="C18" s="35">
        <v>332.65</v>
      </c>
      <c r="D18" s="35"/>
      <c r="E18" s="35"/>
      <c r="F18" s="35"/>
      <c r="G18" s="35"/>
      <c r="H18" s="35"/>
      <c r="I18" s="35"/>
      <c r="J18" s="35">
        <v>332.65</v>
      </c>
      <c r="K18" s="35"/>
      <c r="L18" s="35"/>
      <c r="M18" s="35">
        <v>332.65</v>
      </c>
      <c r="N18" s="37"/>
    </row>
    <row r="19" s="21" customFormat="1" ht="23" customHeight="1" spans="1:14">
      <c r="A19" s="33">
        <v>430</v>
      </c>
      <c r="B19" s="34" t="s">
        <v>352</v>
      </c>
      <c r="C19" s="35">
        <v>430.82</v>
      </c>
      <c r="D19" s="35"/>
      <c r="E19" s="35"/>
      <c r="F19" s="35"/>
      <c r="G19" s="35"/>
      <c r="H19" s="35"/>
      <c r="I19" s="35"/>
      <c r="J19" s="35">
        <v>430.82</v>
      </c>
      <c r="K19" s="35"/>
      <c r="L19" s="35"/>
      <c r="M19" s="35">
        <v>430.82</v>
      </c>
      <c r="N19" s="37"/>
    </row>
    <row r="20" s="21" customFormat="1" ht="23" customHeight="1" spans="1:14">
      <c r="A20" s="33">
        <v>430</v>
      </c>
      <c r="B20" s="34" t="s">
        <v>353</v>
      </c>
      <c r="C20" s="35">
        <v>206</v>
      </c>
      <c r="D20" s="35"/>
      <c r="E20" s="35"/>
      <c r="F20" s="35"/>
      <c r="G20" s="35"/>
      <c r="H20" s="35"/>
      <c r="I20" s="35"/>
      <c r="J20" s="35">
        <v>206</v>
      </c>
      <c r="K20" s="35"/>
      <c r="L20" s="35"/>
      <c r="M20" s="35">
        <v>206</v>
      </c>
      <c r="N20" s="37"/>
    </row>
    <row r="21" s="21" customFormat="1" ht="23" customHeight="1" spans="1:14">
      <c r="A21" s="33">
        <v>430</v>
      </c>
      <c r="B21" s="34" t="s">
        <v>354</v>
      </c>
      <c r="C21" s="35">
        <v>196</v>
      </c>
      <c r="D21" s="35"/>
      <c r="E21" s="35"/>
      <c r="F21" s="35"/>
      <c r="G21" s="35"/>
      <c r="H21" s="35"/>
      <c r="I21" s="35"/>
      <c r="J21" s="35">
        <v>196</v>
      </c>
      <c r="K21" s="35"/>
      <c r="L21" s="35"/>
      <c r="M21" s="35">
        <v>196</v>
      </c>
      <c r="N21" s="37"/>
    </row>
    <row r="22" s="21" customFormat="1" ht="23" customHeight="1" spans="1:14">
      <c r="A22" s="33">
        <v>430</v>
      </c>
      <c r="B22" s="34" t="s">
        <v>355</v>
      </c>
      <c r="C22" s="35">
        <v>1983</v>
      </c>
      <c r="D22" s="35"/>
      <c r="E22" s="35"/>
      <c r="F22" s="35"/>
      <c r="G22" s="35"/>
      <c r="H22" s="35"/>
      <c r="I22" s="35"/>
      <c r="J22" s="35">
        <v>1983</v>
      </c>
      <c r="K22" s="35"/>
      <c r="L22" s="35"/>
      <c r="M22" s="35">
        <v>1983</v>
      </c>
      <c r="N22" s="37"/>
    </row>
    <row r="23" s="21" customFormat="1" ht="23" customHeight="1" spans="1:14">
      <c r="A23" s="33">
        <v>430</v>
      </c>
      <c r="B23" s="34" t="s">
        <v>356</v>
      </c>
      <c r="C23" s="35">
        <v>18095</v>
      </c>
      <c r="D23" s="35"/>
      <c r="E23" s="35"/>
      <c r="F23" s="35"/>
      <c r="G23" s="35"/>
      <c r="H23" s="35"/>
      <c r="I23" s="35"/>
      <c r="J23" s="35">
        <v>18095</v>
      </c>
      <c r="K23" s="35"/>
      <c r="L23" s="35"/>
      <c r="M23" s="35">
        <v>18095</v>
      </c>
      <c r="N23" s="37"/>
    </row>
    <row r="24" s="21" customFormat="1" ht="23" customHeight="1" spans="1:14">
      <c r="A24" s="33">
        <v>430</v>
      </c>
      <c r="B24" s="34" t="s">
        <v>357</v>
      </c>
      <c r="C24" s="35">
        <v>5326</v>
      </c>
      <c r="D24" s="35"/>
      <c r="E24" s="35"/>
      <c r="F24" s="35"/>
      <c r="G24" s="35"/>
      <c r="H24" s="35"/>
      <c r="I24" s="35"/>
      <c r="J24" s="35">
        <v>5326</v>
      </c>
      <c r="K24" s="35"/>
      <c r="L24" s="35"/>
      <c r="M24" s="35">
        <v>5326</v>
      </c>
      <c r="N24" s="37"/>
    </row>
    <row r="25" s="21" customFormat="1" ht="23" customHeight="1" spans="1:14">
      <c r="A25" s="33">
        <v>430</v>
      </c>
      <c r="B25" s="34" t="s">
        <v>358</v>
      </c>
      <c r="C25" s="35">
        <v>363.8</v>
      </c>
      <c r="D25" s="35"/>
      <c r="E25" s="35"/>
      <c r="F25" s="35"/>
      <c r="G25" s="35"/>
      <c r="H25" s="35"/>
      <c r="I25" s="35"/>
      <c r="J25" s="35">
        <v>363.8</v>
      </c>
      <c r="K25" s="35"/>
      <c r="L25" s="35"/>
      <c r="M25" s="35">
        <v>363.8</v>
      </c>
      <c r="N25" s="37"/>
    </row>
    <row r="26" s="21" customFormat="1" ht="23" customHeight="1" spans="1:14">
      <c r="A26" s="33">
        <v>430</v>
      </c>
      <c r="B26" s="34" t="s">
        <v>359</v>
      </c>
      <c r="C26" s="35">
        <v>210.2</v>
      </c>
      <c r="D26" s="35"/>
      <c r="E26" s="35"/>
      <c r="F26" s="35"/>
      <c r="G26" s="35"/>
      <c r="H26" s="35"/>
      <c r="I26" s="35"/>
      <c r="J26" s="35">
        <v>210.2</v>
      </c>
      <c r="K26" s="35"/>
      <c r="L26" s="35"/>
      <c r="M26" s="35">
        <v>210.2</v>
      </c>
      <c r="N26" s="37"/>
    </row>
    <row r="27" s="21" customFormat="1" ht="23" customHeight="1" spans="1:14">
      <c r="A27" s="33">
        <v>430</v>
      </c>
      <c r="B27" s="34" t="s">
        <v>360</v>
      </c>
      <c r="C27" s="35">
        <v>2000</v>
      </c>
      <c r="D27" s="35"/>
      <c r="E27" s="35"/>
      <c r="F27" s="35"/>
      <c r="G27" s="35"/>
      <c r="H27" s="35"/>
      <c r="I27" s="35"/>
      <c r="J27" s="35">
        <v>2000</v>
      </c>
      <c r="K27" s="35"/>
      <c r="L27" s="35"/>
      <c r="M27" s="35">
        <v>2000</v>
      </c>
      <c r="N27" s="37"/>
    </row>
    <row r="28" s="21" customFormat="1" ht="23" customHeight="1" spans="1:14">
      <c r="A28" s="33">
        <v>430</v>
      </c>
      <c r="B28" s="34" t="s">
        <v>361</v>
      </c>
      <c r="C28" s="35">
        <v>118</v>
      </c>
      <c r="D28" s="35"/>
      <c r="E28" s="35"/>
      <c r="F28" s="35"/>
      <c r="G28" s="35"/>
      <c r="H28" s="35"/>
      <c r="I28" s="35"/>
      <c r="J28" s="35">
        <v>118</v>
      </c>
      <c r="K28" s="35"/>
      <c r="L28" s="35"/>
      <c r="M28" s="35">
        <v>118</v>
      </c>
      <c r="N28" s="37"/>
    </row>
    <row r="29" s="21" customFormat="1" ht="23" customHeight="1" spans="1:14">
      <c r="A29" s="33">
        <v>430</v>
      </c>
      <c r="B29" s="34" t="s">
        <v>362</v>
      </c>
      <c r="C29" s="35">
        <v>988.91</v>
      </c>
      <c r="D29" s="35"/>
      <c r="E29" s="35"/>
      <c r="F29" s="35"/>
      <c r="G29" s="35"/>
      <c r="H29" s="35"/>
      <c r="I29" s="35"/>
      <c r="J29" s="35">
        <v>988.91</v>
      </c>
      <c r="K29" s="35"/>
      <c r="L29" s="35"/>
      <c r="M29" s="35">
        <v>988.91</v>
      </c>
      <c r="N29" s="37"/>
    </row>
  </sheetData>
  <mergeCells count="14"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workbookViewId="0">
      <pane xSplit="4" ySplit="5" topLeftCell="E43" activePane="bottomRight" state="frozen"/>
      <selection/>
      <selection pane="topRight"/>
      <selection pane="bottomLeft"/>
      <selection pane="bottomRight" activeCell="C141" sqref="C141"/>
    </sheetView>
  </sheetViews>
  <sheetFormatPr defaultColWidth="10" defaultRowHeight="13.5"/>
  <cols>
    <col min="1" max="1" width="6.78333333333333" style="9" customWidth="1"/>
    <col min="2" max="2" width="19.625" style="9" customWidth="1"/>
    <col min="3" max="3" width="9.625" style="9" customWidth="1"/>
    <col min="4" max="4" width="13.125" style="9" customWidth="1"/>
    <col min="5" max="5" width="9.75" style="9" customWidth="1"/>
    <col min="6" max="6" width="15.25" style="9" customWidth="1"/>
    <col min="7" max="7" width="22.625" style="9" customWidth="1"/>
    <col min="8" max="8" width="22.125" style="9" customWidth="1"/>
    <col min="9" max="9" width="22.25" style="9" customWidth="1"/>
    <col min="10" max="10" width="19.625" style="9" customWidth="1"/>
    <col min="11" max="11" width="11.125" style="9" customWidth="1"/>
    <col min="12" max="12" width="12" style="9" customWidth="1"/>
    <col min="13" max="13" width="19.1333333333333" customWidth="1"/>
    <col min="14" max="18" width="9.76666666666667" customWidth="1"/>
  </cols>
  <sheetData>
    <row r="1" ht="16.35" customHeight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"/>
    </row>
    <row r="2" ht="37.95" customHeight="1" spans="1:13">
      <c r="A2" s="10"/>
      <c r="B2" s="10"/>
      <c r="C2" s="11" t="s">
        <v>363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4.15" customHeight="1" spans="1:13">
      <c r="A3" s="3" t="s">
        <v>29</v>
      </c>
      <c r="B3" s="12"/>
      <c r="C3" s="3"/>
      <c r="D3" s="12"/>
      <c r="E3" s="12"/>
      <c r="F3" s="12"/>
      <c r="G3" s="12"/>
      <c r="H3" s="12"/>
      <c r="I3" s="12"/>
      <c r="J3" s="12"/>
      <c r="K3" s="12"/>
      <c r="L3" s="12" t="s">
        <v>30</v>
      </c>
      <c r="M3" s="8"/>
    </row>
    <row r="4" s="1" customFormat="1" ht="33.6" customHeight="1" spans="1:13">
      <c r="A4" s="4" t="s">
        <v>222</v>
      </c>
      <c r="B4" s="4" t="s">
        <v>364</v>
      </c>
      <c r="C4" s="4" t="s">
        <v>365</v>
      </c>
      <c r="D4" s="4" t="s">
        <v>366</v>
      </c>
      <c r="E4" s="4" t="s">
        <v>367</v>
      </c>
      <c r="F4" s="4"/>
      <c r="G4" s="4"/>
      <c r="H4" s="4"/>
      <c r="I4" s="4"/>
      <c r="J4" s="4"/>
      <c r="K4" s="4"/>
      <c r="L4" s="4"/>
      <c r="M4" s="4"/>
    </row>
    <row r="5" s="1" customFormat="1" ht="36.2" customHeight="1" spans="1:13">
      <c r="A5" s="4"/>
      <c r="B5" s="4"/>
      <c r="C5" s="4"/>
      <c r="D5" s="4"/>
      <c r="E5" s="4" t="s">
        <v>368</v>
      </c>
      <c r="F5" s="4" t="s">
        <v>369</v>
      </c>
      <c r="G5" s="4" t="s">
        <v>370</v>
      </c>
      <c r="H5" s="4" t="s">
        <v>371</v>
      </c>
      <c r="I5" s="4" t="s">
        <v>372</v>
      </c>
      <c r="J5" s="4" t="s">
        <v>373</v>
      </c>
      <c r="K5" s="4" t="s">
        <v>374</v>
      </c>
      <c r="L5" s="4" t="s">
        <v>375</v>
      </c>
      <c r="M5" s="4" t="s">
        <v>376</v>
      </c>
    </row>
    <row r="6" s="1" customFormat="1" ht="28.45" customHeight="1" spans="1:13">
      <c r="A6" s="4" t="s">
        <v>377</v>
      </c>
      <c r="B6" s="4" t="s">
        <v>3</v>
      </c>
      <c r="C6" s="13">
        <f>C7+C24+C41+C58+C68+C78+C95+C112+C125</f>
        <v>49299.44</v>
      </c>
      <c r="D6" s="4"/>
      <c r="E6" s="4"/>
      <c r="F6" s="4"/>
      <c r="G6" s="4"/>
      <c r="H6" s="4"/>
      <c r="I6" s="4"/>
      <c r="J6" s="4"/>
      <c r="K6" s="4"/>
      <c r="L6" s="4"/>
      <c r="M6" s="16"/>
    </row>
    <row r="7" s="1" customFormat="1" ht="33" customHeight="1" spans="1:13">
      <c r="A7" s="14">
        <v>430</v>
      </c>
      <c r="B7" s="5" t="s">
        <v>378</v>
      </c>
      <c r="C7" s="7">
        <v>120</v>
      </c>
      <c r="D7" s="5" t="s">
        <v>379</v>
      </c>
      <c r="E7" s="4" t="s">
        <v>380</v>
      </c>
      <c r="F7" s="5" t="s">
        <v>381</v>
      </c>
      <c r="G7" s="5" t="s">
        <v>382</v>
      </c>
      <c r="H7" s="5" t="s">
        <v>383</v>
      </c>
      <c r="I7" s="5" t="s">
        <v>384</v>
      </c>
      <c r="J7" s="5" t="s">
        <v>385</v>
      </c>
      <c r="K7" s="5" t="s">
        <v>386</v>
      </c>
      <c r="L7" s="5" t="s">
        <v>387</v>
      </c>
      <c r="M7" s="6"/>
    </row>
    <row r="8" s="1" customFormat="1" ht="29" customHeight="1" spans="1:13">
      <c r="A8" s="5"/>
      <c r="B8" s="5"/>
      <c r="C8" s="7"/>
      <c r="D8" s="5"/>
      <c r="E8" s="4"/>
      <c r="F8" s="5" t="s">
        <v>388</v>
      </c>
      <c r="G8" s="5" t="s">
        <v>382</v>
      </c>
      <c r="H8" s="5" t="s">
        <v>383</v>
      </c>
      <c r="I8" s="5" t="s">
        <v>389</v>
      </c>
      <c r="J8" s="5" t="s">
        <v>385</v>
      </c>
      <c r="K8" s="5" t="s">
        <v>386</v>
      </c>
      <c r="L8" s="5" t="s">
        <v>387</v>
      </c>
      <c r="M8" s="6"/>
    </row>
    <row r="9" s="1" customFormat="1" ht="36" customHeight="1" spans="1:13">
      <c r="A9" s="5"/>
      <c r="B9" s="5"/>
      <c r="C9" s="7"/>
      <c r="D9" s="5"/>
      <c r="E9" s="4"/>
      <c r="F9" s="5" t="s">
        <v>390</v>
      </c>
      <c r="G9" s="5" t="s">
        <v>391</v>
      </c>
      <c r="H9" s="5" t="s">
        <v>392</v>
      </c>
      <c r="I9" s="5" t="s">
        <v>393</v>
      </c>
      <c r="J9" s="5" t="s">
        <v>385</v>
      </c>
      <c r="K9" s="5" t="s">
        <v>382</v>
      </c>
      <c r="L9" s="5" t="s">
        <v>394</v>
      </c>
      <c r="M9" s="6"/>
    </row>
    <row r="10" s="1" customFormat="1" ht="40" customHeight="1" spans="1:13">
      <c r="A10" s="5"/>
      <c r="B10" s="5"/>
      <c r="C10" s="7"/>
      <c r="D10" s="5"/>
      <c r="E10" s="4"/>
      <c r="F10" s="5"/>
      <c r="G10" s="5" t="s">
        <v>395</v>
      </c>
      <c r="H10" s="5" t="s">
        <v>396</v>
      </c>
      <c r="I10" s="5" t="s">
        <v>397</v>
      </c>
      <c r="J10" s="5" t="s">
        <v>385</v>
      </c>
      <c r="K10" s="5" t="s">
        <v>382</v>
      </c>
      <c r="L10" s="5" t="s">
        <v>394</v>
      </c>
      <c r="M10" s="6"/>
    </row>
    <row r="11" s="1" customFormat="1" ht="34" customHeight="1" spans="1:13">
      <c r="A11" s="5"/>
      <c r="B11" s="5"/>
      <c r="C11" s="7"/>
      <c r="D11" s="5"/>
      <c r="E11" s="4"/>
      <c r="F11" s="5"/>
      <c r="G11" s="5" t="s">
        <v>398</v>
      </c>
      <c r="H11" s="5" t="s">
        <v>399</v>
      </c>
      <c r="I11" s="5" t="s">
        <v>400</v>
      </c>
      <c r="J11" s="5" t="s">
        <v>385</v>
      </c>
      <c r="K11" s="5" t="s">
        <v>382</v>
      </c>
      <c r="L11" s="5" t="s">
        <v>394</v>
      </c>
      <c r="M11" s="6"/>
    </row>
    <row r="12" s="1" customFormat="1" ht="32" customHeight="1" spans="1:13">
      <c r="A12" s="5"/>
      <c r="B12" s="5"/>
      <c r="C12" s="7"/>
      <c r="D12" s="5"/>
      <c r="E12" s="4"/>
      <c r="F12" s="5" t="s">
        <v>401</v>
      </c>
      <c r="G12" s="5" t="s">
        <v>402</v>
      </c>
      <c r="H12" s="5" t="s">
        <v>403</v>
      </c>
      <c r="I12" s="5" t="s">
        <v>404</v>
      </c>
      <c r="J12" s="5" t="s">
        <v>385</v>
      </c>
      <c r="K12" s="5" t="s">
        <v>405</v>
      </c>
      <c r="L12" s="5" t="s">
        <v>406</v>
      </c>
      <c r="M12" s="6"/>
    </row>
    <row r="13" s="1" customFormat="1" ht="30" customHeight="1" spans="1:13">
      <c r="A13" s="5"/>
      <c r="B13" s="5"/>
      <c r="C13" s="7"/>
      <c r="D13" s="5"/>
      <c r="E13" s="4"/>
      <c r="F13" s="5"/>
      <c r="G13" s="5" t="s">
        <v>407</v>
      </c>
      <c r="H13" s="5" t="s">
        <v>408</v>
      </c>
      <c r="I13" s="5" t="s">
        <v>409</v>
      </c>
      <c r="J13" s="5" t="s">
        <v>385</v>
      </c>
      <c r="K13" s="5" t="s">
        <v>410</v>
      </c>
      <c r="L13" s="5" t="s">
        <v>387</v>
      </c>
      <c r="M13" s="6"/>
    </row>
    <row r="14" s="1" customFormat="1" ht="36" customHeight="1" spans="1:13">
      <c r="A14" s="5"/>
      <c r="B14" s="5"/>
      <c r="C14" s="7"/>
      <c r="D14" s="5"/>
      <c r="E14" s="4"/>
      <c r="F14" s="5"/>
      <c r="G14" s="5" t="s">
        <v>411</v>
      </c>
      <c r="H14" s="5" t="s">
        <v>412</v>
      </c>
      <c r="I14" s="5" t="s">
        <v>413</v>
      </c>
      <c r="J14" s="5" t="s">
        <v>385</v>
      </c>
      <c r="K14" s="5" t="s">
        <v>414</v>
      </c>
      <c r="L14" s="5" t="s">
        <v>415</v>
      </c>
      <c r="M14" s="6"/>
    </row>
    <row r="15" s="1" customFormat="1" ht="28" customHeight="1" spans="1:13">
      <c r="A15" s="5"/>
      <c r="B15" s="5"/>
      <c r="C15" s="7"/>
      <c r="D15" s="5"/>
      <c r="E15" s="4"/>
      <c r="F15" s="5"/>
      <c r="G15" s="5" t="s">
        <v>416</v>
      </c>
      <c r="H15" s="5" t="s">
        <v>417</v>
      </c>
      <c r="I15" s="5" t="s">
        <v>418</v>
      </c>
      <c r="J15" s="5" t="s">
        <v>385</v>
      </c>
      <c r="K15" s="5" t="s">
        <v>419</v>
      </c>
      <c r="L15" s="5" t="s">
        <v>387</v>
      </c>
      <c r="M15" s="6"/>
    </row>
    <row r="16" s="1" customFormat="1" ht="43.1" customHeight="1" spans="1:13">
      <c r="A16" s="5"/>
      <c r="B16" s="5"/>
      <c r="C16" s="7"/>
      <c r="D16" s="5"/>
      <c r="E16" s="4"/>
      <c r="F16" s="5" t="s">
        <v>420</v>
      </c>
      <c r="G16" s="5" t="s">
        <v>421</v>
      </c>
      <c r="H16" s="5" t="s">
        <v>422</v>
      </c>
      <c r="I16" s="5" t="s">
        <v>423</v>
      </c>
      <c r="J16" s="5" t="s">
        <v>385</v>
      </c>
      <c r="K16" s="5" t="s">
        <v>419</v>
      </c>
      <c r="L16" s="5" t="s">
        <v>387</v>
      </c>
      <c r="M16" s="6"/>
    </row>
    <row r="17" s="1" customFormat="1" ht="43.1" customHeight="1" spans="1:13">
      <c r="A17" s="5"/>
      <c r="B17" s="5"/>
      <c r="C17" s="7"/>
      <c r="D17" s="5"/>
      <c r="E17" s="4"/>
      <c r="F17" s="5" t="s">
        <v>424</v>
      </c>
      <c r="G17" s="5" t="s">
        <v>425</v>
      </c>
      <c r="H17" s="5" t="s">
        <v>426</v>
      </c>
      <c r="I17" s="5" t="s">
        <v>427</v>
      </c>
      <c r="J17" s="5" t="s">
        <v>385</v>
      </c>
      <c r="K17" s="5" t="s">
        <v>386</v>
      </c>
      <c r="L17" s="5" t="s">
        <v>415</v>
      </c>
      <c r="M17" s="6"/>
    </row>
    <row r="18" s="1" customFormat="1" ht="33" customHeight="1" spans="1:13">
      <c r="A18" s="5"/>
      <c r="B18" s="5"/>
      <c r="C18" s="7"/>
      <c r="D18" s="5"/>
      <c r="E18" s="4" t="s">
        <v>428</v>
      </c>
      <c r="F18" s="5" t="s">
        <v>429</v>
      </c>
      <c r="G18" s="5" t="s">
        <v>430</v>
      </c>
      <c r="H18" s="5" t="s">
        <v>431</v>
      </c>
      <c r="I18" s="5" t="s">
        <v>432</v>
      </c>
      <c r="J18" s="5" t="s">
        <v>385</v>
      </c>
      <c r="K18" s="5" t="s">
        <v>419</v>
      </c>
      <c r="L18" s="5" t="s">
        <v>406</v>
      </c>
      <c r="M18" s="6"/>
    </row>
    <row r="19" s="1" customFormat="1" ht="33" customHeight="1" spans="1:13">
      <c r="A19" s="5"/>
      <c r="B19" s="5"/>
      <c r="C19" s="7"/>
      <c r="D19" s="5"/>
      <c r="E19" s="4"/>
      <c r="F19" s="5"/>
      <c r="G19" s="5" t="s">
        <v>433</v>
      </c>
      <c r="H19" s="5" t="s">
        <v>431</v>
      </c>
      <c r="I19" s="5" t="s">
        <v>432</v>
      </c>
      <c r="J19" s="5" t="s">
        <v>385</v>
      </c>
      <c r="K19" s="5" t="s">
        <v>419</v>
      </c>
      <c r="L19" s="5" t="s">
        <v>406</v>
      </c>
      <c r="M19" s="6"/>
    </row>
    <row r="20" s="1" customFormat="1" ht="33" customHeight="1" spans="1:13">
      <c r="A20" s="5"/>
      <c r="B20" s="5"/>
      <c r="C20" s="7"/>
      <c r="D20" s="5"/>
      <c r="E20" s="4"/>
      <c r="F20" s="5"/>
      <c r="G20" s="5" t="s">
        <v>434</v>
      </c>
      <c r="H20" s="5" t="s">
        <v>435</v>
      </c>
      <c r="I20" s="5" t="s">
        <v>436</v>
      </c>
      <c r="J20" s="5" t="s">
        <v>385</v>
      </c>
      <c r="K20" s="5" t="s">
        <v>437</v>
      </c>
      <c r="L20" s="5" t="s">
        <v>415</v>
      </c>
      <c r="M20" s="6"/>
    </row>
    <row r="21" s="1" customFormat="1" ht="33" customHeight="1" spans="1:13">
      <c r="A21" s="5"/>
      <c r="B21" s="5"/>
      <c r="C21" s="7"/>
      <c r="D21" s="5"/>
      <c r="E21" s="4" t="s">
        <v>438</v>
      </c>
      <c r="F21" s="5" t="s">
        <v>439</v>
      </c>
      <c r="G21" s="5" t="s">
        <v>440</v>
      </c>
      <c r="H21" s="5" t="s">
        <v>441</v>
      </c>
      <c r="I21" s="5" t="s">
        <v>442</v>
      </c>
      <c r="J21" s="5" t="s">
        <v>385</v>
      </c>
      <c r="K21" s="5" t="s">
        <v>382</v>
      </c>
      <c r="L21" s="5" t="s">
        <v>394</v>
      </c>
      <c r="M21" s="6"/>
    </row>
    <row r="22" s="1" customFormat="1" ht="33" customHeight="1" spans="1:13">
      <c r="A22" s="5"/>
      <c r="B22" s="5"/>
      <c r="C22" s="7"/>
      <c r="D22" s="5"/>
      <c r="E22" s="4"/>
      <c r="F22" s="5" t="s">
        <v>443</v>
      </c>
      <c r="G22" s="5" t="s">
        <v>444</v>
      </c>
      <c r="H22" s="5" t="s">
        <v>445</v>
      </c>
      <c r="I22" s="5" t="s">
        <v>446</v>
      </c>
      <c r="J22" s="5" t="s">
        <v>385</v>
      </c>
      <c r="K22" s="5" t="s">
        <v>405</v>
      </c>
      <c r="L22" s="5" t="s">
        <v>406</v>
      </c>
      <c r="M22" s="6"/>
    </row>
    <row r="23" s="1" customFormat="1" ht="33" customHeight="1" spans="1:13">
      <c r="A23" s="5"/>
      <c r="B23" s="5"/>
      <c r="C23" s="7"/>
      <c r="D23" s="5"/>
      <c r="E23" s="4"/>
      <c r="F23" s="5" t="s">
        <v>447</v>
      </c>
      <c r="G23" s="5" t="s">
        <v>448</v>
      </c>
      <c r="H23" s="5" t="s">
        <v>449</v>
      </c>
      <c r="I23" s="5" t="s">
        <v>450</v>
      </c>
      <c r="J23" s="5" t="s">
        <v>385</v>
      </c>
      <c r="K23" s="5" t="s">
        <v>414</v>
      </c>
      <c r="L23" s="5" t="s">
        <v>387</v>
      </c>
      <c r="M23" s="6"/>
    </row>
    <row r="24" s="1" customFormat="1" ht="43.1" customHeight="1" spans="1:13">
      <c r="A24" s="14">
        <v>430</v>
      </c>
      <c r="B24" s="5" t="s">
        <v>451</v>
      </c>
      <c r="C24" s="7">
        <v>118</v>
      </c>
      <c r="D24" s="5" t="s">
        <v>452</v>
      </c>
      <c r="E24" s="4" t="s">
        <v>380</v>
      </c>
      <c r="F24" s="5" t="s">
        <v>381</v>
      </c>
      <c r="G24" s="5" t="s">
        <v>382</v>
      </c>
      <c r="H24" s="5" t="s">
        <v>383</v>
      </c>
      <c r="I24" s="5" t="s">
        <v>384</v>
      </c>
      <c r="J24" s="5" t="s">
        <v>385</v>
      </c>
      <c r="K24" s="5" t="s">
        <v>386</v>
      </c>
      <c r="L24" s="5" t="s">
        <v>387</v>
      </c>
      <c r="M24" s="6"/>
    </row>
    <row r="25" s="1" customFormat="1" ht="43.1" customHeight="1" spans="1:13">
      <c r="A25" s="5"/>
      <c r="B25" s="5"/>
      <c r="C25" s="7"/>
      <c r="D25" s="5"/>
      <c r="E25" s="4"/>
      <c r="F25" s="5" t="s">
        <v>388</v>
      </c>
      <c r="G25" s="5" t="s">
        <v>382</v>
      </c>
      <c r="H25" s="5" t="s">
        <v>383</v>
      </c>
      <c r="I25" s="5" t="s">
        <v>389</v>
      </c>
      <c r="J25" s="5" t="s">
        <v>385</v>
      </c>
      <c r="K25" s="5" t="s">
        <v>386</v>
      </c>
      <c r="L25" s="5" t="s">
        <v>387</v>
      </c>
      <c r="M25" s="6"/>
    </row>
    <row r="26" s="1" customFormat="1" ht="43.1" customHeight="1" spans="1:13">
      <c r="A26" s="5"/>
      <c r="B26" s="5"/>
      <c r="C26" s="7"/>
      <c r="D26" s="5"/>
      <c r="E26" s="4"/>
      <c r="F26" s="5" t="s">
        <v>390</v>
      </c>
      <c r="G26" s="5" t="s">
        <v>391</v>
      </c>
      <c r="H26" s="5" t="s">
        <v>392</v>
      </c>
      <c r="I26" s="5" t="s">
        <v>393</v>
      </c>
      <c r="J26" s="5" t="s">
        <v>385</v>
      </c>
      <c r="K26" s="5" t="s">
        <v>382</v>
      </c>
      <c r="L26" s="5" t="s">
        <v>394</v>
      </c>
      <c r="M26" s="6"/>
    </row>
    <row r="27" s="1" customFormat="1" ht="50" customHeight="1" spans="1:13">
      <c r="A27" s="5"/>
      <c r="B27" s="5"/>
      <c r="C27" s="7"/>
      <c r="D27" s="5"/>
      <c r="E27" s="4"/>
      <c r="F27" s="5"/>
      <c r="G27" s="5" t="s">
        <v>395</v>
      </c>
      <c r="H27" s="5" t="s">
        <v>396</v>
      </c>
      <c r="I27" s="5" t="s">
        <v>397</v>
      </c>
      <c r="J27" s="5" t="s">
        <v>385</v>
      </c>
      <c r="K27" s="5" t="s">
        <v>382</v>
      </c>
      <c r="L27" s="5" t="s">
        <v>394</v>
      </c>
      <c r="M27" s="6"/>
    </row>
    <row r="28" s="1" customFormat="1" ht="43.1" customHeight="1" spans="1:13">
      <c r="A28" s="5"/>
      <c r="B28" s="5"/>
      <c r="C28" s="7"/>
      <c r="D28" s="5"/>
      <c r="E28" s="4"/>
      <c r="F28" s="5"/>
      <c r="G28" s="5" t="s">
        <v>398</v>
      </c>
      <c r="H28" s="5" t="s">
        <v>399</v>
      </c>
      <c r="I28" s="5" t="s">
        <v>400</v>
      </c>
      <c r="J28" s="5" t="s">
        <v>385</v>
      </c>
      <c r="K28" s="5" t="s">
        <v>382</v>
      </c>
      <c r="L28" s="5" t="s">
        <v>394</v>
      </c>
      <c r="M28" s="6"/>
    </row>
    <row r="29" s="1" customFormat="1" ht="43.1" customHeight="1" spans="1:13">
      <c r="A29" s="5"/>
      <c r="B29" s="5"/>
      <c r="C29" s="7"/>
      <c r="D29" s="5"/>
      <c r="E29" s="4"/>
      <c r="F29" s="5" t="s">
        <v>401</v>
      </c>
      <c r="G29" s="5" t="s">
        <v>402</v>
      </c>
      <c r="H29" s="5" t="s">
        <v>403</v>
      </c>
      <c r="I29" s="5" t="s">
        <v>404</v>
      </c>
      <c r="J29" s="5" t="s">
        <v>385</v>
      </c>
      <c r="K29" s="5" t="s">
        <v>405</v>
      </c>
      <c r="L29" s="5" t="s">
        <v>406</v>
      </c>
      <c r="M29" s="6"/>
    </row>
    <row r="30" s="1" customFormat="1" ht="43.1" customHeight="1" spans="1:13">
      <c r="A30" s="5"/>
      <c r="B30" s="5"/>
      <c r="C30" s="7"/>
      <c r="D30" s="5"/>
      <c r="E30" s="4"/>
      <c r="F30" s="5"/>
      <c r="G30" s="5" t="s">
        <v>407</v>
      </c>
      <c r="H30" s="5" t="s">
        <v>408</v>
      </c>
      <c r="I30" s="5" t="s">
        <v>409</v>
      </c>
      <c r="J30" s="5" t="s">
        <v>385</v>
      </c>
      <c r="K30" s="5" t="s">
        <v>410</v>
      </c>
      <c r="L30" s="5" t="s">
        <v>387</v>
      </c>
      <c r="M30" s="6"/>
    </row>
    <row r="31" s="1" customFormat="1" ht="43.1" customHeight="1" spans="1:13">
      <c r="A31" s="5"/>
      <c r="B31" s="5"/>
      <c r="C31" s="7"/>
      <c r="D31" s="5"/>
      <c r="E31" s="4"/>
      <c r="F31" s="5"/>
      <c r="G31" s="5" t="s">
        <v>411</v>
      </c>
      <c r="H31" s="5" t="s">
        <v>412</v>
      </c>
      <c r="I31" s="5" t="s">
        <v>413</v>
      </c>
      <c r="J31" s="5" t="s">
        <v>385</v>
      </c>
      <c r="K31" s="5" t="s">
        <v>414</v>
      </c>
      <c r="L31" s="5" t="s">
        <v>415</v>
      </c>
      <c r="M31" s="6"/>
    </row>
    <row r="32" s="1" customFormat="1" ht="43.1" customHeight="1" spans="1:13">
      <c r="A32" s="5"/>
      <c r="B32" s="5"/>
      <c r="C32" s="7"/>
      <c r="D32" s="5"/>
      <c r="E32" s="4"/>
      <c r="F32" s="5"/>
      <c r="G32" s="5" t="s">
        <v>416</v>
      </c>
      <c r="H32" s="5" t="s">
        <v>417</v>
      </c>
      <c r="I32" s="5" t="s">
        <v>418</v>
      </c>
      <c r="J32" s="5" t="s">
        <v>385</v>
      </c>
      <c r="K32" s="5" t="s">
        <v>419</v>
      </c>
      <c r="L32" s="5" t="s">
        <v>387</v>
      </c>
      <c r="M32" s="6"/>
    </row>
    <row r="33" s="1" customFormat="1" ht="43.1" customHeight="1" spans="1:13">
      <c r="A33" s="5"/>
      <c r="B33" s="5"/>
      <c r="C33" s="7"/>
      <c r="D33" s="5"/>
      <c r="E33" s="4"/>
      <c r="F33" s="5" t="s">
        <v>420</v>
      </c>
      <c r="G33" s="5" t="s">
        <v>421</v>
      </c>
      <c r="H33" s="5" t="s">
        <v>422</v>
      </c>
      <c r="I33" s="5" t="s">
        <v>423</v>
      </c>
      <c r="J33" s="5" t="s">
        <v>385</v>
      </c>
      <c r="K33" s="5" t="s">
        <v>419</v>
      </c>
      <c r="L33" s="5" t="s">
        <v>387</v>
      </c>
      <c r="M33" s="6"/>
    </row>
    <row r="34" s="1" customFormat="1" ht="43.1" customHeight="1" spans="1:13">
      <c r="A34" s="5"/>
      <c r="B34" s="5"/>
      <c r="C34" s="7"/>
      <c r="D34" s="5"/>
      <c r="E34" s="4"/>
      <c r="F34" s="5" t="s">
        <v>424</v>
      </c>
      <c r="G34" s="5" t="s">
        <v>425</v>
      </c>
      <c r="H34" s="5" t="s">
        <v>453</v>
      </c>
      <c r="I34" s="5" t="s">
        <v>451</v>
      </c>
      <c r="J34" s="5" t="s">
        <v>385</v>
      </c>
      <c r="K34" s="5" t="s">
        <v>386</v>
      </c>
      <c r="L34" s="5" t="s">
        <v>415</v>
      </c>
      <c r="M34" s="6"/>
    </row>
    <row r="35" s="1" customFormat="1" ht="43.1" customHeight="1" spans="1:13">
      <c r="A35" s="5"/>
      <c r="B35" s="5"/>
      <c r="C35" s="7"/>
      <c r="D35" s="5"/>
      <c r="E35" s="4" t="s">
        <v>428</v>
      </c>
      <c r="F35" s="5" t="s">
        <v>429</v>
      </c>
      <c r="G35" s="5" t="s">
        <v>430</v>
      </c>
      <c r="H35" s="5" t="s">
        <v>431</v>
      </c>
      <c r="I35" s="5" t="s">
        <v>432</v>
      </c>
      <c r="J35" s="5" t="s">
        <v>385</v>
      </c>
      <c r="K35" s="5" t="s">
        <v>419</v>
      </c>
      <c r="L35" s="5" t="s">
        <v>406</v>
      </c>
      <c r="M35" s="6"/>
    </row>
    <row r="36" s="1" customFormat="1" ht="43.1" customHeight="1" spans="1:13">
      <c r="A36" s="5"/>
      <c r="B36" s="5"/>
      <c r="C36" s="7"/>
      <c r="D36" s="5"/>
      <c r="E36" s="4"/>
      <c r="F36" s="5"/>
      <c r="G36" s="5" t="s">
        <v>433</v>
      </c>
      <c r="H36" s="5" t="s">
        <v>431</v>
      </c>
      <c r="I36" s="5" t="s">
        <v>432</v>
      </c>
      <c r="J36" s="5" t="s">
        <v>385</v>
      </c>
      <c r="K36" s="5" t="s">
        <v>419</v>
      </c>
      <c r="L36" s="5" t="s">
        <v>406</v>
      </c>
      <c r="M36" s="6"/>
    </row>
    <row r="37" s="1" customFormat="1" ht="43.1" customHeight="1" spans="1:13">
      <c r="A37" s="5"/>
      <c r="B37" s="5"/>
      <c r="C37" s="7"/>
      <c r="D37" s="5"/>
      <c r="E37" s="4"/>
      <c r="F37" s="5"/>
      <c r="G37" s="5" t="s">
        <v>434</v>
      </c>
      <c r="H37" s="5" t="s">
        <v>435</v>
      </c>
      <c r="I37" s="5" t="s">
        <v>436</v>
      </c>
      <c r="J37" s="5" t="s">
        <v>385</v>
      </c>
      <c r="K37" s="5" t="s">
        <v>437</v>
      </c>
      <c r="L37" s="5" t="s">
        <v>415</v>
      </c>
      <c r="M37" s="6"/>
    </row>
    <row r="38" s="1" customFormat="1" ht="43.1" customHeight="1" spans="1:13">
      <c r="A38" s="5"/>
      <c r="B38" s="5"/>
      <c r="C38" s="7"/>
      <c r="D38" s="5"/>
      <c r="E38" s="4" t="s">
        <v>438</v>
      </c>
      <c r="F38" s="5" t="s">
        <v>439</v>
      </c>
      <c r="G38" s="5" t="s">
        <v>440</v>
      </c>
      <c r="H38" s="5" t="s">
        <v>441</v>
      </c>
      <c r="I38" s="5" t="s">
        <v>442</v>
      </c>
      <c r="J38" s="5" t="s">
        <v>385</v>
      </c>
      <c r="K38" s="5" t="s">
        <v>382</v>
      </c>
      <c r="L38" s="5" t="s">
        <v>394</v>
      </c>
      <c r="M38" s="6"/>
    </row>
    <row r="39" s="1" customFormat="1" ht="43.1" customHeight="1" spans="1:13">
      <c r="A39" s="5"/>
      <c r="B39" s="5"/>
      <c r="C39" s="7"/>
      <c r="D39" s="5"/>
      <c r="E39" s="4"/>
      <c r="F39" s="5" t="s">
        <v>443</v>
      </c>
      <c r="G39" s="5" t="s">
        <v>444</v>
      </c>
      <c r="H39" s="5" t="s">
        <v>445</v>
      </c>
      <c r="I39" s="5" t="s">
        <v>446</v>
      </c>
      <c r="J39" s="5" t="s">
        <v>385</v>
      </c>
      <c r="K39" s="5" t="s">
        <v>405</v>
      </c>
      <c r="L39" s="5" t="s">
        <v>406</v>
      </c>
      <c r="M39" s="6"/>
    </row>
    <row r="40" s="1" customFormat="1" ht="43.1" customHeight="1" spans="1:13">
      <c r="A40" s="5"/>
      <c r="B40" s="5"/>
      <c r="C40" s="7"/>
      <c r="D40" s="5"/>
      <c r="E40" s="4"/>
      <c r="F40" s="5" t="s">
        <v>447</v>
      </c>
      <c r="G40" s="5" t="s">
        <v>448</v>
      </c>
      <c r="H40" s="5" t="s">
        <v>449</v>
      </c>
      <c r="I40" s="5" t="s">
        <v>450</v>
      </c>
      <c r="J40" s="5" t="s">
        <v>385</v>
      </c>
      <c r="K40" s="5" t="s">
        <v>414</v>
      </c>
      <c r="L40" s="5" t="s">
        <v>387</v>
      </c>
      <c r="M40" s="6"/>
    </row>
    <row r="41" s="1" customFormat="1" ht="43.1" customHeight="1" spans="1:13">
      <c r="A41" s="14">
        <v>430</v>
      </c>
      <c r="B41" s="5" t="s">
        <v>454</v>
      </c>
      <c r="C41" s="7">
        <v>265</v>
      </c>
      <c r="D41" s="5" t="s">
        <v>379</v>
      </c>
      <c r="E41" s="4" t="s">
        <v>380</v>
      </c>
      <c r="F41" s="5" t="s">
        <v>381</v>
      </c>
      <c r="G41" s="5" t="s">
        <v>382</v>
      </c>
      <c r="H41" s="5" t="s">
        <v>383</v>
      </c>
      <c r="I41" s="5" t="s">
        <v>384</v>
      </c>
      <c r="J41" s="5" t="s">
        <v>385</v>
      </c>
      <c r="K41" s="5" t="s">
        <v>386</v>
      </c>
      <c r="L41" s="5" t="s">
        <v>387</v>
      </c>
      <c r="M41" s="6"/>
    </row>
    <row r="42" s="1" customFormat="1" ht="43.1" customHeight="1" spans="1:13">
      <c r="A42" s="5"/>
      <c r="B42" s="5"/>
      <c r="C42" s="7"/>
      <c r="D42" s="5"/>
      <c r="E42" s="4"/>
      <c r="F42" s="5" t="s">
        <v>388</v>
      </c>
      <c r="G42" s="5" t="s">
        <v>382</v>
      </c>
      <c r="H42" s="5" t="s">
        <v>383</v>
      </c>
      <c r="I42" s="5" t="s">
        <v>389</v>
      </c>
      <c r="J42" s="5" t="s">
        <v>385</v>
      </c>
      <c r="K42" s="5" t="s">
        <v>386</v>
      </c>
      <c r="L42" s="5" t="s">
        <v>387</v>
      </c>
      <c r="M42" s="6"/>
    </row>
    <row r="43" s="1" customFormat="1" ht="43.1" customHeight="1" spans="1:13">
      <c r="A43" s="5"/>
      <c r="B43" s="5"/>
      <c r="C43" s="7"/>
      <c r="D43" s="5"/>
      <c r="E43" s="4"/>
      <c r="F43" s="5" t="s">
        <v>390</v>
      </c>
      <c r="G43" s="5" t="s">
        <v>391</v>
      </c>
      <c r="H43" s="5" t="s">
        <v>392</v>
      </c>
      <c r="I43" s="5" t="s">
        <v>393</v>
      </c>
      <c r="J43" s="5" t="s">
        <v>385</v>
      </c>
      <c r="K43" s="5" t="s">
        <v>382</v>
      </c>
      <c r="L43" s="5" t="s">
        <v>394</v>
      </c>
      <c r="M43" s="6"/>
    </row>
    <row r="44" s="1" customFormat="1" ht="50" customHeight="1" spans="1:13">
      <c r="A44" s="5"/>
      <c r="B44" s="5"/>
      <c r="C44" s="7"/>
      <c r="D44" s="5"/>
      <c r="E44" s="4"/>
      <c r="F44" s="5"/>
      <c r="G44" s="5" t="s">
        <v>395</v>
      </c>
      <c r="H44" s="5" t="s">
        <v>396</v>
      </c>
      <c r="I44" s="5" t="s">
        <v>397</v>
      </c>
      <c r="J44" s="5" t="s">
        <v>385</v>
      </c>
      <c r="K44" s="5" t="s">
        <v>382</v>
      </c>
      <c r="L44" s="5" t="s">
        <v>394</v>
      </c>
      <c r="M44" s="6"/>
    </row>
    <row r="45" s="1" customFormat="1" ht="43.1" customHeight="1" spans="1:13">
      <c r="A45" s="5"/>
      <c r="B45" s="5"/>
      <c r="C45" s="7"/>
      <c r="D45" s="5"/>
      <c r="E45" s="4"/>
      <c r="F45" s="5"/>
      <c r="G45" s="5" t="s">
        <v>398</v>
      </c>
      <c r="H45" s="5" t="s">
        <v>399</v>
      </c>
      <c r="I45" s="5" t="s">
        <v>400</v>
      </c>
      <c r="J45" s="5" t="s">
        <v>385</v>
      </c>
      <c r="K45" s="5" t="s">
        <v>382</v>
      </c>
      <c r="L45" s="5" t="s">
        <v>394</v>
      </c>
      <c r="M45" s="6"/>
    </row>
    <row r="46" s="1" customFormat="1" ht="43.1" customHeight="1" spans="1:13">
      <c r="A46" s="5"/>
      <c r="B46" s="5"/>
      <c r="C46" s="7"/>
      <c r="D46" s="5"/>
      <c r="E46" s="4"/>
      <c r="F46" s="5" t="s">
        <v>401</v>
      </c>
      <c r="G46" s="5" t="s">
        <v>402</v>
      </c>
      <c r="H46" s="5" t="s">
        <v>403</v>
      </c>
      <c r="I46" s="5" t="s">
        <v>404</v>
      </c>
      <c r="J46" s="5" t="s">
        <v>385</v>
      </c>
      <c r="K46" s="5" t="s">
        <v>405</v>
      </c>
      <c r="L46" s="5" t="s">
        <v>406</v>
      </c>
      <c r="M46" s="6"/>
    </row>
    <row r="47" s="1" customFormat="1" ht="43.1" customHeight="1" spans="1:13">
      <c r="A47" s="5"/>
      <c r="B47" s="5"/>
      <c r="C47" s="7"/>
      <c r="D47" s="5"/>
      <c r="E47" s="4"/>
      <c r="F47" s="5"/>
      <c r="G47" s="5" t="s">
        <v>407</v>
      </c>
      <c r="H47" s="5" t="s">
        <v>408</v>
      </c>
      <c r="I47" s="5" t="s">
        <v>409</v>
      </c>
      <c r="J47" s="5" t="s">
        <v>385</v>
      </c>
      <c r="K47" s="5" t="s">
        <v>410</v>
      </c>
      <c r="L47" s="5" t="s">
        <v>387</v>
      </c>
      <c r="M47" s="6"/>
    </row>
    <row r="48" s="1" customFormat="1" ht="43.1" customHeight="1" spans="1:13">
      <c r="A48" s="5"/>
      <c r="B48" s="5"/>
      <c r="C48" s="7"/>
      <c r="D48" s="5"/>
      <c r="E48" s="4"/>
      <c r="F48" s="5"/>
      <c r="G48" s="5" t="s">
        <v>411</v>
      </c>
      <c r="H48" s="5" t="s">
        <v>412</v>
      </c>
      <c r="I48" s="5" t="s">
        <v>413</v>
      </c>
      <c r="J48" s="5" t="s">
        <v>385</v>
      </c>
      <c r="K48" s="5" t="s">
        <v>414</v>
      </c>
      <c r="L48" s="5" t="s">
        <v>415</v>
      </c>
      <c r="M48" s="6"/>
    </row>
    <row r="49" s="1" customFormat="1" ht="43.1" customHeight="1" spans="1:13">
      <c r="A49" s="5"/>
      <c r="B49" s="5"/>
      <c r="C49" s="7"/>
      <c r="D49" s="5"/>
      <c r="E49" s="4"/>
      <c r="F49" s="5"/>
      <c r="G49" s="5" t="s">
        <v>416</v>
      </c>
      <c r="H49" s="5" t="s">
        <v>417</v>
      </c>
      <c r="I49" s="5" t="s">
        <v>418</v>
      </c>
      <c r="J49" s="5" t="s">
        <v>385</v>
      </c>
      <c r="K49" s="5" t="s">
        <v>419</v>
      </c>
      <c r="L49" s="5" t="s">
        <v>387</v>
      </c>
      <c r="M49" s="6"/>
    </row>
    <row r="50" s="1" customFormat="1" ht="43.1" customHeight="1" spans="1:13">
      <c r="A50" s="5"/>
      <c r="B50" s="5"/>
      <c r="C50" s="7"/>
      <c r="D50" s="5"/>
      <c r="E50" s="4"/>
      <c r="F50" s="5" t="s">
        <v>420</v>
      </c>
      <c r="G50" s="5" t="s">
        <v>421</v>
      </c>
      <c r="H50" s="5" t="s">
        <v>422</v>
      </c>
      <c r="I50" s="5" t="s">
        <v>423</v>
      </c>
      <c r="J50" s="5" t="s">
        <v>385</v>
      </c>
      <c r="K50" s="5" t="s">
        <v>419</v>
      </c>
      <c r="L50" s="5" t="s">
        <v>387</v>
      </c>
      <c r="M50" s="6"/>
    </row>
    <row r="51" s="1" customFormat="1" ht="43.1" customHeight="1" spans="1:13">
      <c r="A51" s="5"/>
      <c r="B51" s="5"/>
      <c r="C51" s="7"/>
      <c r="D51" s="5"/>
      <c r="E51" s="4"/>
      <c r="F51" s="5" t="s">
        <v>424</v>
      </c>
      <c r="G51" s="5" t="s">
        <v>425</v>
      </c>
      <c r="H51" s="5" t="s">
        <v>455</v>
      </c>
      <c r="I51" s="5" t="s">
        <v>454</v>
      </c>
      <c r="J51" s="5" t="s">
        <v>385</v>
      </c>
      <c r="K51" s="5" t="s">
        <v>386</v>
      </c>
      <c r="L51" s="5" t="s">
        <v>415</v>
      </c>
      <c r="M51" s="6"/>
    </row>
    <row r="52" s="1" customFormat="1" ht="43.1" customHeight="1" spans="1:13">
      <c r="A52" s="5"/>
      <c r="B52" s="5"/>
      <c r="C52" s="7"/>
      <c r="D52" s="5"/>
      <c r="E52" s="4" t="s">
        <v>428</v>
      </c>
      <c r="F52" s="5" t="s">
        <v>429</v>
      </c>
      <c r="G52" s="5" t="s">
        <v>430</v>
      </c>
      <c r="H52" s="5" t="s">
        <v>431</v>
      </c>
      <c r="I52" s="5" t="s">
        <v>432</v>
      </c>
      <c r="J52" s="5" t="s">
        <v>385</v>
      </c>
      <c r="K52" s="5" t="s">
        <v>419</v>
      </c>
      <c r="L52" s="5" t="s">
        <v>406</v>
      </c>
      <c r="M52" s="6"/>
    </row>
    <row r="53" s="1" customFormat="1" ht="43.1" customHeight="1" spans="1:13">
      <c r="A53" s="5"/>
      <c r="B53" s="5"/>
      <c r="C53" s="7"/>
      <c r="D53" s="5"/>
      <c r="E53" s="4"/>
      <c r="F53" s="5"/>
      <c r="G53" s="5" t="s">
        <v>433</v>
      </c>
      <c r="H53" s="5" t="s">
        <v>431</v>
      </c>
      <c r="I53" s="5" t="s">
        <v>432</v>
      </c>
      <c r="J53" s="5" t="s">
        <v>385</v>
      </c>
      <c r="K53" s="5" t="s">
        <v>419</v>
      </c>
      <c r="L53" s="5" t="s">
        <v>406</v>
      </c>
      <c r="M53" s="6"/>
    </row>
    <row r="54" s="1" customFormat="1" ht="43.1" customHeight="1" spans="1:13">
      <c r="A54" s="5"/>
      <c r="B54" s="5"/>
      <c r="C54" s="7"/>
      <c r="D54" s="5"/>
      <c r="E54" s="4"/>
      <c r="F54" s="5"/>
      <c r="G54" s="5" t="s">
        <v>434</v>
      </c>
      <c r="H54" s="5" t="s">
        <v>435</v>
      </c>
      <c r="I54" s="5" t="s">
        <v>436</v>
      </c>
      <c r="J54" s="5" t="s">
        <v>385</v>
      </c>
      <c r="K54" s="5" t="s">
        <v>437</v>
      </c>
      <c r="L54" s="5" t="s">
        <v>415</v>
      </c>
      <c r="M54" s="6"/>
    </row>
    <row r="55" s="1" customFormat="1" ht="43.1" customHeight="1" spans="1:13">
      <c r="A55" s="5"/>
      <c r="B55" s="5"/>
      <c r="C55" s="7"/>
      <c r="D55" s="5"/>
      <c r="E55" s="4" t="s">
        <v>438</v>
      </c>
      <c r="F55" s="5" t="s">
        <v>439</v>
      </c>
      <c r="G55" s="5" t="s">
        <v>440</v>
      </c>
      <c r="H55" s="5" t="s">
        <v>441</v>
      </c>
      <c r="I55" s="5" t="s">
        <v>442</v>
      </c>
      <c r="J55" s="5" t="s">
        <v>385</v>
      </c>
      <c r="K55" s="5" t="s">
        <v>382</v>
      </c>
      <c r="L55" s="5" t="s">
        <v>394</v>
      </c>
      <c r="M55" s="6"/>
    </row>
    <row r="56" s="1" customFormat="1" ht="43.1" customHeight="1" spans="1:13">
      <c r="A56" s="5"/>
      <c r="B56" s="5"/>
      <c r="C56" s="7"/>
      <c r="D56" s="5"/>
      <c r="E56" s="4"/>
      <c r="F56" s="5" t="s">
        <v>443</v>
      </c>
      <c r="G56" s="5" t="s">
        <v>444</v>
      </c>
      <c r="H56" s="5" t="s">
        <v>445</v>
      </c>
      <c r="I56" s="5" t="s">
        <v>446</v>
      </c>
      <c r="J56" s="5" t="s">
        <v>385</v>
      </c>
      <c r="K56" s="5" t="s">
        <v>405</v>
      </c>
      <c r="L56" s="5" t="s">
        <v>406</v>
      </c>
      <c r="M56" s="6"/>
    </row>
    <row r="57" s="1" customFormat="1" ht="43.1" customHeight="1" spans="1:13">
      <c r="A57" s="5"/>
      <c r="B57" s="5"/>
      <c r="C57" s="7"/>
      <c r="D57" s="5"/>
      <c r="E57" s="4"/>
      <c r="F57" s="5" t="s">
        <v>447</v>
      </c>
      <c r="G57" s="5" t="s">
        <v>448</v>
      </c>
      <c r="H57" s="5" t="s">
        <v>449</v>
      </c>
      <c r="I57" s="5" t="s">
        <v>450</v>
      </c>
      <c r="J57" s="5" t="s">
        <v>385</v>
      </c>
      <c r="K57" s="5" t="s">
        <v>414</v>
      </c>
      <c r="L57" s="5" t="s">
        <v>387</v>
      </c>
      <c r="M57" s="6"/>
    </row>
    <row r="58" s="1" customFormat="1" ht="43.1" customHeight="1" spans="1:13">
      <c r="A58" s="5">
        <v>430</v>
      </c>
      <c r="B58" s="5" t="s">
        <v>456</v>
      </c>
      <c r="C58" s="7">
        <v>228</v>
      </c>
      <c r="D58" s="5" t="s">
        <v>457</v>
      </c>
      <c r="E58" s="4" t="s">
        <v>380</v>
      </c>
      <c r="F58" s="5" t="s">
        <v>388</v>
      </c>
      <c r="G58" s="5" t="s">
        <v>382</v>
      </c>
      <c r="H58" s="5" t="s">
        <v>386</v>
      </c>
      <c r="I58" s="5" t="s">
        <v>382</v>
      </c>
      <c r="J58" s="5" t="s">
        <v>385</v>
      </c>
      <c r="K58" s="5" t="s">
        <v>386</v>
      </c>
      <c r="L58" s="5" t="s">
        <v>387</v>
      </c>
      <c r="M58" s="6"/>
    </row>
    <row r="59" s="1" customFormat="1" ht="43.1" customHeight="1" spans="1:13">
      <c r="A59" s="5"/>
      <c r="B59" s="5"/>
      <c r="C59" s="7"/>
      <c r="D59" s="5"/>
      <c r="E59" s="4"/>
      <c r="F59" s="5" t="s">
        <v>424</v>
      </c>
      <c r="G59" s="5" t="s">
        <v>456</v>
      </c>
      <c r="H59" s="5" t="s">
        <v>458</v>
      </c>
      <c r="I59" s="5" t="s">
        <v>456</v>
      </c>
      <c r="J59" s="5" t="s">
        <v>385</v>
      </c>
      <c r="K59" s="5" t="s">
        <v>386</v>
      </c>
      <c r="L59" s="5" t="s">
        <v>415</v>
      </c>
      <c r="M59" s="6"/>
    </row>
    <row r="60" s="1" customFormat="1" ht="43.1" customHeight="1" spans="1:13">
      <c r="A60" s="5"/>
      <c r="B60" s="5"/>
      <c r="C60" s="7"/>
      <c r="D60" s="5"/>
      <c r="E60" s="4"/>
      <c r="F60" s="5" t="s">
        <v>401</v>
      </c>
      <c r="G60" s="5" t="s">
        <v>382</v>
      </c>
      <c r="H60" s="5" t="s">
        <v>386</v>
      </c>
      <c r="I60" s="5" t="s">
        <v>382</v>
      </c>
      <c r="J60" s="5" t="s">
        <v>385</v>
      </c>
      <c r="K60" s="5" t="s">
        <v>437</v>
      </c>
      <c r="L60" s="5" t="s">
        <v>387</v>
      </c>
      <c r="M60" s="6"/>
    </row>
    <row r="61" s="1" customFormat="1" ht="43.1" customHeight="1" spans="1:13">
      <c r="A61" s="5"/>
      <c r="B61" s="5"/>
      <c r="C61" s="7"/>
      <c r="D61" s="5"/>
      <c r="E61" s="4"/>
      <c r="F61" s="5" t="s">
        <v>420</v>
      </c>
      <c r="G61" s="5" t="s">
        <v>382</v>
      </c>
      <c r="H61" s="5" t="s">
        <v>382</v>
      </c>
      <c r="I61" s="5" t="s">
        <v>382</v>
      </c>
      <c r="J61" s="5" t="s">
        <v>385</v>
      </c>
      <c r="K61" s="5" t="s">
        <v>459</v>
      </c>
      <c r="L61" s="5" t="s">
        <v>387</v>
      </c>
      <c r="M61" s="6"/>
    </row>
    <row r="62" s="1" customFormat="1" ht="43.1" customHeight="1" spans="1:13">
      <c r="A62" s="5"/>
      <c r="B62" s="5"/>
      <c r="C62" s="7"/>
      <c r="D62" s="5"/>
      <c r="E62" s="4"/>
      <c r="F62" s="5" t="s">
        <v>390</v>
      </c>
      <c r="G62" s="5" t="s">
        <v>382</v>
      </c>
      <c r="H62" s="5" t="s">
        <v>382</v>
      </c>
      <c r="I62" s="5" t="s">
        <v>382</v>
      </c>
      <c r="J62" s="5" t="s">
        <v>385</v>
      </c>
      <c r="K62" s="5" t="s">
        <v>382</v>
      </c>
      <c r="L62" s="5" t="s">
        <v>394</v>
      </c>
      <c r="M62" s="6"/>
    </row>
    <row r="63" s="1" customFormat="1" ht="43.1" customHeight="1" spans="1:13">
      <c r="A63" s="5"/>
      <c r="B63" s="5"/>
      <c r="C63" s="7"/>
      <c r="D63" s="5"/>
      <c r="E63" s="4"/>
      <c r="F63" s="5" t="s">
        <v>381</v>
      </c>
      <c r="G63" s="5" t="s">
        <v>382</v>
      </c>
      <c r="H63" s="5" t="s">
        <v>386</v>
      </c>
      <c r="I63" s="5" t="s">
        <v>382</v>
      </c>
      <c r="J63" s="5" t="s">
        <v>385</v>
      </c>
      <c r="K63" s="5" t="s">
        <v>386</v>
      </c>
      <c r="L63" s="5" t="s">
        <v>387</v>
      </c>
      <c r="M63" s="6"/>
    </row>
    <row r="64" s="1" customFormat="1" ht="43.1" customHeight="1" spans="1:13">
      <c r="A64" s="5"/>
      <c r="B64" s="5"/>
      <c r="C64" s="7"/>
      <c r="D64" s="5"/>
      <c r="E64" s="4" t="s">
        <v>438</v>
      </c>
      <c r="F64" s="5" t="s">
        <v>439</v>
      </c>
      <c r="G64" s="5" t="s">
        <v>440</v>
      </c>
      <c r="H64" s="5" t="s">
        <v>460</v>
      </c>
      <c r="I64" s="5" t="s">
        <v>442</v>
      </c>
      <c r="J64" s="5" t="s">
        <v>385</v>
      </c>
      <c r="K64" s="5" t="s">
        <v>382</v>
      </c>
      <c r="L64" s="5" t="s">
        <v>394</v>
      </c>
      <c r="M64" s="6"/>
    </row>
    <row r="65" s="1" customFormat="1" ht="43.1" customHeight="1" spans="1:13">
      <c r="A65" s="5"/>
      <c r="B65" s="5"/>
      <c r="C65" s="7"/>
      <c r="D65" s="5"/>
      <c r="E65" s="4"/>
      <c r="F65" s="5" t="s">
        <v>443</v>
      </c>
      <c r="G65" s="5" t="s">
        <v>382</v>
      </c>
      <c r="H65" s="5" t="s">
        <v>382</v>
      </c>
      <c r="I65" s="5" t="s">
        <v>382</v>
      </c>
      <c r="J65" s="5" t="s">
        <v>385</v>
      </c>
      <c r="K65" s="5" t="s">
        <v>382</v>
      </c>
      <c r="L65" s="5" t="s">
        <v>387</v>
      </c>
      <c r="M65" s="6"/>
    </row>
    <row r="66" s="1" customFormat="1" ht="43.1" customHeight="1" spans="1:13">
      <c r="A66" s="5"/>
      <c r="B66" s="5"/>
      <c r="C66" s="7"/>
      <c r="D66" s="5"/>
      <c r="E66" s="4"/>
      <c r="F66" s="5" t="s">
        <v>447</v>
      </c>
      <c r="G66" s="5" t="s">
        <v>461</v>
      </c>
      <c r="H66" s="5" t="s">
        <v>462</v>
      </c>
      <c r="I66" s="5" t="s">
        <v>463</v>
      </c>
      <c r="J66" s="5" t="s">
        <v>385</v>
      </c>
      <c r="K66" s="5" t="s">
        <v>419</v>
      </c>
      <c r="L66" s="5" t="s">
        <v>387</v>
      </c>
      <c r="M66" s="6"/>
    </row>
    <row r="67" s="1" customFormat="1" ht="43.1" customHeight="1" spans="1:13">
      <c r="A67" s="5"/>
      <c r="B67" s="5"/>
      <c r="C67" s="7"/>
      <c r="D67" s="5"/>
      <c r="E67" s="4" t="s">
        <v>428</v>
      </c>
      <c r="F67" s="5" t="s">
        <v>429</v>
      </c>
      <c r="G67" s="5" t="s">
        <v>464</v>
      </c>
      <c r="H67" s="5" t="s">
        <v>465</v>
      </c>
      <c r="I67" s="5" t="s">
        <v>432</v>
      </c>
      <c r="J67" s="5" t="s">
        <v>385</v>
      </c>
      <c r="K67" s="5" t="s">
        <v>419</v>
      </c>
      <c r="L67" s="5" t="s">
        <v>406</v>
      </c>
      <c r="M67" s="6"/>
    </row>
    <row r="68" s="1" customFormat="1" ht="43.1" customHeight="1" spans="1:13">
      <c r="A68" s="5">
        <v>430</v>
      </c>
      <c r="B68" s="5" t="s">
        <v>295</v>
      </c>
      <c r="C68" s="7">
        <v>2</v>
      </c>
      <c r="D68" s="5" t="s">
        <v>466</v>
      </c>
      <c r="E68" s="4" t="s">
        <v>380</v>
      </c>
      <c r="F68" s="5" t="s">
        <v>388</v>
      </c>
      <c r="G68" s="5" t="s">
        <v>382</v>
      </c>
      <c r="H68" s="5" t="s">
        <v>386</v>
      </c>
      <c r="I68" s="5" t="s">
        <v>382</v>
      </c>
      <c r="J68" s="5" t="s">
        <v>385</v>
      </c>
      <c r="K68" s="5" t="s">
        <v>386</v>
      </c>
      <c r="L68" s="5" t="s">
        <v>387</v>
      </c>
      <c r="M68" s="6"/>
    </row>
    <row r="69" s="1" customFormat="1" ht="43.1" customHeight="1" spans="1:13">
      <c r="A69" s="5"/>
      <c r="B69" s="5"/>
      <c r="C69" s="7"/>
      <c r="D69" s="5"/>
      <c r="E69" s="4"/>
      <c r="F69" s="5" t="s">
        <v>424</v>
      </c>
      <c r="G69" s="5" t="s">
        <v>425</v>
      </c>
      <c r="H69" s="5" t="s">
        <v>467</v>
      </c>
      <c r="I69" s="5" t="s">
        <v>295</v>
      </c>
      <c r="J69" s="5" t="s">
        <v>385</v>
      </c>
      <c r="K69" s="5" t="s">
        <v>386</v>
      </c>
      <c r="L69" s="5" t="s">
        <v>415</v>
      </c>
      <c r="M69" s="6"/>
    </row>
    <row r="70" s="1" customFormat="1" ht="43.1" customHeight="1" spans="1:13">
      <c r="A70" s="5"/>
      <c r="B70" s="5"/>
      <c r="C70" s="7"/>
      <c r="D70" s="5"/>
      <c r="E70" s="4"/>
      <c r="F70" s="5" t="s">
        <v>401</v>
      </c>
      <c r="G70" s="5" t="s">
        <v>468</v>
      </c>
      <c r="H70" s="5" t="s">
        <v>469</v>
      </c>
      <c r="I70" s="5" t="s">
        <v>470</v>
      </c>
      <c r="J70" s="5" t="s">
        <v>385</v>
      </c>
      <c r="K70" s="5" t="s">
        <v>437</v>
      </c>
      <c r="L70" s="5" t="s">
        <v>387</v>
      </c>
      <c r="M70" s="6"/>
    </row>
    <row r="71" s="1" customFormat="1" ht="43.1" customHeight="1" spans="1:13">
      <c r="A71" s="5"/>
      <c r="B71" s="5"/>
      <c r="C71" s="7"/>
      <c r="D71" s="5"/>
      <c r="E71" s="4"/>
      <c r="F71" s="5" t="s">
        <v>420</v>
      </c>
      <c r="G71" s="5" t="s">
        <v>471</v>
      </c>
      <c r="H71" s="5" t="s">
        <v>472</v>
      </c>
      <c r="I71" s="5" t="s">
        <v>473</v>
      </c>
      <c r="J71" s="5" t="s">
        <v>385</v>
      </c>
      <c r="K71" s="5" t="s">
        <v>459</v>
      </c>
      <c r="L71" s="5" t="s">
        <v>387</v>
      </c>
      <c r="M71" s="6"/>
    </row>
    <row r="72" s="1" customFormat="1" ht="43.1" customHeight="1" spans="1:13">
      <c r="A72" s="5"/>
      <c r="B72" s="5"/>
      <c r="C72" s="7"/>
      <c r="D72" s="5"/>
      <c r="E72" s="4"/>
      <c r="F72" s="5" t="s">
        <v>390</v>
      </c>
      <c r="G72" s="5" t="s">
        <v>474</v>
      </c>
      <c r="H72" s="5" t="s">
        <v>475</v>
      </c>
      <c r="I72" s="5" t="s">
        <v>476</v>
      </c>
      <c r="J72" s="5" t="s">
        <v>385</v>
      </c>
      <c r="K72" s="5" t="s">
        <v>382</v>
      </c>
      <c r="L72" s="5" t="s">
        <v>394</v>
      </c>
      <c r="M72" s="6"/>
    </row>
    <row r="73" s="1" customFormat="1" ht="43.1" customHeight="1" spans="1:13">
      <c r="A73" s="5"/>
      <c r="B73" s="5"/>
      <c r="C73" s="7"/>
      <c r="D73" s="5"/>
      <c r="E73" s="4"/>
      <c r="F73" s="5" t="s">
        <v>381</v>
      </c>
      <c r="G73" s="5" t="s">
        <v>382</v>
      </c>
      <c r="H73" s="5" t="s">
        <v>386</v>
      </c>
      <c r="I73" s="5" t="s">
        <v>382</v>
      </c>
      <c r="J73" s="5" t="s">
        <v>385</v>
      </c>
      <c r="K73" s="5" t="s">
        <v>386</v>
      </c>
      <c r="L73" s="5" t="s">
        <v>387</v>
      </c>
      <c r="M73" s="6"/>
    </row>
    <row r="74" s="1" customFormat="1" ht="43.1" customHeight="1" spans="1:13">
      <c r="A74" s="5"/>
      <c r="B74" s="5"/>
      <c r="C74" s="7"/>
      <c r="D74" s="5"/>
      <c r="E74" s="4" t="s">
        <v>438</v>
      </c>
      <c r="F74" s="5" t="s">
        <v>439</v>
      </c>
      <c r="G74" s="5" t="s">
        <v>382</v>
      </c>
      <c r="H74" s="5" t="s">
        <v>382</v>
      </c>
      <c r="I74" s="5" t="s">
        <v>295</v>
      </c>
      <c r="J74" s="5" t="s">
        <v>385</v>
      </c>
      <c r="K74" s="5" t="s">
        <v>382</v>
      </c>
      <c r="L74" s="5" t="s">
        <v>394</v>
      </c>
      <c r="M74" s="6"/>
    </row>
    <row r="75" s="1" customFormat="1" ht="43.1" customHeight="1" spans="1:13">
      <c r="A75" s="5"/>
      <c r="B75" s="5"/>
      <c r="C75" s="7"/>
      <c r="D75" s="5"/>
      <c r="E75" s="4"/>
      <c r="F75" s="5" t="s">
        <v>443</v>
      </c>
      <c r="G75" s="5" t="s">
        <v>382</v>
      </c>
      <c r="H75" s="5" t="s">
        <v>382</v>
      </c>
      <c r="I75" s="5" t="s">
        <v>382</v>
      </c>
      <c r="J75" s="5" t="s">
        <v>385</v>
      </c>
      <c r="K75" s="5" t="s">
        <v>382</v>
      </c>
      <c r="L75" s="5" t="s">
        <v>387</v>
      </c>
      <c r="M75" s="6"/>
    </row>
    <row r="76" s="1" customFormat="1" ht="43.1" customHeight="1" spans="1:13">
      <c r="A76" s="5"/>
      <c r="B76" s="5"/>
      <c r="C76" s="7"/>
      <c r="D76" s="5"/>
      <c r="E76" s="4"/>
      <c r="F76" s="5" t="s">
        <v>447</v>
      </c>
      <c r="G76" s="5" t="s">
        <v>477</v>
      </c>
      <c r="H76" s="5" t="s">
        <v>422</v>
      </c>
      <c r="I76" s="5" t="s">
        <v>478</v>
      </c>
      <c r="J76" s="5" t="s">
        <v>385</v>
      </c>
      <c r="K76" s="5" t="s">
        <v>419</v>
      </c>
      <c r="L76" s="5" t="s">
        <v>387</v>
      </c>
      <c r="M76" s="6"/>
    </row>
    <row r="77" s="1" customFormat="1" ht="43.1" customHeight="1" spans="1:13">
      <c r="A77" s="5"/>
      <c r="B77" s="5"/>
      <c r="C77" s="7"/>
      <c r="D77" s="5"/>
      <c r="E77" s="4" t="s">
        <v>428</v>
      </c>
      <c r="F77" s="5" t="s">
        <v>429</v>
      </c>
      <c r="G77" s="5" t="s">
        <v>464</v>
      </c>
      <c r="H77" s="5" t="s">
        <v>465</v>
      </c>
      <c r="I77" s="5" t="s">
        <v>432</v>
      </c>
      <c r="J77" s="5" t="s">
        <v>385</v>
      </c>
      <c r="K77" s="5" t="s">
        <v>419</v>
      </c>
      <c r="L77" s="5" t="s">
        <v>406</v>
      </c>
      <c r="M77" s="6"/>
    </row>
    <row r="78" s="1" customFormat="1" ht="43.1" customHeight="1" spans="1:13">
      <c r="A78" s="5">
        <v>430</v>
      </c>
      <c r="B78" s="5" t="s">
        <v>479</v>
      </c>
      <c r="C78" s="7">
        <v>90.06</v>
      </c>
      <c r="D78" s="5" t="s">
        <v>379</v>
      </c>
      <c r="E78" s="4" t="s">
        <v>380</v>
      </c>
      <c r="F78" s="5" t="s">
        <v>401</v>
      </c>
      <c r="G78" s="5" t="s">
        <v>411</v>
      </c>
      <c r="H78" s="5" t="s">
        <v>480</v>
      </c>
      <c r="I78" s="5" t="s">
        <v>481</v>
      </c>
      <c r="J78" s="5" t="s">
        <v>482</v>
      </c>
      <c r="K78" s="5" t="s">
        <v>414</v>
      </c>
      <c r="L78" s="5" t="s">
        <v>387</v>
      </c>
      <c r="M78" s="6"/>
    </row>
    <row r="79" s="1" customFormat="1" ht="43.1" customHeight="1" spans="1:13">
      <c r="A79" s="5"/>
      <c r="B79" s="5"/>
      <c r="C79" s="7"/>
      <c r="D79" s="5"/>
      <c r="E79" s="4"/>
      <c r="F79" s="5"/>
      <c r="G79" s="5" t="s">
        <v>402</v>
      </c>
      <c r="H79" s="5" t="s">
        <v>483</v>
      </c>
      <c r="I79" s="5" t="s">
        <v>484</v>
      </c>
      <c r="J79" s="5" t="s">
        <v>482</v>
      </c>
      <c r="K79" s="5" t="s">
        <v>405</v>
      </c>
      <c r="L79" s="5" t="s">
        <v>387</v>
      </c>
      <c r="M79" s="6"/>
    </row>
    <row r="80" s="1" customFormat="1" ht="43.1" customHeight="1" spans="1:13">
      <c r="A80" s="5"/>
      <c r="B80" s="5"/>
      <c r="C80" s="7"/>
      <c r="D80" s="5"/>
      <c r="E80" s="4"/>
      <c r="F80" s="5"/>
      <c r="G80" s="5" t="s">
        <v>485</v>
      </c>
      <c r="H80" s="5" t="s">
        <v>408</v>
      </c>
      <c r="I80" s="5" t="s">
        <v>409</v>
      </c>
      <c r="J80" s="5" t="s">
        <v>482</v>
      </c>
      <c r="K80" s="5" t="s">
        <v>410</v>
      </c>
      <c r="L80" s="5" t="s">
        <v>387</v>
      </c>
      <c r="M80" s="6"/>
    </row>
    <row r="81" s="1" customFormat="1" ht="43.1" customHeight="1" spans="1:13">
      <c r="A81" s="5"/>
      <c r="B81" s="5"/>
      <c r="C81" s="7"/>
      <c r="D81" s="5"/>
      <c r="E81" s="4"/>
      <c r="F81" s="5"/>
      <c r="G81" s="5" t="s">
        <v>416</v>
      </c>
      <c r="H81" s="5" t="s">
        <v>486</v>
      </c>
      <c r="I81" s="5" t="s">
        <v>418</v>
      </c>
      <c r="J81" s="5" t="s">
        <v>482</v>
      </c>
      <c r="K81" s="5" t="s">
        <v>419</v>
      </c>
      <c r="L81" s="5" t="s">
        <v>387</v>
      </c>
      <c r="M81" s="6"/>
    </row>
    <row r="82" s="1" customFormat="1" ht="43.1" customHeight="1" spans="1:13">
      <c r="A82" s="5"/>
      <c r="B82" s="5"/>
      <c r="C82" s="7"/>
      <c r="D82" s="5"/>
      <c r="E82" s="4"/>
      <c r="F82" s="5" t="s">
        <v>381</v>
      </c>
      <c r="G82" s="5" t="s">
        <v>382</v>
      </c>
      <c r="H82" s="5" t="s">
        <v>382</v>
      </c>
      <c r="I82" s="5" t="s">
        <v>382</v>
      </c>
      <c r="J82" s="5" t="s">
        <v>382</v>
      </c>
      <c r="K82" s="5" t="s">
        <v>386</v>
      </c>
      <c r="L82" s="5" t="s">
        <v>387</v>
      </c>
      <c r="M82" s="6"/>
    </row>
    <row r="83" s="1" customFormat="1" ht="43.1" customHeight="1" spans="1:13">
      <c r="A83" s="5"/>
      <c r="B83" s="5"/>
      <c r="C83" s="7"/>
      <c r="D83" s="5"/>
      <c r="E83" s="4"/>
      <c r="F83" s="5" t="s">
        <v>388</v>
      </c>
      <c r="G83" s="5" t="s">
        <v>382</v>
      </c>
      <c r="H83" s="5" t="s">
        <v>382</v>
      </c>
      <c r="I83" s="5" t="s">
        <v>382</v>
      </c>
      <c r="J83" s="5" t="s">
        <v>382</v>
      </c>
      <c r="K83" s="5" t="s">
        <v>386</v>
      </c>
      <c r="L83" s="5" t="s">
        <v>387</v>
      </c>
      <c r="M83" s="6"/>
    </row>
    <row r="84" s="1" customFormat="1" ht="43.1" customHeight="1" spans="1:13">
      <c r="A84" s="5"/>
      <c r="B84" s="5"/>
      <c r="C84" s="7"/>
      <c r="D84" s="5"/>
      <c r="E84" s="4"/>
      <c r="F84" s="5" t="s">
        <v>424</v>
      </c>
      <c r="G84" s="5" t="s">
        <v>425</v>
      </c>
      <c r="H84" s="5" t="s">
        <v>487</v>
      </c>
      <c r="I84" s="5" t="s">
        <v>389</v>
      </c>
      <c r="J84" s="5" t="s">
        <v>482</v>
      </c>
      <c r="K84" s="5" t="s">
        <v>386</v>
      </c>
      <c r="L84" s="5" t="s">
        <v>387</v>
      </c>
      <c r="M84" s="6"/>
    </row>
    <row r="85" s="1" customFormat="1" ht="43.1" customHeight="1" spans="1:13">
      <c r="A85" s="5"/>
      <c r="B85" s="5"/>
      <c r="C85" s="7"/>
      <c r="D85" s="5"/>
      <c r="E85" s="4"/>
      <c r="F85" s="5" t="s">
        <v>420</v>
      </c>
      <c r="G85" s="5" t="s">
        <v>421</v>
      </c>
      <c r="H85" s="5" t="s">
        <v>422</v>
      </c>
      <c r="I85" s="5" t="s">
        <v>488</v>
      </c>
      <c r="J85" s="5" t="s">
        <v>482</v>
      </c>
      <c r="K85" s="5" t="s">
        <v>419</v>
      </c>
      <c r="L85" s="5" t="s">
        <v>387</v>
      </c>
      <c r="M85" s="6"/>
    </row>
    <row r="86" s="1" customFormat="1" ht="43.1" customHeight="1" spans="1:13">
      <c r="A86" s="5"/>
      <c r="B86" s="5"/>
      <c r="C86" s="7"/>
      <c r="D86" s="5"/>
      <c r="E86" s="4"/>
      <c r="F86" s="5" t="s">
        <v>390</v>
      </c>
      <c r="G86" s="5" t="s">
        <v>398</v>
      </c>
      <c r="H86" s="5" t="s">
        <v>399</v>
      </c>
      <c r="I86" s="5" t="s">
        <v>400</v>
      </c>
      <c r="J86" s="5" t="s">
        <v>482</v>
      </c>
      <c r="K86" s="5" t="s">
        <v>382</v>
      </c>
      <c r="L86" s="5" t="s">
        <v>394</v>
      </c>
      <c r="M86" s="6"/>
    </row>
    <row r="87" s="1" customFormat="1" ht="43.1" customHeight="1" spans="1:13">
      <c r="A87" s="5"/>
      <c r="B87" s="5"/>
      <c r="C87" s="7"/>
      <c r="D87" s="5"/>
      <c r="E87" s="4"/>
      <c r="F87" s="5"/>
      <c r="G87" s="5" t="s">
        <v>391</v>
      </c>
      <c r="H87" s="5" t="s">
        <v>489</v>
      </c>
      <c r="I87" s="5" t="s">
        <v>490</v>
      </c>
      <c r="J87" s="5" t="s">
        <v>482</v>
      </c>
      <c r="K87" s="5" t="s">
        <v>382</v>
      </c>
      <c r="L87" s="5" t="s">
        <v>394</v>
      </c>
      <c r="M87" s="6"/>
    </row>
    <row r="88" s="1" customFormat="1" ht="50" customHeight="1" spans="1:13">
      <c r="A88" s="5"/>
      <c r="B88" s="5"/>
      <c r="C88" s="7"/>
      <c r="D88" s="5"/>
      <c r="E88" s="4"/>
      <c r="F88" s="5"/>
      <c r="G88" s="5" t="s">
        <v>395</v>
      </c>
      <c r="H88" s="5" t="s">
        <v>491</v>
      </c>
      <c r="I88" s="5" t="s">
        <v>397</v>
      </c>
      <c r="J88" s="5" t="s">
        <v>482</v>
      </c>
      <c r="K88" s="5" t="s">
        <v>382</v>
      </c>
      <c r="L88" s="5" t="s">
        <v>394</v>
      </c>
      <c r="M88" s="6"/>
    </row>
    <row r="89" s="1" customFormat="1" ht="43.1" customHeight="1" spans="1:13">
      <c r="A89" s="5"/>
      <c r="B89" s="5"/>
      <c r="C89" s="7"/>
      <c r="D89" s="5"/>
      <c r="E89" s="4" t="s">
        <v>428</v>
      </c>
      <c r="F89" s="5" t="s">
        <v>429</v>
      </c>
      <c r="G89" s="5" t="s">
        <v>434</v>
      </c>
      <c r="H89" s="5" t="s">
        <v>492</v>
      </c>
      <c r="I89" s="5" t="s">
        <v>493</v>
      </c>
      <c r="J89" s="5" t="s">
        <v>482</v>
      </c>
      <c r="K89" s="5" t="s">
        <v>494</v>
      </c>
      <c r="L89" s="5" t="s">
        <v>415</v>
      </c>
      <c r="M89" s="6"/>
    </row>
    <row r="90" s="1" customFormat="1" ht="43.1" customHeight="1" spans="1:13">
      <c r="A90" s="5"/>
      <c r="B90" s="5"/>
      <c r="C90" s="7"/>
      <c r="D90" s="5"/>
      <c r="E90" s="4"/>
      <c r="F90" s="5"/>
      <c r="G90" s="5" t="s">
        <v>495</v>
      </c>
      <c r="H90" s="5" t="s">
        <v>431</v>
      </c>
      <c r="I90" s="5" t="s">
        <v>432</v>
      </c>
      <c r="J90" s="5" t="s">
        <v>482</v>
      </c>
      <c r="K90" s="5" t="s">
        <v>419</v>
      </c>
      <c r="L90" s="5" t="s">
        <v>406</v>
      </c>
      <c r="M90" s="6"/>
    </row>
    <row r="91" s="1" customFormat="1" ht="43.1" customHeight="1" spans="1:13">
      <c r="A91" s="5"/>
      <c r="B91" s="5"/>
      <c r="C91" s="7"/>
      <c r="D91" s="5"/>
      <c r="E91" s="4"/>
      <c r="F91" s="5"/>
      <c r="G91" s="5" t="s">
        <v>430</v>
      </c>
      <c r="H91" s="5" t="s">
        <v>431</v>
      </c>
      <c r="I91" s="5" t="s">
        <v>432</v>
      </c>
      <c r="J91" s="5" t="s">
        <v>482</v>
      </c>
      <c r="K91" s="5" t="s">
        <v>419</v>
      </c>
      <c r="L91" s="5" t="s">
        <v>406</v>
      </c>
      <c r="M91" s="6"/>
    </row>
    <row r="92" s="1" customFormat="1" ht="43.1" customHeight="1" spans="1:13">
      <c r="A92" s="5"/>
      <c r="B92" s="5"/>
      <c r="C92" s="7"/>
      <c r="D92" s="5"/>
      <c r="E92" s="4" t="s">
        <v>438</v>
      </c>
      <c r="F92" s="5" t="s">
        <v>439</v>
      </c>
      <c r="G92" s="5" t="s">
        <v>440</v>
      </c>
      <c r="H92" s="5" t="s">
        <v>441</v>
      </c>
      <c r="I92" s="5" t="s">
        <v>442</v>
      </c>
      <c r="J92" s="5" t="s">
        <v>482</v>
      </c>
      <c r="K92" s="5" t="s">
        <v>382</v>
      </c>
      <c r="L92" s="5" t="s">
        <v>394</v>
      </c>
      <c r="M92" s="6"/>
    </row>
    <row r="93" s="1" customFormat="1" ht="43.1" customHeight="1" spans="1:13">
      <c r="A93" s="5"/>
      <c r="B93" s="5"/>
      <c r="C93" s="7"/>
      <c r="D93" s="5"/>
      <c r="E93" s="4"/>
      <c r="F93" s="5" t="s">
        <v>447</v>
      </c>
      <c r="G93" s="5" t="s">
        <v>448</v>
      </c>
      <c r="H93" s="5" t="s">
        <v>449</v>
      </c>
      <c r="I93" s="5" t="s">
        <v>450</v>
      </c>
      <c r="J93" s="5" t="s">
        <v>482</v>
      </c>
      <c r="K93" s="5" t="s">
        <v>414</v>
      </c>
      <c r="L93" s="5" t="s">
        <v>387</v>
      </c>
      <c r="M93" s="6"/>
    </row>
    <row r="94" s="1" customFormat="1" ht="43.1" customHeight="1" spans="1:13">
      <c r="A94" s="5"/>
      <c r="B94" s="5"/>
      <c r="C94" s="7"/>
      <c r="D94" s="5"/>
      <c r="E94" s="4"/>
      <c r="F94" s="5" t="s">
        <v>443</v>
      </c>
      <c r="G94" s="5" t="s">
        <v>444</v>
      </c>
      <c r="H94" s="5" t="s">
        <v>445</v>
      </c>
      <c r="I94" s="5" t="s">
        <v>446</v>
      </c>
      <c r="J94" s="5" t="s">
        <v>482</v>
      </c>
      <c r="K94" s="5" t="s">
        <v>405</v>
      </c>
      <c r="L94" s="5" t="s">
        <v>387</v>
      </c>
      <c r="M94" s="6"/>
    </row>
    <row r="95" s="1" customFormat="1" ht="43.1" customHeight="1" spans="1:13">
      <c r="A95" s="5">
        <v>430</v>
      </c>
      <c r="B95" s="5" t="s">
        <v>496</v>
      </c>
      <c r="C95" s="7">
        <v>355</v>
      </c>
      <c r="D95" s="5" t="s">
        <v>379</v>
      </c>
      <c r="E95" s="4" t="s">
        <v>380</v>
      </c>
      <c r="F95" s="5" t="s">
        <v>401</v>
      </c>
      <c r="G95" s="5" t="s">
        <v>407</v>
      </c>
      <c r="H95" s="5" t="s">
        <v>408</v>
      </c>
      <c r="I95" s="5" t="s">
        <v>409</v>
      </c>
      <c r="J95" s="5" t="s">
        <v>482</v>
      </c>
      <c r="K95" s="5" t="s">
        <v>410</v>
      </c>
      <c r="L95" s="5" t="s">
        <v>387</v>
      </c>
      <c r="M95" s="6"/>
    </row>
    <row r="96" s="1" customFormat="1" ht="43.1" customHeight="1" spans="1:13">
      <c r="A96" s="5"/>
      <c r="B96" s="5"/>
      <c r="C96" s="7"/>
      <c r="D96" s="5"/>
      <c r="E96" s="4"/>
      <c r="F96" s="5"/>
      <c r="G96" s="5" t="s">
        <v>497</v>
      </c>
      <c r="H96" s="5" t="s">
        <v>412</v>
      </c>
      <c r="I96" s="5" t="s">
        <v>413</v>
      </c>
      <c r="J96" s="5" t="s">
        <v>482</v>
      </c>
      <c r="K96" s="5" t="s">
        <v>414</v>
      </c>
      <c r="L96" s="5" t="s">
        <v>387</v>
      </c>
      <c r="M96" s="6"/>
    </row>
    <row r="97" s="1" customFormat="1" ht="43.1" customHeight="1" spans="1:13">
      <c r="A97" s="5"/>
      <c r="B97" s="5"/>
      <c r="C97" s="7"/>
      <c r="D97" s="5"/>
      <c r="E97" s="4"/>
      <c r="F97" s="5"/>
      <c r="G97" s="5" t="s">
        <v>416</v>
      </c>
      <c r="H97" s="5" t="s">
        <v>417</v>
      </c>
      <c r="I97" s="5" t="s">
        <v>498</v>
      </c>
      <c r="J97" s="5" t="s">
        <v>482</v>
      </c>
      <c r="K97" s="5" t="s">
        <v>419</v>
      </c>
      <c r="L97" s="5" t="s">
        <v>387</v>
      </c>
      <c r="M97" s="6"/>
    </row>
    <row r="98" s="1" customFormat="1" ht="43.1" customHeight="1" spans="1:13">
      <c r="A98" s="5"/>
      <c r="B98" s="5"/>
      <c r="C98" s="7"/>
      <c r="D98" s="5"/>
      <c r="E98" s="4"/>
      <c r="F98" s="5"/>
      <c r="G98" s="5" t="s">
        <v>402</v>
      </c>
      <c r="H98" s="5" t="s">
        <v>483</v>
      </c>
      <c r="I98" s="5" t="s">
        <v>404</v>
      </c>
      <c r="J98" s="5" t="s">
        <v>482</v>
      </c>
      <c r="K98" s="5" t="s">
        <v>405</v>
      </c>
      <c r="L98" s="5" t="s">
        <v>387</v>
      </c>
      <c r="M98" s="6"/>
    </row>
    <row r="99" s="1" customFormat="1" ht="43.1" customHeight="1" spans="1:13">
      <c r="A99" s="5"/>
      <c r="B99" s="5"/>
      <c r="C99" s="7"/>
      <c r="D99" s="5"/>
      <c r="E99" s="4"/>
      <c r="F99" s="5" t="s">
        <v>388</v>
      </c>
      <c r="G99" s="5" t="s">
        <v>382</v>
      </c>
      <c r="H99" s="5" t="s">
        <v>382</v>
      </c>
      <c r="I99" s="5" t="s">
        <v>382</v>
      </c>
      <c r="J99" s="5" t="s">
        <v>482</v>
      </c>
      <c r="K99" s="5" t="s">
        <v>386</v>
      </c>
      <c r="L99" s="5" t="s">
        <v>387</v>
      </c>
      <c r="M99" s="6"/>
    </row>
    <row r="100" s="1" customFormat="1" ht="50" customHeight="1" spans="1:13">
      <c r="A100" s="5"/>
      <c r="B100" s="5"/>
      <c r="C100" s="7"/>
      <c r="D100" s="5"/>
      <c r="E100" s="4"/>
      <c r="F100" s="5" t="s">
        <v>390</v>
      </c>
      <c r="G100" s="5" t="s">
        <v>499</v>
      </c>
      <c r="H100" s="5" t="s">
        <v>396</v>
      </c>
      <c r="I100" s="5" t="s">
        <v>500</v>
      </c>
      <c r="J100" s="5" t="s">
        <v>482</v>
      </c>
      <c r="K100" s="5" t="s">
        <v>382</v>
      </c>
      <c r="L100" s="5" t="s">
        <v>394</v>
      </c>
      <c r="M100" s="6"/>
    </row>
    <row r="101" s="1" customFormat="1" ht="43.1" customHeight="1" spans="1:13">
      <c r="A101" s="5"/>
      <c r="B101" s="5"/>
      <c r="C101" s="7"/>
      <c r="D101" s="5"/>
      <c r="E101" s="4"/>
      <c r="F101" s="5"/>
      <c r="G101" s="5" t="s">
        <v>398</v>
      </c>
      <c r="H101" s="5" t="s">
        <v>399</v>
      </c>
      <c r="I101" s="5" t="s">
        <v>400</v>
      </c>
      <c r="J101" s="5" t="s">
        <v>482</v>
      </c>
      <c r="K101" s="5" t="s">
        <v>382</v>
      </c>
      <c r="L101" s="5" t="s">
        <v>394</v>
      </c>
      <c r="M101" s="6"/>
    </row>
    <row r="102" s="1" customFormat="1" ht="43.1" customHeight="1" spans="1:13">
      <c r="A102" s="5"/>
      <c r="B102" s="5"/>
      <c r="C102" s="7"/>
      <c r="D102" s="5"/>
      <c r="E102" s="4"/>
      <c r="F102" s="5"/>
      <c r="G102" s="5" t="s">
        <v>391</v>
      </c>
      <c r="H102" s="5" t="s">
        <v>501</v>
      </c>
      <c r="I102" s="5" t="s">
        <v>502</v>
      </c>
      <c r="J102" s="5" t="s">
        <v>482</v>
      </c>
      <c r="K102" s="5" t="s">
        <v>382</v>
      </c>
      <c r="L102" s="5" t="s">
        <v>394</v>
      </c>
      <c r="M102" s="6"/>
    </row>
    <row r="103" s="1" customFormat="1" ht="43.1" customHeight="1" spans="1:13">
      <c r="A103" s="5"/>
      <c r="B103" s="5"/>
      <c r="C103" s="7"/>
      <c r="D103" s="5"/>
      <c r="E103" s="4"/>
      <c r="F103" s="5" t="s">
        <v>420</v>
      </c>
      <c r="G103" s="5" t="s">
        <v>421</v>
      </c>
      <c r="H103" s="5" t="s">
        <v>422</v>
      </c>
      <c r="I103" s="5" t="s">
        <v>503</v>
      </c>
      <c r="J103" s="5" t="s">
        <v>482</v>
      </c>
      <c r="K103" s="5" t="s">
        <v>419</v>
      </c>
      <c r="L103" s="5" t="s">
        <v>387</v>
      </c>
      <c r="M103" s="6"/>
    </row>
    <row r="104" s="1" customFormat="1" ht="43.1" customHeight="1" spans="1:13">
      <c r="A104" s="5"/>
      <c r="B104" s="5"/>
      <c r="C104" s="7"/>
      <c r="D104" s="5"/>
      <c r="E104" s="4"/>
      <c r="F104" s="5" t="s">
        <v>381</v>
      </c>
      <c r="G104" s="5" t="s">
        <v>382</v>
      </c>
      <c r="H104" s="5" t="s">
        <v>382</v>
      </c>
      <c r="I104" s="5" t="s">
        <v>382</v>
      </c>
      <c r="J104" s="5" t="s">
        <v>482</v>
      </c>
      <c r="K104" s="5" t="s">
        <v>386</v>
      </c>
      <c r="L104" s="5" t="s">
        <v>387</v>
      </c>
      <c r="M104" s="6"/>
    </row>
    <row r="105" s="1" customFormat="1" ht="43.1" customHeight="1" spans="1:13">
      <c r="A105" s="5"/>
      <c r="B105" s="5"/>
      <c r="C105" s="7"/>
      <c r="D105" s="5"/>
      <c r="E105" s="4"/>
      <c r="F105" s="5" t="s">
        <v>424</v>
      </c>
      <c r="G105" s="5" t="s">
        <v>504</v>
      </c>
      <c r="H105" s="5" t="s">
        <v>505</v>
      </c>
      <c r="I105" s="5" t="s">
        <v>504</v>
      </c>
      <c r="J105" s="5" t="s">
        <v>482</v>
      </c>
      <c r="K105" s="5" t="s">
        <v>386</v>
      </c>
      <c r="L105" s="5" t="s">
        <v>387</v>
      </c>
      <c r="M105" s="6"/>
    </row>
    <row r="106" s="1" customFormat="1" ht="43.1" customHeight="1" spans="1:13">
      <c r="A106" s="5"/>
      <c r="B106" s="5"/>
      <c r="C106" s="7"/>
      <c r="D106" s="5"/>
      <c r="E106" s="4" t="s">
        <v>428</v>
      </c>
      <c r="F106" s="5" t="s">
        <v>429</v>
      </c>
      <c r="G106" s="5" t="s">
        <v>434</v>
      </c>
      <c r="H106" s="5" t="s">
        <v>492</v>
      </c>
      <c r="I106" s="5" t="s">
        <v>506</v>
      </c>
      <c r="J106" s="5" t="s">
        <v>482</v>
      </c>
      <c r="K106" s="5" t="s">
        <v>437</v>
      </c>
      <c r="L106" s="5" t="s">
        <v>415</v>
      </c>
      <c r="M106" s="6"/>
    </row>
    <row r="107" s="1" customFormat="1" ht="43.1" customHeight="1" spans="1:13">
      <c r="A107" s="5"/>
      <c r="B107" s="5"/>
      <c r="C107" s="7"/>
      <c r="D107" s="5"/>
      <c r="E107" s="4"/>
      <c r="F107" s="5"/>
      <c r="G107" s="5" t="s">
        <v>430</v>
      </c>
      <c r="H107" s="5" t="s">
        <v>431</v>
      </c>
      <c r="I107" s="5" t="s">
        <v>432</v>
      </c>
      <c r="J107" s="5" t="s">
        <v>482</v>
      </c>
      <c r="K107" s="5" t="s">
        <v>419</v>
      </c>
      <c r="L107" s="5" t="s">
        <v>406</v>
      </c>
      <c r="M107" s="6"/>
    </row>
    <row r="108" s="1" customFormat="1" ht="43.1" customHeight="1" spans="1:13">
      <c r="A108" s="5"/>
      <c r="B108" s="5"/>
      <c r="C108" s="7"/>
      <c r="D108" s="5"/>
      <c r="E108" s="4"/>
      <c r="F108" s="5"/>
      <c r="G108" s="5" t="s">
        <v>507</v>
      </c>
      <c r="H108" s="5" t="s">
        <v>431</v>
      </c>
      <c r="I108" s="5" t="s">
        <v>432</v>
      </c>
      <c r="J108" s="5" t="s">
        <v>482</v>
      </c>
      <c r="K108" s="5" t="s">
        <v>419</v>
      </c>
      <c r="L108" s="5" t="s">
        <v>406</v>
      </c>
      <c r="M108" s="6"/>
    </row>
    <row r="109" s="1" customFormat="1" ht="43.1" customHeight="1" spans="1:13">
      <c r="A109" s="5"/>
      <c r="B109" s="5"/>
      <c r="C109" s="7"/>
      <c r="D109" s="5"/>
      <c r="E109" s="4" t="s">
        <v>438</v>
      </c>
      <c r="F109" s="5" t="s">
        <v>439</v>
      </c>
      <c r="G109" s="5" t="s">
        <v>440</v>
      </c>
      <c r="H109" s="5" t="s">
        <v>441</v>
      </c>
      <c r="I109" s="5" t="s">
        <v>442</v>
      </c>
      <c r="J109" s="5" t="s">
        <v>482</v>
      </c>
      <c r="K109" s="5" t="s">
        <v>382</v>
      </c>
      <c r="L109" s="5" t="s">
        <v>394</v>
      </c>
      <c r="M109" s="6"/>
    </row>
    <row r="110" s="1" customFormat="1" ht="43.1" customHeight="1" spans="1:13">
      <c r="A110" s="5"/>
      <c r="B110" s="5"/>
      <c r="C110" s="7"/>
      <c r="D110" s="5"/>
      <c r="E110" s="4"/>
      <c r="F110" s="5" t="s">
        <v>447</v>
      </c>
      <c r="G110" s="5" t="s">
        <v>448</v>
      </c>
      <c r="H110" s="5" t="s">
        <v>449</v>
      </c>
      <c r="I110" s="5" t="s">
        <v>508</v>
      </c>
      <c r="J110" s="5" t="s">
        <v>482</v>
      </c>
      <c r="K110" s="5" t="s">
        <v>414</v>
      </c>
      <c r="L110" s="5" t="s">
        <v>387</v>
      </c>
      <c r="M110" s="6"/>
    </row>
    <row r="111" s="1" customFormat="1" ht="43.1" customHeight="1" spans="1:13">
      <c r="A111" s="5"/>
      <c r="B111" s="5"/>
      <c r="C111" s="7"/>
      <c r="D111" s="5"/>
      <c r="E111" s="4"/>
      <c r="F111" s="5" t="s">
        <v>443</v>
      </c>
      <c r="G111" s="5" t="s">
        <v>444</v>
      </c>
      <c r="H111" s="5" t="s">
        <v>445</v>
      </c>
      <c r="I111" s="5" t="s">
        <v>509</v>
      </c>
      <c r="J111" s="5" t="s">
        <v>482</v>
      </c>
      <c r="K111" s="5" t="s">
        <v>405</v>
      </c>
      <c r="L111" s="5" t="s">
        <v>387</v>
      </c>
      <c r="M111" s="6"/>
    </row>
    <row r="112" s="1" customFormat="1" ht="43.1" customHeight="1" spans="1:13">
      <c r="A112" s="5">
        <v>430</v>
      </c>
      <c r="B112" s="5" t="s">
        <v>510</v>
      </c>
      <c r="C112" s="7">
        <v>17428</v>
      </c>
      <c r="D112" s="5" t="s">
        <v>511</v>
      </c>
      <c r="E112" s="4" t="s">
        <v>380</v>
      </c>
      <c r="F112" s="5" t="s">
        <v>401</v>
      </c>
      <c r="G112" s="5" t="s">
        <v>382</v>
      </c>
      <c r="H112" s="5" t="s">
        <v>382</v>
      </c>
      <c r="I112" s="5" t="s">
        <v>382</v>
      </c>
      <c r="J112" s="5" t="s">
        <v>382</v>
      </c>
      <c r="K112" s="5" t="s">
        <v>386</v>
      </c>
      <c r="L112" s="5" t="s">
        <v>387</v>
      </c>
      <c r="M112" s="6"/>
    </row>
    <row r="113" s="1" customFormat="1" ht="43.1" customHeight="1" spans="1:13">
      <c r="A113" s="5"/>
      <c r="B113" s="5"/>
      <c r="C113" s="7"/>
      <c r="D113" s="5"/>
      <c r="E113" s="4"/>
      <c r="F113" s="5" t="s">
        <v>381</v>
      </c>
      <c r="G113" s="5" t="s">
        <v>382</v>
      </c>
      <c r="H113" s="5" t="s">
        <v>382</v>
      </c>
      <c r="I113" s="5" t="s">
        <v>382</v>
      </c>
      <c r="J113" s="5" t="s">
        <v>382</v>
      </c>
      <c r="K113" s="5" t="s">
        <v>386</v>
      </c>
      <c r="L113" s="5" t="s">
        <v>387</v>
      </c>
      <c r="M113" s="6"/>
    </row>
    <row r="114" s="1" customFormat="1" ht="43.1" customHeight="1" spans="1:13">
      <c r="A114" s="5"/>
      <c r="B114" s="5"/>
      <c r="C114" s="7"/>
      <c r="D114" s="5"/>
      <c r="E114" s="4"/>
      <c r="F114" s="5" t="s">
        <v>388</v>
      </c>
      <c r="G114" s="5" t="s">
        <v>382</v>
      </c>
      <c r="H114" s="5" t="s">
        <v>382</v>
      </c>
      <c r="I114" s="5" t="s">
        <v>382</v>
      </c>
      <c r="J114" s="5" t="s">
        <v>382</v>
      </c>
      <c r="K114" s="5" t="s">
        <v>386</v>
      </c>
      <c r="L114" s="5" t="s">
        <v>387</v>
      </c>
      <c r="M114" s="6"/>
    </row>
    <row r="115" s="1" customFormat="1" ht="43.1" customHeight="1" spans="1:13">
      <c r="A115" s="5"/>
      <c r="B115" s="5"/>
      <c r="C115" s="7"/>
      <c r="D115" s="5"/>
      <c r="E115" s="4"/>
      <c r="F115" s="5" t="s">
        <v>424</v>
      </c>
      <c r="G115" s="5" t="s">
        <v>425</v>
      </c>
      <c r="H115" s="5" t="s">
        <v>512</v>
      </c>
      <c r="I115" s="5" t="s">
        <v>510</v>
      </c>
      <c r="J115" s="5" t="s">
        <v>482</v>
      </c>
      <c r="K115" s="5" t="s">
        <v>386</v>
      </c>
      <c r="L115" s="5" t="s">
        <v>387</v>
      </c>
      <c r="M115" s="6"/>
    </row>
    <row r="116" s="1" customFormat="1" ht="43.1" customHeight="1" spans="1:13">
      <c r="A116" s="5"/>
      <c r="B116" s="5"/>
      <c r="C116" s="7"/>
      <c r="D116" s="5"/>
      <c r="E116" s="4"/>
      <c r="F116" s="5" t="s">
        <v>420</v>
      </c>
      <c r="G116" s="5" t="s">
        <v>382</v>
      </c>
      <c r="H116" s="5" t="s">
        <v>382</v>
      </c>
      <c r="I116" s="5" t="s">
        <v>382</v>
      </c>
      <c r="J116" s="5" t="s">
        <v>382</v>
      </c>
      <c r="K116" s="5" t="s">
        <v>386</v>
      </c>
      <c r="L116" s="5" t="s">
        <v>387</v>
      </c>
      <c r="M116" s="6"/>
    </row>
    <row r="117" s="1" customFormat="1" ht="43.1" customHeight="1" spans="1:13">
      <c r="A117" s="5"/>
      <c r="B117" s="5"/>
      <c r="C117" s="7"/>
      <c r="D117" s="5"/>
      <c r="E117" s="4"/>
      <c r="F117" s="5" t="s">
        <v>390</v>
      </c>
      <c r="G117" s="5" t="s">
        <v>513</v>
      </c>
      <c r="H117" s="5" t="s">
        <v>514</v>
      </c>
      <c r="I117" s="5" t="s">
        <v>515</v>
      </c>
      <c r="J117" s="5" t="s">
        <v>482</v>
      </c>
      <c r="K117" s="5" t="s">
        <v>382</v>
      </c>
      <c r="L117" s="5" t="s">
        <v>394</v>
      </c>
      <c r="M117" s="6"/>
    </row>
    <row r="118" s="1" customFormat="1" ht="57" customHeight="1" spans="1:13">
      <c r="A118" s="5"/>
      <c r="B118" s="5"/>
      <c r="C118" s="7"/>
      <c r="D118" s="5"/>
      <c r="E118" s="4"/>
      <c r="F118" s="5"/>
      <c r="G118" s="5" t="s">
        <v>395</v>
      </c>
      <c r="H118" s="5" t="s">
        <v>491</v>
      </c>
      <c r="I118" s="5" t="s">
        <v>397</v>
      </c>
      <c r="J118" s="5" t="s">
        <v>482</v>
      </c>
      <c r="K118" s="5" t="s">
        <v>382</v>
      </c>
      <c r="L118" s="5" t="s">
        <v>394</v>
      </c>
      <c r="M118" s="6"/>
    </row>
    <row r="119" s="1" customFormat="1" ht="43.1" customHeight="1" spans="1:13">
      <c r="A119" s="5"/>
      <c r="B119" s="5"/>
      <c r="C119" s="7"/>
      <c r="D119" s="5"/>
      <c r="E119" s="4" t="s">
        <v>428</v>
      </c>
      <c r="F119" s="5" t="s">
        <v>429</v>
      </c>
      <c r="G119" s="5" t="s">
        <v>434</v>
      </c>
      <c r="H119" s="5" t="s">
        <v>492</v>
      </c>
      <c r="I119" s="5" t="s">
        <v>493</v>
      </c>
      <c r="J119" s="5" t="s">
        <v>482</v>
      </c>
      <c r="K119" s="5" t="s">
        <v>494</v>
      </c>
      <c r="L119" s="5" t="s">
        <v>415</v>
      </c>
      <c r="M119" s="6"/>
    </row>
    <row r="120" s="1" customFormat="1" ht="43.1" customHeight="1" spans="1:13">
      <c r="A120" s="5"/>
      <c r="B120" s="5"/>
      <c r="C120" s="7"/>
      <c r="D120" s="5"/>
      <c r="E120" s="4"/>
      <c r="F120" s="5"/>
      <c r="G120" s="5" t="s">
        <v>495</v>
      </c>
      <c r="H120" s="5" t="s">
        <v>431</v>
      </c>
      <c r="I120" s="5" t="s">
        <v>432</v>
      </c>
      <c r="J120" s="5" t="s">
        <v>482</v>
      </c>
      <c r="K120" s="5" t="s">
        <v>419</v>
      </c>
      <c r="L120" s="5" t="s">
        <v>406</v>
      </c>
      <c r="M120" s="6"/>
    </row>
    <row r="121" s="1" customFormat="1" ht="43.1" customHeight="1" spans="1:13">
      <c r="A121" s="5"/>
      <c r="B121" s="5"/>
      <c r="C121" s="7"/>
      <c r="D121" s="5"/>
      <c r="E121" s="4"/>
      <c r="F121" s="5"/>
      <c r="G121" s="5" t="s">
        <v>430</v>
      </c>
      <c r="H121" s="5" t="s">
        <v>431</v>
      </c>
      <c r="I121" s="5" t="s">
        <v>432</v>
      </c>
      <c r="J121" s="5" t="s">
        <v>482</v>
      </c>
      <c r="K121" s="5" t="s">
        <v>419</v>
      </c>
      <c r="L121" s="5" t="s">
        <v>406</v>
      </c>
      <c r="M121" s="6"/>
    </row>
    <row r="122" s="1" customFormat="1" ht="43.1" customHeight="1" spans="1:13">
      <c r="A122" s="5"/>
      <c r="B122" s="5"/>
      <c r="C122" s="7"/>
      <c r="D122" s="5"/>
      <c r="E122" s="4" t="s">
        <v>438</v>
      </c>
      <c r="F122" s="5" t="s">
        <v>439</v>
      </c>
      <c r="G122" s="5" t="s">
        <v>440</v>
      </c>
      <c r="H122" s="5" t="s">
        <v>441</v>
      </c>
      <c r="I122" s="5" t="s">
        <v>442</v>
      </c>
      <c r="J122" s="5" t="s">
        <v>482</v>
      </c>
      <c r="K122" s="5" t="s">
        <v>382</v>
      </c>
      <c r="L122" s="5" t="s">
        <v>394</v>
      </c>
      <c r="M122" s="6"/>
    </row>
    <row r="123" s="1" customFormat="1" ht="43.1" customHeight="1" spans="1:13">
      <c r="A123" s="5"/>
      <c r="B123" s="5"/>
      <c r="C123" s="7"/>
      <c r="D123" s="5"/>
      <c r="E123" s="4"/>
      <c r="F123" s="5" t="s">
        <v>447</v>
      </c>
      <c r="G123" s="5" t="s">
        <v>448</v>
      </c>
      <c r="H123" s="5" t="s">
        <v>449</v>
      </c>
      <c r="I123" s="5" t="s">
        <v>450</v>
      </c>
      <c r="J123" s="5" t="s">
        <v>482</v>
      </c>
      <c r="K123" s="5" t="s">
        <v>414</v>
      </c>
      <c r="L123" s="5" t="s">
        <v>387</v>
      </c>
      <c r="M123" s="6"/>
    </row>
    <row r="124" s="1" customFormat="1" ht="43.1" customHeight="1" spans="1:13">
      <c r="A124" s="5"/>
      <c r="B124" s="5"/>
      <c r="C124" s="7"/>
      <c r="D124" s="5"/>
      <c r="E124" s="4"/>
      <c r="F124" s="5" t="s">
        <v>443</v>
      </c>
      <c r="G124" s="5" t="s">
        <v>444</v>
      </c>
      <c r="H124" s="5" t="s">
        <v>445</v>
      </c>
      <c r="I124" s="5" t="s">
        <v>446</v>
      </c>
      <c r="J124" s="5" t="s">
        <v>482</v>
      </c>
      <c r="K124" s="5" t="s">
        <v>405</v>
      </c>
      <c r="L124" s="5" t="s">
        <v>387</v>
      </c>
      <c r="M124" s="6"/>
    </row>
    <row r="125" s="1" customFormat="1" ht="43.1" customHeight="1" spans="1:13">
      <c r="A125" s="5">
        <v>430</v>
      </c>
      <c r="B125" s="5" t="s">
        <v>516</v>
      </c>
      <c r="C125" s="7">
        <v>30693.38</v>
      </c>
      <c r="D125" s="5" t="s">
        <v>517</v>
      </c>
      <c r="E125" s="4" t="s">
        <v>380</v>
      </c>
      <c r="F125" s="17" t="s">
        <v>401</v>
      </c>
      <c r="G125" s="5" t="s">
        <v>518</v>
      </c>
      <c r="H125" s="5" t="s">
        <v>519</v>
      </c>
      <c r="I125" s="5" t="s">
        <v>520</v>
      </c>
      <c r="J125" s="5" t="s">
        <v>482</v>
      </c>
      <c r="K125" s="5" t="s">
        <v>382</v>
      </c>
      <c r="L125" s="5" t="s">
        <v>394</v>
      </c>
      <c r="M125" s="6"/>
    </row>
    <row r="126" s="1" customFormat="1" ht="43.1" customHeight="1" spans="1:13">
      <c r="A126" s="5"/>
      <c r="B126" s="5"/>
      <c r="C126" s="7"/>
      <c r="D126" s="5"/>
      <c r="E126" s="4"/>
      <c r="F126" s="18"/>
      <c r="G126" s="5" t="s">
        <v>521</v>
      </c>
      <c r="H126" s="5" t="s">
        <v>519</v>
      </c>
      <c r="I126" s="5" t="s">
        <v>522</v>
      </c>
      <c r="J126" s="5" t="s">
        <v>482</v>
      </c>
      <c r="K126" s="5" t="s">
        <v>382</v>
      </c>
      <c r="L126" s="5" t="s">
        <v>394</v>
      </c>
      <c r="M126" s="6"/>
    </row>
    <row r="127" s="1" customFormat="1" ht="43.1" customHeight="1" spans="1:13">
      <c r="A127" s="5"/>
      <c r="B127" s="5"/>
      <c r="C127" s="7"/>
      <c r="D127" s="5"/>
      <c r="E127" s="4"/>
      <c r="F127" s="18"/>
      <c r="G127" s="19" t="s">
        <v>523</v>
      </c>
      <c r="H127" s="5" t="s">
        <v>524</v>
      </c>
      <c r="I127" s="5" t="s">
        <v>525</v>
      </c>
      <c r="J127" s="5" t="s">
        <v>482</v>
      </c>
      <c r="K127" s="5" t="s">
        <v>382</v>
      </c>
      <c r="L127" s="5" t="s">
        <v>394</v>
      </c>
      <c r="M127" s="6"/>
    </row>
    <row r="128" s="1" customFormat="1" ht="43.1" customHeight="1" spans="1:13">
      <c r="A128" s="5"/>
      <c r="B128" s="5"/>
      <c r="C128" s="7"/>
      <c r="D128" s="5"/>
      <c r="E128" s="4"/>
      <c r="F128" s="18"/>
      <c r="G128" s="19" t="s">
        <v>526</v>
      </c>
      <c r="H128" s="5" t="s">
        <v>524</v>
      </c>
      <c r="I128" s="5" t="s">
        <v>525</v>
      </c>
      <c r="J128" s="5" t="s">
        <v>482</v>
      </c>
      <c r="K128" s="5" t="s">
        <v>382</v>
      </c>
      <c r="L128" s="5" t="s">
        <v>394</v>
      </c>
      <c r="M128" s="6"/>
    </row>
    <row r="129" s="1" customFormat="1" ht="43.1" customHeight="1" spans="1:13">
      <c r="A129" s="5"/>
      <c r="B129" s="5"/>
      <c r="C129" s="7"/>
      <c r="D129" s="5"/>
      <c r="E129" s="4"/>
      <c r="F129" s="18"/>
      <c r="G129" s="19" t="s">
        <v>527</v>
      </c>
      <c r="H129" s="5" t="s">
        <v>524</v>
      </c>
      <c r="I129" s="5" t="s">
        <v>525</v>
      </c>
      <c r="J129" s="5" t="s">
        <v>482</v>
      </c>
      <c r="K129" s="5" t="s">
        <v>382</v>
      </c>
      <c r="L129" s="5" t="s">
        <v>394</v>
      </c>
      <c r="M129" s="6"/>
    </row>
    <row r="130" s="1" customFormat="1" ht="43.1" customHeight="1" spans="1:13">
      <c r="A130" s="5"/>
      <c r="B130" s="5"/>
      <c r="C130" s="7"/>
      <c r="D130" s="5"/>
      <c r="E130" s="4"/>
      <c r="F130" s="20"/>
      <c r="G130" s="5" t="s">
        <v>528</v>
      </c>
      <c r="H130" s="5" t="s">
        <v>524</v>
      </c>
      <c r="I130" s="5" t="s">
        <v>525</v>
      </c>
      <c r="J130" s="5" t="s">
        <v>482</v>
      </c>
      <c r="K130" s="5" t="s">
        <v>382</v>
      </c>
      <c r="L130" s="5" t="s">
        <v>394</v>
      </c>
      <c r="M130" s="6"/>
    </row>
    <row r="131" s="1" customFormat="1" ht="43.1" customHeight="1" spans="1:13">
      <c r="A131" s="5"/>
      <c r="B131" s="5"/>
      <c r="C131" s="7"/>
      <c r="D131" s="5"/>
      <c r="E131" s="4"/>
      <c r="F131" s="5" t="s">
        <v>381</v>
      </c>
      <c r="G131" s="5" t="s">
        <v>382</v>
      </c>
      <c r="H131" s="5" t="s">
        <v>382</v>
      </c>
      <c r="I131" s="5" t="s">
        <v>382</v>
      </c>
      <c r="J131" s="5" t="s">
        <v>382</v>
      </c>
      <c r="K131" s="5" t="s">
        <v>386</v>
      </c>
      <c r="L131" s="5" t="s">
        <v>387</v>
      </c>
      <c r="M131" s="6"/>
    </row>
    <row r="132" s="1" customFormat="1" ht="43.1" customHeight="1" spans="1:13">
      <c r="A132" s="5"/>
      <c r="B132" s="5"/>
      <c r="C132" s="7"/>
      <c r="D132" s="5"/>
      <c r="E132" s="4"/>
      <c r="F132" s="5" t="s">
        <v>388</v>
      </c>
      <c r="G132" s="5" t="s">
        <v>382</v>
      </c>
      <c r="H132" s="5" t="s">
        <v>382</v>
      </c>
      <c r="I132" s="5" t="s">
        <v>382</v>
      </c>
      <c r="J132" s="5" t="s">
        <v>382</v>
      </c>
      <c r="K132" s="5" t="s">
        <v>386</v>
      </c>
      <c r="L132" s="5" t="s">
        <v>387</v>
      </c>
      <c r="M132" s="6"/>
    </row>
    <row r="133" s="1" customFormat="1" ht="43.1" customHeight="1" spans="1:13">
      <c r="A133" s="5"/>
      <c r="B133" s="5"/>
      <c r="C133" s="7"/>
      <c r="D133" s="5"/>
      <c r="E133" s="4"/>
      <c r="F133" s="5" t="s">
        <v>424</v>
      </c>
      <c r="G133" s="5" t="s">
        <v>425</v>
      </c>
      <c r="H133" s="5" t="s">
        <v>529</v>
      </c>
      <c r="I133" s="5" t="s">
        <v>530</v>
      </c>
      <c r="J133" s="5" t="s">
        <v>482</v>
      </c>
      <c r="K133" s="5" t="s">
        <v>386</v>
      </c>
      <c r="L133" s="5" t="s">
        <v>387</v>
      </c>
      <c r="M133" s="6"/>
    </row>
    <row r="134" s="1" customFormat="1" ht="43.1" customHeight="1" spans="1:13">
      <c r="A134" s="5"/>
      <c r="B134" s="5"/>
      <c r="C134" s="7"/>
      <c r="D134" s="5"/>
      <c r="E134" s="4"/>
      <c r="F134" s="5" t="s">
        <v>420</v>
      </c>
      <c r="G134" s="5" t="s">
        <v>382</v>
      </c>
      <c r="H134" s="5" t="s">
        <v>382</v>
      </c>
      <c r="I134" s="5" t="s">
        <v>382</v>
      </c>
      <c r="J134" s="5" t="s">
        <v>382</v>
      </c>
      <c r="K134" s="5" t="s">
        <v>386</v>
      </c>
      <c r="L134" s="5" t="s">
        <v>387</v>
      </c>
      <c r="M134" s="6"/>
    </row>
    <row r="135" s="1" customFormat="1" ht="43.1" customHeight="1" spans="1:13">
      <c r="A135" s="5"/>
      <c r="B135" s="5"/>
      <c r="C135" s="7"/>
      <c r="D135" s="5"/>
      <c r="E135" s="4"/>
      <c r="F135" s="5" t="s">
        <v>390</v>
      </c>
      <c r="G135" s="5" t="s">
        <v>531</v>
      </c>
      <c r="H135" s="5" t="s">
        <v>532</v>
      </c>
      <c r="I135" s="5" t="s">
        <v>533</v>
      </c>
      <c r="J135" s="5" t="s">
        <v>482</v>
      </c>
      <c r="K135" s="5" t="s">
        <v>382</v>
      </c>
      <c r="L135" s="5" t="s">
        <v>394</v>
      </c>
      <c r="M135" s="6"/>
    </row>
    <row r="136" s="1" customFormat="1" ht="57" customHeight="1" spans="1:13">
      <c r="A136" s="5"/>
      <c r="B136" s="5"/>
      <c r="C136" s="7"/>
      <c r="D136" s="5"/>
      <c r="E136" s="4"/>
      <c r="F136" s="5"/>
      <c r="G136" s="5" t="s">
        <v>395</v>
      </c>
      <c r="H136" s="5" t="s">
        <v>491</v>
      </c>
      <c r="I136" s="5" t="s">
        <v>397</v>
      </c>
      <c r="J136" s="5" t="s">
        <v>482</v>
      </c>
      <c r="K136" s="5" t="s">
        <v>382</v>
      </c>
      <c r="L136" s="5" t="s">
        <v>394</v>
      </c>
      <c r="M136" s="6"/>
    </row>
    <row r="137" s="1" customFormat="1" ht="43.1" customHeight="1" spans="1:13">
      <c r="A137" s="5"/>
      <c r="B137" s="5"/>
      <c r="C137" s="7"/>
      <c r="D137" s="5"/>
      <c r="E137" s="4" t="s">
        <v>428</v>
      </c>
      <c r="F137" s="5" t="s">
        <v>429</v>
      </c>
      <c r="G137" s="5" t="s">
        <v>434</v>
      </c>
      <c r="H137" s="5" t="s">
        <v>492</v>
      </c>
      <c r="I137" s="5" t="s">
        <v>493</v>
      </c>
      <c r="J137" s="5" t="s">
        <v>482</v>
      </c>
      <c r="K137" s="5" t="s">
        <v>494</v>
      </c>
      <c r="L137" s="5" t="s">
        <v>415</v>
      </c>
      <c r="M137" s="6"/>
    </row>
    <row r="138" s="1" customFormat="1" ht="43.1" customHeight="1" spans="1:13">
      <c r="A138" s="5"/>
      <c r="B138" s="5"/>
      <c r="C138" s="7"/>
      <c r="D138" s="5"/>
      <c r="E138" s="4"/>
      <c r="F138" s="5"/>
      <c r="G138" s="5" t="s">
        <v>495</v>
      </c>
      <c r="H138" s="5" t="s">
        <v>431</v>
      </c>
      <c r="I138" s="5" t="s">
        <v>432</v>
      </c>
      <c r="J138" s="5" t="s">
        <v>482</v>
      </c>
      <c r="K138" s="5" t="s">
        <v>419</v>
      </c>
      <c r="L138" s="5" t="s">
        <v>406</v>
      </c>
      <c r="M138" s="6"/>
    </row>
    <row r="139" s="1" customFormat="1" ht="43.1" customHeight="1" spans="1:13">
      <c r="A139" s="5"/>
      <c r="B139" s="5"/>
      <c r="C139" s="7"/>
      <c r="D139" s="5"/>
      <c r="E139" s="4"/>
      <c r="F139" s="5"/>
      <c r="G139" s="5" t="s">
        <v>430</v>
      </c>
      <c r="H139" s="5" t="s">
        <v>431</v>
      </c>
      <c r="I139" s="5" t="s">
        <v>432</v>
      </c>
      <c r="J139" s="5" t="s">
        <v>482</v>
      </c>
      <c r="K139" s="5" t="s">
        <v>419</v>
      </c>
      <c r="L139" s="5" t="s">
        <v>406</v>
      </c>
      <c r="M139" s="6"/>
    </row>
    <row r="140" s="1" customFormat="1" ht="43.1" customHeight="1" spans="1:13">
      <c r="A140" s="5"/>
      <c r="B140" s="5"/>
      <c r="C140" s="7"/>
      <c r="D140" s="5"/>
      <c r="E140" s="4" t="s">
        <v>438</v>
      </c>
      <c r="F140" s="5" t="s">
        <v>439</v>
      </c>
      <c r="G140" s="5" t="s">
        <v>440</v>
      </c>
      <c r="H140" s="5" t="s">
        <v>441</v>
      </c>
      <c r="I140" s="5" t="s">
        <v>442</v>
      </c>
      <c r="J140" s="5" t="s">
        <v>482</v>
      </c>
      <c r="K140" s="5" t="s">
        <v>382</v>
      </c>
      <c r="L140" s="5" t="s">
        <v>394</v>
      </c>
      <c r="M140" s="6"/>
    </row>
  </sheetData>
  <mergeCells count="88">
    <mergeCell ref="C2:M2"/>
    <mergeCell ref="A3:K3"/>
    <mergeCell ref="L3:M3"/>
    <mergeCell ref="E4:M4"/>
    <mergeCell ref="A4:A5"/>
    <mergeCell ref="A7:A23"/>
    <mergeCell ref="A24:A40"/>
    <mergeCell ref="A41:A57"/>
    <mergeCell ref="A58:A67"/>
    <mergeCell ref="A68:A77"/>
    <mergeCell ref="A78:A94"/>
    <mergeCell ref="A95:A111"/>
    <mergeCell ref="A112:A124"/>
    <mergeCell ref="A125:A140"/>
    <mergeCell ref="B4:B5"/>
    <mergeCell ref="B7:B23"/>
    <mergeCell ref="B24:B40"/>
    <mergeCell ref="B41:B57"/>
    <mergeCell ref="B58:B67"/>
    <mergeCell ref="B68:B77"/>
    <mergeCell ref="B78:B94"/>
    <mergeCell ref="B95:B111"/>
    <mergeCell ref="B112:B124"/>
    <mergeCell ref="B125:B140"/>
    <mergeCell ref="C4:C5"/>
    <mergeCell ref="C7:C23"/>
    <mergeCell ref="C24:C40"/>
    <mergeCell ref="C41:C57"/>
    <mergeCell ref="C58:C67"/>
    <mergeCell ref="C68:C77"/>
    <mergeCell ref="C78:C94"/>
    <mergeCell ref="C95:C111"/>
    <mergeCell ref="C112:C124"/>
    <mergeCell ref="C125:C140"/>
    <mergeCell ref="D4:D5"/>
    <mergeCell ref="D7:D23"/>
    <mergeCell ref="D24:D40"/>
    <mergeCell ref="D41:D57"/>
    <mergeCell ref="D58:D67"/>
    <mergeCell ref="D68:D77"/>
    <mergeCell ref="D78:D94"/>
    <mergeCell ref="D95:D111"/>
    <mergeCell ref="D112:D124"/>
    <mergeCell ref="D125:D140"/>
    <mergeCell ref="E7:E17"/>
    <mergeCell ref="E18:E20"/>
    <mergeCell ref="E21:E23"/>
    <mergeCell ref="E24:E34"/>
    <mergeCell ref="E35:E37"/>
    <mergeCell ref="E38:E40"/>
    <mergeCell ref="E41:E51"/>
    <mergeCell ref="E52:E54"/>
    <mergeCell ref="E55:E57"/>
    <mergeCell ref="E58:E63"/>
    <mergeCell ref="E64:E66"/>
    <mergeCell ref="E68:E73"/>
    <mergeCell ref="E74:E76"/>
    <mergeCell ref="E78:E88"/>
    <mergeCell ref="E89:E91"/>
    <mergeCell ref="E92:E94"/>
    <mergeCell ref="E95:E105"/>
    <mergeCell ref="E106:E108"/>
    <mergeCell ref="E109:E111"/>
    <mergeCell ref="E112:E118"/>
    <mergeCell ref="E119:E121"/>
    <mergeCell ref="E122:E124"/>
    <mergeCell ref="E125:E136"/>
    <mergeCell ref="E137:E139"/>
    <mergeCell ref="F9:F11"/>
    <mergeCell ref="F12:F15"/>
    <mergeCell ref="F18:F20"/>
    <mergeCell ref="F26:F28"/>
    <mergeCell ref="F29:F32"/>
    <mergeCell ref="F35:F37"/>
    <mergeCell ref="F43:F45"/>
    <mergeCell ref="F46:F49"/>
    <mergeCell ref="F52:F54"/>
    <mergeCell ref="F78:F81"/>
    <mergeCell ref="F86:F88"/>
    <mergeCell ref="F89:F91"/>
    <mergeCell ref="F95:F98"/>
    <mergeCell ref="F100:F102"/>
    <mergeCell ref="F106:F108"/>
    <mergeCell ref="F117:F118"/>
    <mergeCell ref="F119:F121"/>
    <mergeCell ref="F125:F130"/>
    <mergeCell ref="F135:F136"/>
    <mergeCell ref="F137:F139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H33 H50 H16 H7:H8 H8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selection activeCell="D6" sqref="D6:D16"/>
    </sheetView>
  </sheetViews>
  <sheetFormatPr defaultColWidth="10" defaultRowHeight="13.5"/>
  <cols>
    <col min="1" max="1" width="8" customWidth="1"/>
    <col min="2" max="2" width="13.4333333333333" customWidth="1"/>
    <col min="3" max="3" width="8.41666666666667" customWidth="1"/>
    <col min="4" max="4" width="10.4416666666667" customWidth="1"/>
    <col min="5" max="6" width="9.76666666666667" customWidth="1"/>
    <col min="7" max="7" width="9.90833333333333" customWidth="1"/>
    <col min="8" max="9" width="8.275" customWidth="1"/>
    <col min="10" max="10" width="32.125" customWidth="1"/>
    <col min="11" max="11" width="9.625" customWidth="1"/>
    <col min="12" max="12" width="13.375" customWidth="1"/>
    <col min="13" max="13" width="14.25" customWidth="1"/>
    <col min="14" max="16" width="9.76666666666667" customWidth="1"/>
    <col min="17" max="17" width="33.875" customWidth="1"/>
    <col min="18" max="18" width="15.7416666666667" customWidth="1"/>
    <col min="19" max="19" width="9.76666666666667" customWidth="1"/>
  </cols>
  <sheetData>
    <row r="1" ht="33" customHeight="1" spans="1:18">
      <c r="A1" s="2" t="s">
        <v>534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535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30</v>
      </c>
      <c r="R2" s="8"/>
    </row>
    <row r="3" s="1" customFormat="1" ht="24" customHeight="1" spans="1:18">
      <c r="A3" s="4" t="s">
        <v>315</v>
      </c>
      <c r="B3" s="4" t="s">
        <v>316</v>
      </c>
      <c r="C3" s="4" t="s">
        <v>536</v>
      </c>
      <c r="D3" s="4"/>
      <c r="E3" s="4"/>
      <c r="F3" s="4"/>
      <c r="G3" s="4"/>
      <c r="H3" s="4"/>
      <c r="I3" s="4"/>
      <c r="J3" s="4" t="s">
        <v>537</v>
      </c>
      <c r="K3" s="4" t="s">
        <v>538</v>
      </c>
      <c r="L3" s="4"/>
      <c r="M3" s="4"/>
      <c r="N3" s="4"/>
      <c r="O3" s="4"/>
      <c r="P3" s="4"/>
      <c r="Q3" s="4"/>
      <c r="R3" s="4"/>
    </row>
    <row r="4" s="1" customFormat="1" ht="24" customHeight="1" spans="1:18">
      <c r="A4" s="4"/>
      <c r="B4" s="4"/>
      <c r="C4" s="4" t="s">
        <v>365</v>
      </c>
      <c r="D4" s="4" t="s">
        <v>539</v>
      </c>
      <c r="E4" s="4"/>
      <c r="F4" s="4"/>
      <c r="G4" s="4"/>
      <c r="H4" s="4" t="s">
        <v>540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="1" customFormat="1" ht="31" customHeight="1" spans="1:18">
      <c r="A5" s="4"/>
      <c r="B5" s="4"/>
      <c r="C5" s="4"/>
      <c r="D5" s="4" t="s">
        <v>136</v>
      </c>
      <c r="E5" s="4" t="s">
        <v>541</v>
      </c>
      <c r="F5" s="4" t="s">
        <v>140</v>
      </c>
      <c r="G5" s="4" t="s">
        <v>542</v>
      </c>
      <c r="H5" s="4" t="s">
        <v>156</v>
      </c>
      <c r="I5" s="4" t="s">
        <v>157</v>
      </c>
      <c r="J5" s="4"/>
      <c r="K5" s="4" t="s">
        <v>368</v>
      </c>
      <c r="L5" s="4" t="s">
        <v>369</v>
      </c>
      <c r="M5" s="4" t="s">
        <v>370</v>
      </c>
      <c r="N5" s="4" t="s">
        <v>375</v>
      </c>
      <c r="O5" s="4" t="s">
        <v>371</v>
      </c>
      <c r="P5" s="4" t="s">
        <v>374</v>
      </c>
      <c r="Q5" s="4" t="s">
        <v>543</v>
      </c>
      <c r="R5" s="4" t="s">
        <v>376</v>
      </c>
    </row>
    <row r="6" s="1" customFormat="1" ht="19.8" customHeight="1" spans="1:18">
      <c r="A6" s="5" t="s">
        <v>377</v>
      </c>
      <c r="B6" s="6" t="s">
        <v>3</v>
      </c>
      <c r="C6" s="7">
        <f>D6+E6</f>
        <v>50030.2</v>
      </c>
      <c r="D6" s="7">
        <f>'2收入总表'!E7</f>
        <v>1075.72</v>
      </c>
      <c r="E6" s="7">
        <f>'2收入总表'!F7</f>
        <v>48954.48</v>
      </c>
      <c r="F6" s="7">
        <v>0</v>
      </c>
      <c r="G6" s="7">
        <v>0</v>
      </c>
      <c r="H6" s="7">
        <f>'3支出总表'!G6</f>
        <v>730.76</v>
      </c>
      <c r="I6" s="7">
        <f>'3支出总表'!H6</f>
        <v>49299.44</v>
      </c>
      <c r="J6" s="6" t="s">
        <v>544</v>
      </c>
      <c r="K6" s="5" t="s">
        <v>380</v>
      </c>
      <c r="L6" s="5" t="s">
        <v>545</v>
      </c>
      <c r="M6" s="5" t="s">
        <v>546</v>
      </c>
      <c r="N6" s="5" t="s">
        <v>394</v>
      </c>
      <c r="O6" s="5" t="s">
        <v>547</v>
      </c>
      <c r="P6" s="5"/>
      <c r="Q6" s="5" t="s">
        <v>548</v>
      </c>
      <c r="R6" s="5"/>
    </row>
    <row r="7" s="1" customFormat="1" ht="19.8" customHeight="1" spans="1:18">
      <c r="A7" s="5"/>
      <c r="B7" s="6"/>
      <c r="C7" s="7"/>
      <c r="D7" s="7"/>
      <c r="E7" s="7"/>
      <c r="F7" s="7"/>
      <c r="G7" s="7"/>
      <c r="H7" s="7"/>
      <c r="I7" s="7"/>
      <c r="J7" s="6"/>
      <c r="K7" s="5"/>
      <c r="L7" s="5"/>
      <c r="M7" s="5" t="s">
        <v>391</v>
      </c>
      <c r="N7" s="5" t="s">
        <v>406</v>
      </c>
      <c r="O7" s="5" t="s">
        <v>549</v>
      </c>
      <c r="P7" s="5" t="s">
        <v>419</v>
      </c>
      <c r="Q7" s="5" t="s">
        <v>502</v>
      </c>
      <c r="R7" s="5"/>
    </row>
    <row r="8" s="1" customFormat="1" ht="19.8" customHeight="1" spans="1:18">
      <c r="A8" s="5"/>
      <c r="B8" s="6"/>
      <c r="C8" s="7"/>
      <c r="D8" s="7"/>
      <c r="E8" s="7"/>
      <c r="F8" s="7"/>
      <c r="G8" s="7"/>
      <c r="H8" s="7"/>
      <c r="I8" s="7"/>
      <c r="J8" s="6"/>
      <c r="K8" s="5"/>
      <c r="L8" s="5"/>
      <c r="M8" s="5" t="s">
        <v>407</v>
      </c>
      <c r="N8" s="5" t="s">
        <v>550</v>
      </c>
      <c r="O8" s="5" t="s">
        <v>551</v>
      </c>
      <c r="P8" s="5" t="s">
        <v>410</v>
      </c>
      <c r="Q8" s="5" t="s">
        <v>552</v>
      </c>
      <c r="R8" s="5"/>
    </row>
    <row r="9" s="1" customFormat="1" ht="19.8" customHeight="1" spans="1:18">
      <c r="A9" s="5"/>
      <c r="B9" s="6"/>
      <c r="C9" s="7"/>
      <c r="D9" s="7"/>
      <c r="E9" s="7"/>
      <c r="F9" s="7"/>
      <c r="G9" s="7"/>
      <c r="H9" s="7"/>
      <c r="I9" s="7"/>
      <c r="J9" s="6"/>
      <c r="K9" s="5"/>
      <c r="L9" s="5"/>
      <c r="M9" s="5" t="s">
        <v>402</v>
      </c>
      <c r="N9" s="5" t="s">
        <v>406</v>
      </c>
      <c r="O9" s="5" t="s">
        <v>553</v>
      </c>
      <c r="P9" s="5" t="s">
        <v>405</v>
      </c>
      <c r="Q9" s="5" t="s">
        <v>484</v>
      </c>
      <c r="R9" s="5"/>
    </row>
    <row r="10" s="1" customFormat="1" ht="19.8" customHeight="1" spans="1:18">
      <c r="A10" s="5"/>
      <c r="B10" s="6"/>
      <c r="C10" s="7"/>
      <c r="D10" s="7"/>
      <c r="E10" s="7"/>
      <c r="F10" s="7"/>
      <c r="G10" s="7"/>
      <c r="H10" s="7"/>
      <c r="I10" s="7"/>
      <c r="J10" s="6"/>
      <c r="K10" s="5"/>
      <c r="L10" s="5"/>
      <c r="M10" s="5" t="s">
        <v>398</v>
      </c>
      <c r="N10" s="5" t="s">
        <v>554</v>
      </c>
      <c r="O10" s="5" t="s">
        <v>547</v>
      </c>
      <c r="P10" s="5" t="s">
        <v>419</v>
      </c>
      <c r="Q10" s="5" t="s">
        <v>400</v>
      </c>
      <c r="R10" s="5"/>
    </row>
    <row r="11" s="1" customFormat="1" ht="22.4" customHeight="1" spans="1:18">
      <c r="A11" s="5"/>
      <c r="B11" s="6"/>
      <c r="C11" s="7"/>
      <c r="D11" s="7"/>
      <c r="E11" s="7"/>
      <c r="F11" s="7"/>
      <c r="G11" s="7"/>
      <c r="H11" s="7"/>
      <c r="I11" s="7"/>
      <c r="J11" s="6"/>
      <c r="K11" s="5"/>
      <c r="L11" s="5" t="s">
        <v>555</v>
      </c>
      <c r="M11" s="5" t="s">
        <v>556</v>
      </c>
      <c r="N11" s="5" t="s">
        <v>394</v>
      </c>
      <c r="O11" s="5" t="s">
        <v>547</v>
      </c>
      <c r="P11" s="5"/>
      <c r="Q11" s="5" t="s">
        <v>557</v>
      </c>
      <c r="R11" s="5"/>
    </row>
    <row r="12" s="1" customFormat="1" ht="19.8" customHeight="1" spans="1:18">
      <c r="A12" s="5"/>
      <c r="B12" s="6"/>
      <c r="C12" s="7"/>
      <c r="D12" s="7"/>
      <c r="E12" s="7"/>
      <c r="F12" s="7"/>
      <c r="G12" s="7"/>
      <c r="H12" s="7"/>
      <c r="I12" s="7"/>
      <c r="J12" s="6"/>
      <c r="K12" s="5" t="s">
        <v>438</v>
      </c>
      <c r="L12" s="5" t="s">
        <v>558</v>
      </c>
      <c r="M12" s="5" t="s">
        <v>559</v>
      </c>
      <c r="N12" s="5" t="s">
        <v>554</v>
      </c>
      <c r="O12" s="5" t="s">
        <v>547</v>
      </c>
      <c r="P12" s="5" t="s">
        <v>419</v>
      </c>
      <c r="Q12" s="5" t="s">
        <v>560</v>
      </c>
      <c r="R12" s="5"/>
    </row>
    <row r="13" s="1" customFormat="1" ht="18.95" customHeight="1" spans="1:18">
      <c r="A13" s="5"/>
      <c r="B13" s="6"/>
      <c r="C13" s="7"/>
      <c r="D13" s="7"/>
      <c r="E13" s="7"/>
      <c r="F13" s="7"/>
      <c r="G13" s="7"/>
      <c r="H13" s="7"/>
      <c r="I13" s="7"/>
      <c r="J13" s="6"/>
      <c r="K13" s="5"/>
      <c r="L13" s="5"/>
      <c r="M13" s="5" t="s">
        <v>444</v>
      </c>
      <c r="N13" s="5" t="s">
        <v>406</v>
      </c>
      <c r="O13" s="5" t="s">
        <v>561</v>
      </c>
      <c r="P13" s="5" t="s">
        <v>405</v>
      </c>
      <c r="Q13" s="5" t="s">
        <v>562</v>
      </c>
      <c r="R13" s="5"/>
    </row>
    <row r="14" s="1" customFormat="1" ht="18.95" customHeight="1" spans="1:18">
      <c r="A14" s="5"/>
      <c r="B14" s="6"/>
      <c r="C14" s="7"/>
      <c r="D14" s="7"/>
      <c r="E14" s="7"/>
      <c r="F14" s="7"/>
      <c r="G14" s="7"/>
      <c r="H14" s="7"/>
      <c r="I14" s="7"/>
      <c r="J14" s="6"/>
      <c r="K14" s="5"/>
      <c r="L14" s="5"/>
      <c r="M14" s="5" t="s">
        <v>448</v>
      </c>
      <c r="N14" s="5" t="s">
        <v>406</v>
      </c>
      <c r="O14" s="5" t="s">
        <v>563</v>
      </c>
      <c r="P14" s="5" t="s">
        <v>410</v>
      </c>
      <c r="Q14" s="5" t="s">
        <v>564</v>
      </c>
      <c r="R14" s="5"/>
    </row>
    <row r="15" s="1" customFormat="1" ht="21.55" customHeight="1" spans="1:18">
      <c r="A15" s="5"/>
      <c r="B15" s="6"/>
      <c r="C15" s="7"/>
      <c r="D15" s="7"/>
      <c r="E15" s="7"/>
      <c r="F15" s="7"/>
      <c r="G15" s="7"/>
      <c r="H15" s="7"/>
      <c r="I15" s="7"/>
      <c r="J15" s="6"/>
      <c r="K15" s="5"/>
      <c r="L15" s="5" t="s">
        <v>565</v>
      </c>
      <c r="M15" s="5" t="s">
        <v>566</v>
      </c>
      <c r="N15" s="5" t="s">
        <v>406</v>
      </c>
      <c r="O15" s="5" t="s">
        <v>567</v>
      </c>
      <c r="P15" s="5" t="s">
        <v>419</v>
      </c>
      <c r="Q15" s="5" t="s">
        <v>568</v>
      </c>
      <c r="R15" s="5"/>
    </row>
    <row r="16" s="1" customFormat="1" ht="29.3" customHeight="1" spans="1:18">
      <c r="A16" s="5"/>
      <c r="B16" s="6"/>
      <c r="C16" s="7"/>
      <c r="D16" s="7"/>
      <c r="E16" s="7"/>
      <c r="F16" s="7"/>
      <c r="G16" s="7"/>
      <c r="H16" s="7"/>
      <c r="I16" s="7"/>
      <c r="J16" s="6"/>
      <c r="K16" s="5"/>
      <c r="L16" s="5"/>
      <c r="M16" s="5" t="s">
        <v>433</v>
      </c>
      <c r="N16" s="5" t="s">
        <v>406</v>
      </c>
      <c r="O16" s="5" t="s">
        <v>569</v>
      </c>
      <c r="P16" s="5" t="s">
        <v>419</v>
      </c>
      <c r="Q16" s="5" t="s">
        <v>570</v>
      </c>
      <c r="R16" s="5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1"/>
    <mergeCell ref="K12:K16"/>
    <mergeCell ref="L6:L10"/>
    <mergeCell ref="L12:L14"/>
    <mergeCell ref="L15:L1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C27" sqref="C27"/>
    </sheetView>
  </sheetViews>
  <sheetFormatPr defaultColWidth="10" defaultRowHeight="13.5" outlineLevelCol="7"/>
  <cols>
    <col min="1" max="1" width="36.375" customWidth="1"/>
    <col min="2" max="2" width="13.625" customWidth="1"/>
    <col min="3" max="3" width="27.625" customWidth="1"/>
    <col min="4" max="4" width="13.625" customWidth="1"/>
    <col min="5" max="5" width="30.875" customWidth="1"/>
    <col min="6" max="6" width="14" customWidth="1"/>
    <col min="7" max="7" width="25.2583333333333" customWidth="1"/>
    <col min="8" max="8" width="13.125" customWidth="1"/>
  </cols>
  <sheetData>
    <row r="1" ht="24.15" customHeight="1" spans="1:8">
      <c r="A1" s="156" t="s">
        <v>28</v>
      </c>
      <c r="B1" s="156"/>
      <c r="C1" s="156"/>
      <c r="D1" s="156"/>
      <c r="E1" s="156"/>
      <c r="F1" s="156"/>
      <c r="G1" s="156"/>
      <c r="H1" s="156"/>
    </row>
    <row r="2" ht="25" customHeight="1" spans="1:8">
      <c r="A2" s="39" t="s">
        <v>29</v>
      </c>
      <c r="B2" s="39"/>
      <c r="C2" s="39"/>
      <c r="D2" s="39"/>
      <c r="E2" s="39"/>
      <c r="F2" s="39"/>
      <c r="G2" s="43" t="s">
        <v>30</v>
      </c>
      <c r="H2" s="43"/>
    </row>
    <row r="3" s="38" customFormat="1" ht="17.9" customHeight="1" spans="1:8">
      <c r="A3" s="78" t="s">
        <v>31</v>
      </c>
      <c r="B3" s="78"/>
      <c r="C3" s="78" t="s">
        <v>32</v>
      </c>
      <c r="D3" s="78"/>
      <c r="E3" s="78"/>
      <c r="F3" s="78"/>
      <c r="G3" s="78"/>
      <c r="H3" s="78"/>
    </row>
    <row r="4" s="38" customFormat="1" ht="22.4" customHeight="1" spans="1:8">
      <c r="A4" s="78" t="s">
        <v>33</v>
      </c>
      <c r="B4" s="78" t="s">
        <v>34</v>
      </c>
      <c r="C4" s="78" t="s">
        <v>35</v>
      </c>
      <c r="D4" s="78" t="s">
        <v>34</v>
      </c>
      <c r="E4" s="78" t="s">
        <v>36</v>
      </c>
      <c r="F4" s="78" t="s">
        <v>34</v>
      </c>
      <c r="G4" s="78" t="s">
        <v>37</v>
      </c>
      <c r="H4" s="78" t="s">
        <v>34</v>
      </c>
    </row>
    <row r="5" s="38" customFormat="1" ht="16.25" customHeight="1" spans="1:8">
      <c r="A5" s="79" t="s">
        <v>38</v>
      </c>
      <c r="B5" s="67">
        <f>'2收入总表'!E7</f>
        <v>1075.72</v>
      </c>
      <c r="C5" s="110" t="s">
        <v>39</v>
      </c>
      <c r="D5" s="61">
        <v>45.5</v>
      </c>
      <c r="E5" s="79" t="s">
        <v>40</v>
      </c>
      <c r="F5" s="67">
        <f>F6+F7</f>
        <v>730.76</v>
      </c>
      <c r="G5" s="110" t="s">
        <v>41</v>
      </c>
      <c r="H5" s="82">
        <f>'4支出分类(政府预算) '!G6</f>
        <v>475.63</v>
      </c>
    </row>
    <row r="6" s="38" customFormat="1" ht="16.25" customHeight="1" spans="1:8">
      <c r="A6" s="110" t="s">
        <v>42</v>
      </c>
      <c r="B6" s="82">
        <f>'2收入总表'!E8</f>
        <v>1075.72</v>
      </c>
      <c r="C6" s="110" t="s">
        <v>43</v>
      </c>
      <c r="D6" s="61"/>
      <c r="E6" s="110" t="s">
        <v>44</v>
      </c>
      <c r="F6" s="82">
        <f>'5支出分类（部门预算）'!H6</f>
        <v>475.63</v>
      </c>
      <c r="G6" s="110" t="s">
        <v>45</v>
      </c>
      <c r="H6" s="82">
        <f>'4支出分类(政府预算) '!H6</f>
        <v>1433.19</v>
      </c>
    </row>
    <row r="7" s="38" customFormat="1" ht="16.25" customHeight="1" spans="1:8">
      <c r="A7" s="79" t="s">
        <v>46</v>
      </c>
      <c r="B7" s="82"/>
      <c r="C7" s="110" t="s">
        <v>47</v>
      </c>
      <c r="D7" s="61"/>
      <c r="E7" s="110" t="s">
        <v>48</v>
      </c>
      <c r="F7" s="82">
        <f>'5支出分类（部门预算）'!I6</f>
        <v>255.13</v>
      </c>
      <c r="G7" s="110" t="s">
        <v>49</v>
      </c>
      <c r="H7" s="82">
        <f>'4支出分类(政府预算) '!I6</f>
        <v>30693.38</v>
      </c>
    </row>
    <row r="8" s="38" customFormat="1" ht="16.25" customHeight="1" spans="1:8">
      <c r="A8" s="110" t="s">
        <v>50</v>
      </c>
      <c r="B8" s="82"/>
      <c r="C8" s="110" t="s">
        <v>51</v>
      </c>
      <c r="D8" s="61"/>
      <c r="E8" s="110" t="s">
        <v>52</v>
      </c>
      <c r="F8" s="82"/>
      <c r="G8" s="110" t="s">
        <v>53</v>
      </c>
      <c r="H8" s="82"/>
    </row>
    <row r="9" s="38" customFormat="1" ht="16.25" customHeight="1" spans="1:8">
      <c r="A9" s="110" t="s">
        <v>54</v>
      </c>
      <c r="B9" s="82"/>
      <c r="C9" s="110" t="s">
        <v>55</v>
      </c>
      <c r="D9" s="61"/>
      <c r="E9" s="79" t="s">
        <v>56</v>
      </c>
      <c r="F9" s="67">
        <f>'5支出分类（部门预算）'!K6</f>
        <v>49299.44</v>
      </c>
      <c r="G9" s="110" t="s">
        <v>57</v>
      </c>
      <c r="H9" s="82"/>
    </row>
    <row r="10" s="38" customFormat="1" ht="16.25" customHeight="1" spans="1:8">
      <c r="A10" s="110" t="s">
        <v>58</v>
      </c>
      <c r="B10" s="82"/>
      <c r="C10" s="110" t="s">
        <v>59</v>
      </c>
      <c r="D10" s="61">
        <v>7.6</v>
      </c>
      <c r="E10" s="110" t="s">
        <v>60</v>
      </c>
      <c r="F10" s="82"/>
      <c r="G10" s="110" t="s">
        <v>61</v>
      </c>
      <c r="H10" s="82"/>
    </row>
    <row r="11" s="38" customFormat="1" ht="16.25" customHeight="1" spans="1:8">
      <c r="A11" s="110" t="s">
        <v>62</v>
      </c>
      <c r="B11" s="82"/>
      <c r="C11" s="110" t="s">
        <v>63</v>
      </c>
      <c r="D11" s="61"/>
      <c r="E11" s="110" t="s">
        <v>64</v>
      </c>
      <c r="F11" s="82">
        <f>'5支出分类（部门预算）'!M6</f>
        <v>1178.06</v>
      </c>
      <c r="G11" s="110" t="s">
        <v>65</v>
      </c>
      <c r="H11" s="82">
        <v>17428</v>
      </c>
    </row>
    <row r="12" s="38" customFormat="1" ht="16.25" customHeight="1" spans="1:8">
      <c r="A12" s="110" t="s">
        <v>66</v>
      </c>
      <c r="B12" s="82"/>
      <c r="C12" s="110" t="s">
        <v>67</v>
      </c>
      <c r="D12" s="61">
        <v>32.3</v>
      </c>
      <c r="E12" s="110" t="s">
        <v>68</v>
      </c>
      <c r="F12" s="82"/>
      <c r="G12" s="110" t="s">
        <v>69</v>
      </c>
      <c r="H12" s="82"/>
    </row>
    <row r="13" s="38" customFormat="1" ht="16.25" customHeight="1" spans="1:8">
      <c r="A13" s="110" t="s">
        <v>70</v>
      </c>
      <c r="B13" s="82"/>
      <c r="C13" s="110" t="s">
        <v>71</v>
      </c>
      <c r="D13" s="61"/>
      <c r="E13" s="110" t="s">
        <v>72</v>
      </c>
      <c r="F13" s="82"/>
      <c r="G13" s="110" t="s">
        <v>73</v>
      </c>
      <c r="H13" s="82"/>
    </row>
    <row r="14" s="38" customFormat="1" ht="16.25" customHeight="1" spans="1:8">
      <c r="A14" s="110" t="s">
        <v>74</v>
      </c>
      <c r="B14" s="82"/>
      <c r="C14" s="110" t="s">
        <v>75</v>
      </c>
      <c r="D14" s="61">
        <v>22.6</v>
      </c>
      <c r="E14" s="110" t="s">
        <v>76</v>
      </c>
      <c r="F14" s="82">
        <f>'4支出分类(政府预算) '!I6</f>
        <v>30693.38</v>
      </c>
      <c r="G14" s="110" t="s">
        <v>77</v>
      </c>
      <c r="H14" s="82"/>
    </row>
    <row r="15" s="38" customFormat="1" ht="16.25" customHeight="1" spans="1:8">
      <c r="A15" s="110" t="s">
        <v>78</v>
      </c>
      <c r="B15" s="82"/>
      <c r="C15" s="110" t="s">
        <v>79</v>
      </c>
      <c r="D15" s="61"/>
      <c r="E15" s="110" t="s">
        <v>80</v>
      </c>
      <c r="F15" s="82"/>
      <c r="G15" s="110" t="s">
        <v>81</v>
      </c>
      <c r="H15" s="82"/>
    </row>
    <row r="16" s="38" customFormat="1" ht="16.25" customHeight="1" spans="1:8">
      <c r="A16" s="110" t="s">
        <v>82</v>
      </c>
      <c r="B16" s="82"/>
      <c r="C16" s="110" t="s">
        <v>83</v>
      </c>
      <c r="D16" s="61">
        <v>22063</v>
      </c>
      <c r="E16" s="110" t="s">
        <v>84</v>
      </c>
      <c r="F16" s="82"/>
      <c r="G16" s="110" t="s">
        <v>85</v>
      </c>
      <c r="H16" s="82"/>
    </row>
    <row r="17" s="38" customFormat="1" ht="16.25" customHeight="1" spans="1:8">
      <c r="A17" s="110" t="s">
        <v>86</v>
      </c>
      <c r="B17" s="82"/>
      <c r="C17" s="110" t="s">
        <v>87</v>
      </c>
      <c r="D17" s="61"/>
      <c r="E17" s="110" t="s">
        <v>88</v>
      </c>
      <c r="F17" s="82">
        <v>17428</v>
      </c>
      <c r="G17" s="110" t="s">
        <v>89</v>
      </c>
      <c r="H17" s="82"/>
    </row>
    <row r="18" s="38" customFormat="1" ht="16.25" customHeight="1" spans="1:8">
      <c r="A18" s="110" t="s">
        <v>90</v>
      </c>
      <c r="B18" s="82"/>
      <c r="C18" s="110" t="s">
        <v>91</v>
      </c>
      <c r="D18" s="61"/>
      <c r="E18" s="110" t="s">
        <v>92</v>
      </c>
      <c r="F18" s="82"/>
      <c r="G18" s="110" t="s">
        <v>93</v>
      </c>
      <c r="H18" s="82"/>
    </row>
    <row r="19" s="38" customFormat="1" ht="16.25" customHeight="1" spans="1:8">
      <c r="A19" s="79" t="s">
        <v>94</v>
      </c>
      <c r="B19" s="67">
        <f>'2收入总表'!F7</f>
        <v>48954.48</v>
      </c>
      <c r="C19" s="110" t="s">
        <v>95</v>
      </c>
      <c r="D19" s="61">
        <v>978.8</v>
      </c>
      <c r="E19" s="110" t="s">
        <v>96</v>
      </c>
      <c r="F19" s="82"/>
      <c r="G19" s="110"/>
      <c r="H19" s="82"/>
    </row>
    <row r="20" s="38" customFormat="1" ht="16.25" customHeight="1" spans="1:8">
      <c r="A20" s="79" t="s">
        <v>97</v>
      </c>
      <c r="B20" s="67"/>
      <c r="C20" s="110" t="s">
        <v>98</v>
      </c>
      <c r="D20" s="61"/>
      <c r="E20" s="79" t="s">
        <v>99</v>
      </c>
      <c r="F20" s="67"/>
      <c r="G20" s="110"/>
      <c r="H20" s="82"/>
    </row>
    <row r="21" s="38" customFormat="1" ht="16.25" customHeight="1" spans="1:8">
      <c r="A21" s="79" t="s">
        <v>100</v>
      </c>
      <c r="B21" s="67"/>
      <c r="C21" s="110" t="s">
        <v>101</v>
      </c>
      <c r="D21" s="61"/>
      <c r="E21" s="110"/>
      <c r="F21" s="110"/>
      <c r="G21" s="110"/>
      <c r="H21" s="82"/>
    </row>
    <row r="22" s="38" customFormat="1" ht="16.25" customHeight="1" spans="1:8">
      <c r="A22" s="79" t="s">
        <v>102</v>
      </c>
      <c r="B22" s="67"/>
      <c r="C22" s="110" t="s">
        <v>103</v>
      </c>
      <c r="D22" s="61"/>
      <c r="E22" s="110"/>
      <c r="F22" s="110"/>
      <c r="G22" s="110"/>
      <c r="H22" s="82"/>
    </row>
    <row r="23" s="38" customFormat="1" ht="16.25" customHeight="1" spans="1:8">
      <c r="A23" s="79" t="s">
        <v>104</v>
      </c>
      <c r="B23" s="67"/>
      <c r="C23" s="110" t="s">
        <v>105</v>
      </c>
      <c r="D23" s="61"/>
      <c r="E23" s="110"/>
      <c r="F23" s="110"/>
      <c r="G23" s="110"/>
      <c r="H23" s="82"/>
    </row>
    <row r="24" s="38" customFormat="1" ht="16.25" customHeight="1" spans="1:8">
      <c r="A24" s="110" t="s">
        <v>106</v>
      </c>
      <c r="B24" s="82"/>
      <c r="C24" s="110" t="s">
        <v>107</v>
      </c>
      <c r="D24" s="61">
        <v>23.6</v>
      </c>
      <c r="E24" s="110"/>
      <c r="F24" s="110"/>
      <c r="G24" s="110"/>
      <c r="H24" s="82"/>
    </row>
    <row r="25" s="38" customFormat="1" ht="16.25" customHeight="1" spans="1:8">
      <c r="A25" s="110" t="s">
        <v>108</v>
      </c>
      <c r="B25" s="82"/>
      <c r="C25" s="110" t="s">
        <v>109</v>
      </c>
      <c r="D25" s="61"/>
      <c r="E25" s="110"/>
      <c r="F25" s="110"/>
      <c r="G25" s="110"/>
      <c r="H25" s="82"/>
    </row>
    <row r="26" s="38" customFormat="1" ht="16.25" customHeight="1" spans="1:8">
      <c r="A26" s="110" t="s">
        <v>110</v>
      </c>
      <c r="B26" s="82"/>
      <c r="C26" s="110" t="s">
        <v>111</v>
      </c>
      <c r="D26" s="61"/>
      <c r="E26" s="110"/>
      <c r="F26" s="110"/>
      <c r="G26" s="110"/>
      <c r="H26" s="82"/>
    </row>
    <row r="27" s="38" customFormat="1" ht="16.25" customHeight="1" spans="1:8">
      <c r="A27" s="79" t="s">
        <v>112</v>
      </c>
      <c r="B27" s="67"/>
      <c r="C27" s="110" t="s">
        <v>113</v>
      </c>
      <c r="D27" s="61"/>
      <c r="E27" s="110"/>
      <c r="F27" s="110"/>
      <c r="G27" s="110"/>
      <c r="H27" s="82"/>
    </row>
    <row r="28" s="38" customFormat="1" ht="16.25" customHeight="1" spans="1:8">
      <c r="A28" s="79" t="s">
        <v>114</v>
      </c>
      <c r="B28" s="67"/>
      <c r="C28" s="110" t="s">
        <v>115</v>
      </c>
      <c r="D28" s="61"/>
      <c r="E28" s="110"/>
      <c r="F28" s="110"/>
      <c r="G28" s="110"/>
      <c r="H28" s="82"/>
    </row>
    <row r="29" s="38" customFormat="1" ht="16.25" customHeight="1" spans="1:8">
      <c r="A29" s="79" t="s">
        <v>116</v>
      </c>
      <c r="B29" s="67"/>
      <c r="C29" s="110" t="s">
        <v>117</v>
      </c>
      <c r="D29" s="61">
        <v>26856.8</v>
      </c>
      <c r="E29" s="110"/>
      <c r="F29" s="110"/>
      <c r="G29" s="110"/>
      <c r="H29" s="82"/>
    </row>
    <row r="30" s="38" customFormat="1" ht="16.25" customHeight="1" spans="1:8">
      <c r="A30" s="79" t="s">
        <v>118</v>
      </c>
      <c r="B30" s="67"/>
      <c r="C30" s="110" t="s">
        <v>119</v>
      </c>
      <c r="D30" s="61"/>
      <c r="E30" s="110"/>
      <c r="F30" s="110"/>
      <c r="G30" s="110"/>
      <c r="H30" s="82"/>
    </row>
    <row r="31" s="38" customFormat="1" ht="16.25" customHeight="1" spans="1:8">
      <c r="A31" s="79" t="s">
        <v>120</v>
      </c>
      <c r="B31" s="67"/>
      <c r="C31" s="110" t="s">
        <v>121</v>
      </c>
      <c r="D31" s="61"/>
      <c r="E31" s="110"/>
      <c r="F31" s="110"/>
      <c r="G31" s="110"/>
      <c r="H31" s="82"/>
    </row>
    <row r="32" s="38" customFormat="1" ht="16.25" customHeight="1" spans="1:8">
      <c r="A32" s="110"/>
      <c r="B32" s="110"/>
      <c r="C32" s="110" t="s">
        <v>122</v>
      </c>
      <c r="D32" s="61"/>
      <c r="E32" s="110"/>
      <c r="F32" s="110"/>
      <c r="G32" s="110"/>
      <c r="H32" s="110"/>
    </row>
    <row r="33" s="38" customFormat="1" ht="16.25" customHeight="1" spans="1:8">
      <c r="A33" s="110"/>
      <c r="B33" s="110"/>
      <c r="C33" s="110" t="s">
        <v>123</v>
      </c>
      <c r="D33" s="61"/>
      <c r="E33" s="110"/>
      <c r="F33" s="110"/>
      <c r="G33" s="110"/>
      <c r="H33" s="110"/>
    </row>
    <row r="34" s="38" customFormat="1" ht="16.25" customHeight="1" spans="1:8">
      <c r="A34" s="110"/>
      <c r="B34" s="110"/>
      <c r="C34" s="110" t="s">
        <v>124</v>
      </c>
      <c r="D34" s="61"/>
      <c r="E34" s="110"/>
      <c r="F34" s="110"/>
      <c r="G34" s="110"/>
      <c r="H34" s="110"/>
    </row>
    <row r="35" s="38" customFormat="1" ht="16.25" customHeight="1" spans="1:8">
      <c r="A35" s="110"/>
      <c r="B35" s="110"/>
      <c r="C35" s="110"/>
      <c r="D35" s="110"/>
      <c r="E35" s="110"/>
      <c r="F35" s="110"/>
      <c r="G35" s="110"/>
      <c r="H35" s="110"/>
    </row>
    <row r="36" s="38" customFormat="1" ht="16.25" customHeight="1" spans="1:8">
      <c r="A36" s="79" t="s">
        <v>125</v>
      </c>
      <c r="B36" s="67">
        <f>B5+B19</f>
        <v>50030.2</v>
      </c>
      <c r="C36" s="79" t="s">
        <v>126</v>
      </c>
      <c r="D36" s="67">
        <f>SUM(D5:D34)</f>
        <v>50030.2</v>
      </c>
      <c r="E36" s="79" t="s">
        <v>126</v>
      </c>
      <c r="F36" s="67">
        <f>F5+F9</f>
        <v>50030.2</v>
      </c>
      <c r="G36" s="79" t="s">
        <v>126</v>
      </c>
      <c r="H36" s="67">
        <f>SUM(H5:H35)</f>
        <v>50030.2</v>
      </c>
    </row>
    <row r="37" s="38" customFormat="1" ht="16.25" customHeight="1" spans="1:8">
      <c r="A37" s="79" t="s">
        <v>127</v>
      </c>
      <c r="B37" s="67"/>
      <c r="C37" s="79" t="s">
        <v>128</v>
      </c>
      <c r="D37" s="67"/>
      <c r="E37" s="79" t="s">
        <v>128</v>
      </c>
      <c r="F37" s="67"/>
      <c r="G37" s="79" t="s">
        <v>128</v>
      </c>
      <c r="H37" s="67"/>
    </row>
    <row r="38" s="38" customFormat="1" ht="16.25" customHeight="1" spans="1:8">
      <c r="A38" s="110"/>
      <c r="B38" s="82"/>
      <c r="C38" s="110"/>
      <c r="D38" s="82"/>
      <c r="E38" s="79"/>
      <c r="F38" s="67"/>
      <c r="G38" s="79"/>
      <c r="H38" s="67"/>
    </row>
    <row r="39" s="38" customFormat="1" ht="16.25" customHeight="1" spans="1:8">
      <c r="A39" s="79" t="s">
        <v>129</v>
      </c>
      <c r="B39" s="67">
        <f>B36</f>
        <v>50030.2</v>
      </c>
      <c r="C39" s="79" t="s">
        <v>130</v>
      </c>
      <c r="D39" s="67">
        <f>D36</f>
        <v>50030.2</v>
      </c>
      <c r="E39" s="79" t="s">
        <v>130</v>
      </c>
      <c r="F39" s="67">
        <f>F36</f>
        <v>50030.2</v>
      </c>
      <c r="G39" s="79" t="s">
        <v>130</v>
      </c>
      <c r="H39" s="67">
        <f>H36</f>
        <v>50030.2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E8" sqref="E8"/>
    </sheetView>
  </sheetViews>
  <sheetFormatPr defaultColWidth="10" defaultRowHeight="13.5"/>
  <cols>
    <col min="1" max="1" width="7.25" style="134" customWidth="1"/>
    <col min="2" max="2" width="28.5" style="134" customWidth="1"/>
    <col min="3" max="4" width="10.625" style="134" customWidth="1"/>
    <col min="5" max="5" width="11" style="134" customWidth="1"/>
    <col min="6" max="6" width="10.625" style="134" customWidth="1"/>
    <col min="7" max="25" width="7.69166666666667" style="134" customWidth="1"/>
    <col min="26" max="26" width="9.76666666666667" style="134" customWidth="1"/>
    <col min="27" max="16384" width="10" style="134"/>
  </cols>
  <sheetData>
    <row r="1" ht="16.35" customHeight="1" spans="1:1">
      <c r="A1" s="15"/>
    </row>
    <row r="2" ht="33.6" customHeight="1" spans="1:2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94" t="s">
        <v>29</v>
      </c>
      <c r="B3" s="94"/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30</v>
      </c>
      <c r="Y3" s="8"/>
    </row>
    <row r="4" s="151" customFormat="1" ht="30" customHeight="1" spans="1:25">
      <c r="A4" s="44" t="s">
        <v>131</v>
      </c>
      <c r="B4" s="44" t="s">
        <v>132</v>
      </c>
      <c r="C4" s="44" t="s">
        <v>133</v>
      </c>
      <c r="D4" s="44" t="s">
        <v>134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66" t="s">
        <v>127</v>
      </c>
      <c r="T4" s="4"/>
      <c r="U4" s="4"/>
      <c r="V4" s="4"/>
      <c r="W4" s="4"/>
      <c r="X4" s="4"/>
      <c r="Y4" s="4"/>
    </row>
    <row r="5" s="151" customFormat="1" ht="30" customHeight="1" spans="1:25">
      <c r="A5" s="44"/>
      <c r="B5" s="44"/>
      <c r="C5" s="44"/>
      <c r="D5" s="44" t="s">
        <v>135</v>
      </c>
      <c r="E5" s="44" t="s">
        <v>136</v>
      </c>
      <c r="F5" s="44" t="s">
        <v>137</v>
      </c>
      <c r="G5" s="44" t="s">
        <v>138</v>
      </c>
      <c r="H5" s="44" t="s">
        <v>139</v>
      </c>
      <c r="I5" s="44" t="s">
        <v>140</v>
      </c>
      <c r="J5" s="44" t="s">
        <v>141</v>
      </c>
      <c r="K5" s="44"/>
      <c r="L5" s="44"/>
      <c r="M5" s="44"/>
      <c r="N5" s="44" t="s">
        <v>142</v>
      </c>
      <c r="O5" s="44" t="s">
        <v>143</v>
      </c>
      <c r="P5" s="44" t="s">
        <v>144</v>
      </c>
      <c r="Q5" s="44" t="s">
        <v>145</v>
      </c>
      <c r="R5" s="44" t="s">
        <v>146</v>
      </c>
      <c r="S5" s="66" t="s">
        <v>135</v>
      </c>
      <c r="T5" s="4" t="s">
        <v>136</v>
      </c>
      <c r="U5" s="4" t="s">
        <v>137</v>
      </c>
      <c r="V5" s="4" t="s">
        <v>138</v>
      </c>
      <c r="W5" s="4" t="s">
        <v>139</v>
      </c>
      <c r="X5" s="4" t="s">
        <v>140</v>
      </c>
      <c r="Y5" s="4" t="s">
        <v>147</v>
      </c>
    </row>
    <row r="6" s="151" customFormat="1" ht="50" customHeight="1" spans="1:25">
      <c r="A6" s="44"/>
      <c r="B6" s="44"/>
      <c r="C6" s="44"/>
      <c r="D6" s="44"/>
      <c r="E6" s="44"/>
      <c r="F6" s="44"/>
      <c r="G6" s="44"/>
      <c r="H6" s="44"/>
      <c r="I6" s="44"/>
      <c r="J6" s="44" t="s">
        <v>148</v>
      </c>
      <c r="K6" s="44" t="s">
        <v>149</v>
      </c>
      <c r="L6" s="44" t="s">
        <v>150</v>
      </c>
      <c r="M6" s="44" t="s">
        <v>139</v>
      </c>
      <c r="N6" s="44"/>
      <c r="O6" s="44"/>
      <c r="P6" s="44"/>
      <c r="Q6" s="44"/>
      <c r="R6" s="44"/>
      <c r="S6" s="66"/>
      <c r="T6" s="4"/>
      <c r="U6" s="4"/>
      <c r="V6" s="4"/>
      <c r="W6" s="4"/>
      <c r="X6" s="4"/>
      <c r="Y6" s="4"/>
    </row>
    <row r="7" s="151" customFormat="1" ht="28" customHeight="1" spans="1:25">
      <c r="A7" s="152"/>
      <c r="B7" s="153" t="s">
        <v>151</v>
      </c>
      <c r="C7" s="154">
        <f>C8</f>
        <v>50030.2</v>
      </c>
      <c r="D7" s="154">
        <f>D8</f>
        <v>50030.2</v>
      </c>
      <c r="E7" s="154">
        <f>E8</f>
        <v>1075.72</v>
      </c>
      <c r="F7" s="154">
        <f>F8</f>
        <v>48954.48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55"/>
      <c r="U7" s="155"/>
      <c r="V7" s="155"/>
      <c r="W7" s="155"/>
      <c r="X7" s="155"/>
      <c r="Y7" s="155"/>
    </row>
    <row r="8" s="151" customFormat="1" ht="28" customHeight="1" spans="1:25">
      <c r="A8" s="42" t="s">
        <v>152</v>
      </c>
      <c r="B8" s="42" t="s">
        <v>3</v>
      </c>
      <c r="C8" s="155">
        <v>50030.2</v>
      </c>
      <c r="D8" s="155">
        <v>50030.2</v>
      </c>
      <c r="E8" s="155">
        <v>1075.72</v>
      </c>
      <c r="F8" s="155">
        <v>48954.48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ht="16.35" customHeight="1" spans="7:7">
      <c r="G9" s="15"/>
    </row>
  </sheetData>
  <mergeCells count="27">
    <mergeCell ref="A2:Y2"/>
    <mergeCell ref="A3:E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selection activeCell="F45" sqref="F45"/>
    </sheetView>
  </sheetViews>
  <sheetFormatPr defaultColWidth="10" defaultRowHeight="13.5"/>
  <cols>
    <col min="1" max="1" width="4.61666666666667" style="9" customWidth="1"/>
    <col min="2" max="2" width="4.88333333333333" style="9" customWidth="1"/>
    <col min="3" max="3" width="5.01666666666667" style="9" customWidth="1"/>
    <col min="4" max="4" width="11.9416666666667" style="9" customWidth="1"/>
    <col min="5" max="5" width="44.125" customWidth="1"/>
    <col min="6" max="6" width="13.125" style="141" customWidth="1"/>
    <col min="7" max="7" width="12.375" style="120" customWidth="1"/>
    <col min="8" max="8" width="13.975" style="120" customWidth="1"/>
    <col min="9" max="9" width="16.2583333333333" customWidth="1"/>
    <col min="10" max="10" width="11.7583333333333" customWidth="1"/>
    <col min="11" max="11" width="17.5" customWidth="1"/>
  </cols>
  <sheetData>
    <row r="1" ht="16.35" customHeight="1" spans="1:4">
      <c r="A1" s="10"/>
      <c r="D1" s="10"/>
    </row>
    <row r="2" ht="31.9" customHeight="1" spans="1:11">
      <c r="A2" s="2" t="s">
        <v>8</v>
      </c>
      <c r="B2" s="2"/>
      <c r="C2" s="2"/>
      <c r="D2" s="2"/>
      <c r="E2" s="2"/>
      <c r="F2" s="142"/>
      <c r="G2" s="126"/>
      <c r="H2" s="126"/>
      <c r="I2" s="2"/>
      <c r="J2" s="2"/>
      <c r="K2" s="2"/>
    </row>
    <row r="3" ht="25" customHeight="1" spans="1:11">
      <c r="A3" s="65" t="s">
        <v>29</v>
      </c>
      <c r="B3" s="65"/>
      <c r="C3" s="65"/>
      <c r="D3" s="65"/>
      <c r="E3" s="65"/>
      <c r="F3" s="143"/>
      <c r="G3" s="144"/>
      <c r="H3" s="144"/>
      <c r="I3" s="135"/>
      <c r="J3" s="135"/>
      <c r="K3" s="43" t="s">
        <v>30</v>
      </c>
    </row>
    <row r="4" s="38" customFormat="1" ht="26" customHeight="1" spans="1:11">
      <c r="A4" s="95" t="s">
        <v>153</v>
      </c>
      <c r="B4" s="95"/>
      <c r="C4" s="95"/>
      <c r="D4" s="95" t="s">
        <v>154</v>
      </c>
      <c r="E4" s="95" t="s">
        <v>155</v>
      </c>
      <c r="F4" s="128" t="s">
        <v>133</v>
      </c>
      <c r="G4" s="128" t="s">
        <v>156</v>
      </c>
      <c r="H4" s="128" t="s">
        <v>157</v>
      </c>
      <c r="I4" s="95" t="s">
        <v>158</v>
      </c>
      <c r="J4" s="95" t="s">
        <v>159</v>
      </c>
      <c r="K4" s="95" t="s">
        <v>160</v>
      </c>
    </row>
    <row r="5" s="38" customFormat="1" ht="26" customHeight="1" spans="1:11">
      <c r="A5" s="95" t="s">
        <v>161</v>
      </c>
      <c r="B5" s="95" t="s">
        <v>162</v>
      </c>
      <c r="C5" s="95" t="s">
        <v>163</v>
      </c>
      <c r="D5" s="95"/>
      <c r="E5" s="95"/>
      <c r="F5" s="128"/>
      <c r="G5" s="128"/>
      <c r="H5" s="128"/>
      <c r="I5" s="95"/>
      <c r="J5" s="95"/>
      <c r="K5" s="95"/>
    </row>
    <row r="6" ht="21" customHeight="1" spans="1:11">
      <c r="A6" s="30"/>
      <c r="B6" s="30"/>
      <c r="C6" s="30"/>
      <c r="D6" s="30"/>
      <c r="E6" s="30" t="s">
        <v>133</v>
      </c>
      <c r="F6" s="122">
        <v>50030.2</v>
      </c>
      <c r="G6" s="145">
        <v>730.76</v>
      </c>
      <c r="H6" s="145">
        <v>49299.44</v>
      </c>
      <c r="I6" s="100"/>
      <c r="J6" s="100"/>
      <c r="K6" s="100"/>
    </row>
    <row r="7" ht="21" customHeight="1" spans="1:11">
      <c r="A7" s="47">
        <v>201</v>
      </c>
      <c r="B7" s="47"/>
      <c r="C7" s="47"/>
      <c r="D7" s="48" t="s">
        <v>164</v>
      </c>
      <c r="E7" s="48" t="s">
        <v>165</v>
      </c>
      <c r="F7" s="88">
        <v>45.5</v>
      </c>
      <c r="G7" s="146">
        <v>28.16</v>
      </c>
      <c r="H7" s="146">
        <v>17.34</v>
      </c>
      <c r="I7" s="99"/>
      <c r="J7" s="99"/>
      <c r="K7" s="99"/>
    </row>
    <row r="8" ht="21" customHeight="1" spans="1:11">
      <c r="A8" s="89">
        <v>201</v>
      </c>
      <c r="B8" s="163" t="s">
        <v>166</v>
      </c>
      <c r="C8" s="89"/>
      <c r="D8" s="90">
        <v>20103</v>
      </c>
      <c r="E8" s="90" t="s">
        <v>167</v>
      </c>
      <c r="F8" s="103">
        <v>38.16</v>
      </c>
      <c r="G8" s="147">
        <v>28.16</v>
      </c>
      <c r="H8" s="147">
        <v>10</v>
      </c>
      <c r="I8" s="100"/>
      <c r="J8" s="100"/>
      <c r="K8" s="100"/>
    </row>
    <row r="9" ht="21" customHeight="1" spans="1:11">
      <c r="A9" s="89">
        <v>201</v>
      </c>
      <c r="B9" s="163" t="s">
        <v>166</v>
      </c>
      <c r="C9" s="89">
        <v>99</v>
      </c>
      <c r="D9" s="90">
        <v>2010399</v>
      </c>
      <c r="E9" s="53" t="s">
        <v>168</v>
      </c>
      <c r="F9" s="103">
        <v>38.16</v>
      </c>
      <c r="G9" s="147">
        <v>28.16</v>
      </c>
      <c r="H9" s="147">
        <v>10</v>
      </c>
      <c r="I9" s="100"/>
      <c r="J9" s="100"/>
      <c r="K9" s="100"/>
    </row>
    <row r="10" ht="21" customHeight="1" spans="1:11">
      <c r="A10" s="89">
        <v>201</v>
      </c>
      <c r="B10" s="89">
        <v>13</v>
      </c>
      <c r="C10" s="89"/>
      <c r="D10" s="90">
        <v>20113</v>
      </c>
      <c r="E10" s="90" t="s">
        <v>169</v>
      </c>
      <c r="F10" s="103">
        <v>0.04</v>
      </c>
      <c r="G10" s="147"/>
      <c r="H10" s="147">
        <v>0.04</v>
      </c>
      <c r="I10" s="100"/>
      <c r="J10" s="100"/>
      <c r="K10" s="100"/>
    </row>
    <row r="11" ht="21" customHeight="1" spans="1:11">
      <c r="A11" s="89">
        <v>201</v>
      </c>
      <c r="B11" s="89">
        <v>13</v>
      </c>
      <c r="C11" s="163" t="s">
        <v>170</v>
      </c>
      <c r="D11" s="52">
        <v>2011308</v>
      </c>
      <c r="E11" s="53" t="s">
        <v>171</v>
      </c>
      <c r="F11" s="103">
        <v>0.04</v>
      </c>
      <c r="G11" s="147"/>
      <c r="H11" s="147">
        <v>0.04</v>
      </c>
      <c r="I11" s="100"/>
      <c r="J11" s="100"/>
      <c r="K11" s="100"/>
    </row>
    <row r="12" ht="21" customHeight="1" spans="1:11">
      <c r="A12" s="89">
        <v>201</v>
      </c>
      <c r="B12" s="89">
        <v>32</v>
      </c>
      <c r="C12" s="89"/>
      <c r="D12" s="52" t="s">
        <v>172</v>
      </c>
      <c r="E12" s="90" t="s">
        <v>173</v>
      </c>
      <c r="F12" s="103">
        <v>7.3</v>
      </c>
      <c r="G12" s="147"/>
      <c r="H12" s="147">
        <v>7.3</v>
      </c>
      <c r="I12" s="100"/>
      <c r="J12" s="100"/>
      <c r="K12" s="100"/>
    </row>
    <row r="13" ht="21" customHeight="1" spans="1:11">
      <c r="A13" s="89">
        <v>201</v>
      </c>
      <c r="B13" s="89">
        <v>32</v>
      </c>
      <c r="C13" s="89">
        <v>99</v>
      </c>
      <c r="D13" s="52" t="s">
        <v>174</v>
      </c>
      <c r="E13" s="90" t="s">
        <v>175</v>
      </c>
      <c r="F13" s="103">
        <v>7.3</v>
      </c>
      <c r="G13" s="147"/>
      <c r="H13" s="147">
        <v>7.3</v>
      </c>
      <c r="I13" s="100"/>
      <c r="J13" s="100"/>
      <c r="K13" s="100"/>
    </row>
    <row r="14" ht="21" customHeight="1" spans="1:11">
      <c r="A14" s="47">
        <v>206</v>
      </c>
      <c r="B14" s="47"/>
      <c r="C14" s="47"/>
      <c r="D14" s="48">
        <v>206</v>
      </c>
      <c r="E14" s="48" t="s">
        <v>176</v>
      </c>
      <c r="F14" s="88">
        <v>7.6</v>
      </c>
      <c r="G14" s="146"/>
      <c r="H14" s="146">
        <v>7.6</v>
      </c>
      <c r="I14" s="99"/>
      <c r="J14" s="99"/>
      <c r="K14" s="99"/>
    </row>
    <row r="15" ht="21" customHeight="1" spans="1:11">
      <c r="A15" s="89">
        <v>206</v>
      </c>
      <c r="B15" s="163" t="s">
        <v>177</v>
      </c>
      <c r="C15" s="89"/>
      <c r="D15" s="90">
        <v>20605</v>
      </c>
      <c r="E15" s="90" t="s">
        <v>178</v>
      </c>
      <c r="F15" s="103">
        <v>7.6</v>
      </c>
      <c r="G15" s="147"/>
      <c r="H15" s="147">
        <v>7.6</v>
      </c>
      <c r="I15" s="100"/>
      <c r="J15" s="100"/>
      <c r="K15" s="100"/>
    </row>
    <row r="16" ht="21" customHeight="1" spans="1:11">
      <c r="A16" s="89">
        <v>206</v>
      </c>
      <c r="B16" s="163" t="s">
        <v>177</v>
      </c>
      <c r="C16" s="89">
        <v>99</v>
      </c>
      <c r="D16" s="90">
        <v>2060599</v>
      </c>
      <c r="E16" s="90" t="s">
        <v>179</v>
      </c>
      <c r="F16" s="103">
        <v>7.6</v>
      </c>
      <c r="G16" s="147"/>
      <c r="H16" s="147">
        <v>7.6</v>
      </c>
      <c r="I16" s="100"/>
      <c r="J16" s="100"/>
      <c r="K16" s="100"/>
    </row>
    <row r="17" ht="21" customHeight="1" spans="1:11">
      <c r="A17" s="47">
        <v>208</v>
      </c>
      <c r="B17" s="47"/>
      <c r="C17" s="47"/>
      <c r="D17" s="48">
        <v>208</v>
      </c>
      <c r="E17" s="106" t="s">
        <v>180</v>
      </c>
      <c r="F17" s="88">
        <v>32.3</v>
      </c>
      <c r="G17" s="146">
        <v>32.3</v>
      </c>
      <c r="H17" s="146"/>
      <c r="I17" s="99"/>
      <c r="J17" s="99"/>
      <c r="K17" s="99"/>
    </row>
    <row r="18" ht="21" customHeight="1" spans="1:11">
      <c r="A18" s="89">
        <v>208</v>
      </c>
      <c r="B18" s="163" t="s">
        <v>177</v>
      </c>
      <c r="C18" s="89"/>
      <c r="D18" s="90">
        <v>20805</v>
      </c>
      <c r="E18" s="53" t="s">
        <v>181</v>
      </c>
      <c r="F18" s="103">
        <v>29.62</v>
      </c>
      <c r="G18" s="147">
        <v>29.62</v>
      </c>
      <c r="H18" s="147"/>
      <c r="I18" s="100"/>
      <c r="J18" s="100"/>
      <c r="K18" s="100"/>
    </row>
    <row r="19" ht="21" customHeight="1" spans="1:11">
      <c r="A19" s="89" t="s">
        <v>182</v>
      </c>
      <c r="B19" s="89" t="s">
        <v>177</v>
      </c>
      <c r="C19" s="89" t="s">
        <v>177</v>
      </c>
      <c r="D19" s="90">
        <v>2080505</v>
      </c>
      <c r="E19" s="53" t="s">
        <v>183</v>
      </c>
      <c r="F19" s="103">
        <v>29.62</v>
      </c>
      <c r="G19" s="147">
        <v>29.62</v>
      </c>
      <c r="H19" s="147"/>
      <c r="I19" s="100"/>
      <c r="J19" s="100"/>
      <c r="K19" s="100"/>
    </row>
    <row r="20" ht="21" customHeight="1" spans="1:11">
      <c r="A20" s="89">
        <v>208</v>
      </c>
      <c r="B20" s="89">
        <v>99</v>
      </c>
      <c r="C20" s="89"/>
      <c r="D20" s="90">
        <v>20899</v>
      </c>
      <c r="E20" s="53" t="s">
        <v>184</v>
      </c>
      <c r="F20" s="103">
        <v>2.68</v>
      </c>
      <c r="G20" s="147">
        <v>2.68</v>
      </c>
      <c r="H20" s="147"/>
      <c r="I20" s="100"/>
      <c r="J20" s="100"/>
      <c r="K20" s="100"/>
    </row>
    <row r="21" ht="21" customHeight="1" spans="1:11">
      <c r="A21" s="89" t="s">
        <v>182</v>
      </c>
      <c r="B21" s="89" t="s">
        <v>185</v>
      </c>
      <c r="C21" s="89" t="s">
        <v>185</v>
      </c>
      <c r="D21" s="90" t="s">
        <v>186</v>
      </c>
      <c r="E21" s="53" t="s">
        <v>187</v>
      </c>
      <c r="F21" s="103">
        <v>2.68</v>
      </c>
      <c r="G21" s="147">
        <v>2.68</v>
      </c>
      <c r="H21" s="147"/>
      <c r="I21" s="100"/>
      <c r="J21" s="100"/>
      <c r="K21" s="100"/>
    </row>
    <row r="22" ht="21" customHeight="1" spans="1:11">
      <c r="A22" s="47">
        <v>210</v>
      </c>
      <c r="B22" s="47"/>
      <c r="C22" s="47"/>
      <c r="D22" s="48">
        <v>210</v>
      </c>
      <c r="E22" s="48" t="s">
        <v>188</v>
      </c>
      <c r="F22" s="88">
        <v>22.6</v>
      </c>
      <c r="G22" s="146">
        <v>16.58</v>
      </c>
      <c r="H22" s="146">
        <v>6.02</v>
      </c>
      <c r="I22" s="99"/>
      <c r="J22" s="99"/>
      <c r="K22" s="99"/>
    </row>
    <row r="23" ht="21" customHeight="1" spans="1:11">
      <c r="A23" s="89">
        <v>210</v>
      </c>
      <c r="B23" s="163" t="s">
        <v>189</v>
      </c>
      <c r="C23" s="89"/>
      <c r="D23" s="90">
        <v>21004</v>
      </c>
      <c r="E23" s="90" t="s">
        <v>190</v>
      </c>
      <c r="F23" s="103">
        <v>6.02</v>
      </c>
      <c r="G23" s="147"/>
      <c r="H23" s="147">
        <v>6.02</v>
      </c>
      <c r="I23" s="100"/>
      <c r="J23" s="100"/>
      <c r="K23" s="100"/>
    </row>
    <row r="24" ht="21" customHeight="1" spans="1:11">
      <c r="A24" s="89">
        <v>210</v>
      </c>
      <c r="B24" s="163" t="s">
        <v>189</v>
      </c>
      <c r="C24" s="89">
        <v>10</v>
      </c>
      <c r="D24" s="52">
        <v>2100410</v>
      </c>
      <c r="E24" s="53" t="s">
        <v>191</v>
      </c>
      <c r="F24" s="103">
        <v>6.02</v>
      </c>
      <c r="G24" s="147"/>
      <c r="H24" s="147">
        <v>6.02</v>
      </c>
      <c r="I24" s="100"/>
      <c r="J24" s="100"/>
      <c r="K24" s="100"/>
    </row>
    <row r="25" ht="21" customHeight="1" spans="1:11">
      <c r="A25" s="89">
        <v>210</v>
      </c>
      <c r="B25" s="89">
        <v>11</v>
      </c>
      <c r="C25" s="89"/>
      <c r="D25" s="90">
        <v>21011</v>
      </c>
      <c r="E25" s="53" t="s">
        <v>192</v>
      </c>
      <c r="F25" s="103">
        <v>16.58</v>
      </c>
      <c r="G25" s="147">
        <v>16.58</v>
      </c>
      <c r="H25" s="147"/>
      <c r="I25" s="100"/>
      <c r="J25" s="100"/>
      <c r="K25" s="100"/>
    </row>
    <row r="26" ht="21" customHeight="1" spans="1:11">
      <c r="A26" s="89" t="s">
        <v>193</v>
      </c>
      <c r="B26" s="89" t="s">
        <v>194</v>
      </c>
      <c r="C26" s="89" t="s">
        <v>195</v>
      </c>
      <c r="D26" s="52">
        <v>2101102</v>
      </c>
      <c r="E26" s="53" t="s">
        <v>196</v>
      </c>
      <c r="F26" s="103">
        <v>16.58</v>
      </c>
      <c r="G26" s="147">
        <v>16.58</v>
      </c>
      <c r="H26" s="147"/>
      <c r="I26" s="100"/>
      <c r="J26" s="100"/>
      <c r="K26" s="100"/>
    </row>
    <row r="27" ht="21" customHeight="1" spans="1:11">
      <c r="A27" s="47">
        <v>212</v>
      </c>
      <c r="B27" s="47"/>
      <c r="C27" s="47"/>
      <c r="D27" s="48">
        <v>212</v>
      </c>
      <c r="E27" s="106" t="s">
        <v>197</v>
      </c>
      <c r="F27" s="88">
        <v>22063</v>
      </c>
      <c r="G27" s="146">
        <v>52.1</v>
      </c>
      <c r="H27" s="146">
        <v>22010.9</v>
      </c>
      <c r="I27" s="99"/>
      <c r="J27" s="99"/>
      <c r="K27" s="99"/>
    </row>
    <row r="28" ht="21" customHeight="1" spans="1:11">
      <c r="A28" s="89">
        <v>212</v>
      </c>
      <c r="B28" s="164" t="s">
        <v>170</v>
      </c>
      <c r="C28" s="89"/>
      <c r="D28" s="90">
        <v>21208</v>
      </c>
      <c r="E28" s="53" t="s">
        <v>198</v>
      </c>
      <c r="F28" s="103">
        <v>22058</v>
      </c>
      <c r="G28" s="147">
        <v>52.1</v>
      </c>
      <c r="H28" s="147">
        <v>22005.9</v>
      </c>
      <c r="I28" s="100"/>
      <c r="J28" s="100"/>
      <c r="K28" s="100"/>
    </row>
    <row r="29" ht="21" customHeight="1" spans="1:11">
      <c r="A29" s="89">
        <v>212</v>
      </c>
      <c r="B29" s="164" t="s">
        <v>170</v>
      </c>
      <c r="C29" s="163" t="s">
        <v>195</v>
      </c>
      <c r="D29" s="90">
        <v>2120802</v>
      </c>
      <c r="E29" s="53" t="s">
        <v>199</v>
      </c>
      <c r="F29" s="103">
        <v>16.29</v>
      </c>
      <c r="G29" s="147">
        <v>0</v>
      </c>
      <c r="H29" s="147">
        <v>16.29</v>
      </c>
      <c r="I29" s="100"/>
      <c r="J29" s="100"/>
      <c r="K29" s="100"/>
    </row>
    <row r="30" ht="21" customHeight="1" spans="1:11">
      <c r="A30" s="89">
        <v>212</v>
      </c>
      <c r="B30" s="164" t="s">
        <v>170</v>
      </c>
      <c r="C30" s="163" t="s">
        <v>166</v>
      </c>
      <c r="D30" s="90">
        <v>2120803</v>
      </c>
      <c r="E30" s="53" t="s">
        <v>200</v>
      </c>
      <c r="F30" s="103">
        <v>334.56</v>
      </c>
      <c r="G30" s="147">
        <v>0</v>
      </c>
      <c r="H30" s="147">
        <v>334.56</v>
      </c>
      <c r="I30" s="100"/>
      <c r="J30" s="100"/>
      <c r="K30" s="100"/>
    </row>
    <row r="31" ht="21" customHeight="1" spans="1:11">
      <c r="A31" s="89">
        <v>212</v>
      </c>
      <c r="B31" s="163" t="s">
        <v>170</v>
      </c>
      <c r="C31" s="89">
        <v>99</v>
      </c>
      <c r="D31" s="90">
        <v>2120899</v>
      </c>
      <c r="E31" s="53" t="s">
        <v>201</v>
      </c>
      <c r="F31" s="103">
        <v>21707.15</v>
      </c>
      <c r="G31" s="147">
        <v>52.1</v>
      </c>
      <c r="H31" s="147">
        <v>21655.05</v>
      </c>
      <c r="I31" s="100"/>
      <c r="J31" s="100"/>
      <c r="K31" s="100"/>
    </row>
    <row r="32" ht="21" customHeight="1" spans="1:11">
      <c r="A32" s="89">
        <v>212</v>
      </c>
      <c r="B32" s="89" t="s">
        <v>185</v>
      </c>
      <c r="C32" s="89"/>
      <c r="D32" s="52">
        <v>21299</v>
      </c>
      <c r="E32" s="53" t="s">
        <v>202</v>
      </c>
      <c r="F32" s="103">
        <v>5</v>
      </c>
      <c r="G32" s="147">
        <v>0</v>
      </c>
      <c r="H32" s="147">
        <v>5</v>
      </c>
      <c r="I32" s="100"/>
      <c r="J32" s="100"/>
      <c r="K32" s="100"/>
    </row>
    <row r="33" ht="21" customHeight="1" spans="1:11">
      <c r="A33" s="89">
        <v>212</v>
      </c>
      <c r="B33" s="89">
        <v>99</v>
      </c>
      <c r="C33" s="89">
        <v>99</v>
      </c>
      <c r="D33" s="52">
        <v>2129999</v>
      </c>
      <c r="E33" s="53" t="s">
        <v>203</v>
      </c>
      <c r="F33" s="103">
        <v>5</v>
      </c>
      <c r="G33" s="147">
        <v>0</v>
      </c>
      <c r="H33" s="147">
        <v>5</v>
      </c>
      <c r="I33" s="100"/>
      <c r="J33" s="100"/>
      <c r="K33" s="100"/>
    </row>
    <row r="34" ht="21" customHeight="1" spans="1:11">
      <c r="A34" s="47">
        <v>215</v>
      </c>
      <c r="B34" s="47"/>
      <c r="C34" s="47"/>
      <c r="D34" s="137">
        <v>215</v>
      </c>
      <c r="E34" s="106" t="s">
        <v>204</v>
      </c>
      <c r="F34" s="88">
        <v>978.8</v>
      </c>
      <c r="G34" s="146">
        <v>578.02</v>
      </c>
      <c r="H34" s="146">
        <v>400.78</v>
      </c>
      <c r="I34" s="99"/>
      <c r="J34" s="99"/>
      <c r="K34" s="99"/>
    </row>
    <row r="35" ht="21" customHeight="1" spans="1:11">
      <c r="A35" s="89">
        <v>215</v>
      </c>
      <c r="B35" s="163" t="s">
        <v>177</v>
      </c>
      <c r="C35" s="89"/>
      <c r="D35" s="52">
        <v>21505</v>
      </c>
      <c r="E35" s="53" t="s">
        <v>205</v>
      </c>
      <c r="F35" s="103">
        <v>37.5</v>
      </c>
      <c r="G35" s="147"/>
      <c r="H35" s="147">
        <v>37.5</v>
      </c>
      <c r="I35" s="100"/>
      <c r="J35" s="100"/>
      <c r="K35" s="100"/>
    </row>
    <row r="36" ht="21" customHeight="1" spans="1:11">
      <c r="A36" s="89">
        <v>215</v>
      </c>
      <c r="B36" s="163" t="s">
        <v>177</v>
      </c>
      <c r="C36" s="89">
        <v>99</v>
      </c>
      <c r="D36" s="52">
        <v>2150599</v>
      </c>
      <c r="E36" s="53" t="s">
        <v>206</v>
      </c>
      <c r="F36" s="103">
        <v>37.5</v>
      </c>
      <c r="G36" s="147"/>
      <c r="H36" s="147">
        <v>37.5</v>
      </c>
      <c r="I36" s="100"/>
      <c r="J36" s="100"/>
      <c r="K36" s="100"/>
    </row>
    <row r="37" ht="21" customHeight="1" spans="1:11">
      <c r="A37" s="89">
        <v>215</v>
      </c>
      <c r="B37" s="163" t="s">
        <v>170</v>
      </c>
      <c r="C37" s="89"/>
      <c r="D37" s="90">
        <v>21508</v>
      </c>
      <c r="E37" s="53" t="s">
        <v>207</v>
      </c>
      <c r="F37" s="103">
        <v>596.62</v>
      </c>
      <c r="G37" s="147">
        <v>578.02</v>
      </c>
      <c r="H37" s="147">
        <v>18.6</v>
      </c>
      <c r="I37" s="100"/>
      <c r="J37" s="100"/>
      <c r="K37" s="100"/>
    </row>
    <row r="38" ht="21" customHeight="1" spans="1:11">
      <c r="A38" s="89" t="s">
        <v>208</v>
      </c>
      <c r="B38" s="89" t="s">
        <v>170</v>
      </c>
      <c r="C38" s="89" t="s">
        <v>209</v>
      </c>
      <c r="D38" s="90">
        <v>2150801</v>
      </c>
      <c r="E38" s="53" t="s">
        <v>210</v>
      </c>
      <c r="F38" s="103">
        <v>578.02</v>
      </c>
      <c r="G38" s="147">
        <v>578.02</v>
      </c>
      <c r="H38" s="147"/>
      <c r="I38" s="100"/>
      <c r="J38" s="100"/>
      <c r="K38" s="100"/>
    </row>
    <row r="39" ht="21" customHeight="1" spans="1:11">
      <c r="A39" s="89">
        <v>215</v>
      </c>
      <c r="B39" s="163" t="s">
        <v>170</v>
      </c>
      <c r="C39" s="89">
        <v>99</v>
      </c>
      <c r="D39" s="90">
        <v>2150899</v>
      </c>
      <c r="E39" s="53" t="s">
        <v>211</v>
      </c>
      <c r="F39" s="103">
        <v>18.6</v>
      </c>
      <c r="G39" s="147"/>
      <c r="H39" s="147">
        <v>18.6</v>
      </c>
      <c r="I39" s="100"/>
      <c r="J39" s="100"/>
      <c r="K39" s="100"/>
    </row>
    <row r="40" ht="21" customHeight="1" spans="1:11">
      <c r="A40" s="89">
        <v>215</v>
      </c>
      <c r="B40" s="89">
        <v>99</v>
      </c>
      <c r="C40" s="89"/>
      <c r="D40" s="90">
        <v>21599</v>
      </c>
      <c r="E40" s="53" t="s">
        <v>212</v>
      </c>
      <c r="F40" s="103">
        <v>344.68</v>
      </c>
      <c r="G40" s="147"/>
      <c r="H40" s="147">
        <v>344.68</v>
      </c>
      <c r="I40" s="100"/>
      <c r="J40" s="100"/>
      <c r="K40" s="100"/>
    </row>
    <row r="41" ht="21" customHeight="1" spans="1:11">
      <c r="A41" s="89">
        <v>215</v>
      </c>
      <c r="B41" s="89">
        <v>99</v>
      </c>
      <c r="C41" s="89">
        <v>99</v>
      </c>
      <c r="D41" s="90">
        <v>2159999</v>
      </c>
      <c r="E41" s="53" t="s">
        <v>213</v>
      </c>
      <c r="F41" s="103">
        <v>344.68</v>
      </c>
      <c r="G41" s="147"/>
      <c r="H41" s="147">
        <v>344.68</v>
      </c>
      <c r="I41" s="100"/>
      <c r="J41" s="100"/>
      <c r="K41" s="100"/>
    </row>
    <row r="42" ht="21" customHeight="1" spans="1:11">
      <c r="A42" s="47">
        <v>221</v>
      </c>
      <c r="B42" s="47"/>
      <c r="C42" s="47"/>
      <c r="D42" s="48">
        <v>221</v>
      </c>
      <c r="E42" s="106" t="s">
        <v>214</v>
      </c>
      <c r="F42" s="88">
        <v>23.6</v>
      </c>
      <c r="G42" s="148">
        <v>23.6</v>
      </c>
      <c r="H42" s="146"/>
      <c r="I42" s="99"/>
      <c r="J42" s="99"/>
      <c r="K42" s="99"/>
    </row>
    <row r="43" ht="21" customHeight="1" spans="1:11">
      <c r="A43" s="89">
        <v>221</v>
      </c>
      <c r="B43" s="163" t="s">
        <v>195</v>
      </c>
      <c r="C43" s="89"/>
      <c r="D43" s="90">
        <v>22102</v>
      </c>
      <c r="E43" s="53" t="s">
        <v>215</v>
      </c>
      <c r="F43" s="113">
        <v>23.6</v>
      </c>
      <c r="G43" s="149">
        <v>23.6</v>
      </c>
      <c r="H43" s="147"/>
      <c r="I43" s="100"/>
      <c r="J43" s="100"/>
      <c r="K43" s="100"/>
    </row>
    <row r="44" ht="21" customHeight="1" spans="1:11">
      <c r="A44" s="89" t="s">
        <v>216</v>
      </c>
      <c r="B44" s="89" t="s">
        <v>195</v>
      </c>
      <c r="C44" s="89" t="s">
        <v>209</v>
      </c>
      <c r="D44" s="90" t="s">
        <v>217</v>
      </c>
      <c r="E44" s="53" t="s">
        <v>218</v>
      </c>
      <c r="F44" s="113">
        <v>23.6</v>
      </c>
      <c r="G44" s="149">
        <v>23.6</v>
      </c>
      <c r="H44" s="147"/>
      <c r="I44" s="100"/>
      <c r="J44" s="100"/>
      <c r="K44" s="100"/>
    </row>
    <row r="45" ht="21" customHeight="1" spans="1:11">
      <c r="A45" s="47">
        <v>229</v>
      </c>
      <c r="B45" s="47"/>
      <c r="C45" s="47"/>
      <c r="D45" s="48">
        <v>229</v>
      </c>
      <c r="E45" s="138" t="s">
        <v>219</v>
      </c>
      <c r="F45" s="115">
        <v>26856.8</v>
      </c>
      <c r="G45" s="146"/>
      <c r="H45" s="150">
        <v>26856.8</v>
      </c>
      <c r="I45" s="99"/>
      <c r="J45" s="99"/>
      <c r="K45" s="99"/>
    </row>
    <row r="46" ht="21" customHeight="1" spans="1:11">
      <c r="A46" s="89">
        <v>229</v>
      </c>
      <c r="B46" s="163" t="s">
        <v>189</v>
      </c>
      <c r="C46" s="89"/>
      <c r="D46" s="90">
        <v>22904</v>
      </c>
      <c r="E46" s="34" t="s">
        <v>220</v>
      </c>
      <c r="F46" s="113">
        <v>26856.8</v>
      </c>
      <c r="G46" s="147"/>
      <c r="H46" s="149">
        <v>26856.8</v>
      </c>
      <c r="I46" s="100"/>
      <c r="J46" s="100"/>
      <c r="K46" s="100"/>
    </row>
    <row r="47" ht="21" customHeight="1" spans="1:11">
      <c r="A47" s="89">
        <v>229</v>
      </c>
      <c r="B47" s="163" t="s">
        <v>189</v>
      </c>
      <c r="C47" s="163" t="s">
        <v>195</v>
      </c>
      <c r="D47" s="90">
        <v>2290402</v>
      </c>
      <c r="E47" s="34" t="s">
        <v>221</v>
      </c>
      <c r="F47" s="113">
        <v>26856.8</v>
      </c>
      <c r="G47" s="147"/>
      <c r="H47" s="149">
        <v>26856.8</v>
      </c>
      <c r="I47" s="100"/>
      <c r="J47" s="100"/>
      <c r="K47" s="100"/>
    </row>
  </sheetData>
  <mergeCells count="11">
    <mergeCell ref="A2:K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8"/>
  <sheetViews>
    <sheetView topLeftCell="A4" workbookViewId="0">
      <selection activeCell="H32" sqref="H32"/>
    </sheetView>
  </sheetViews>
  <sheetFormatPr defaultColWidth="10" defaultRowHeight="13.5"/>
  <cols>
    <col min="1" max="1" width="3.66666666666667" style="134" customWidth="1"/>
    <col min="2" max="2" width="4.75833333333333" style="134" customWidth="1"/>
    <col min="3" max="3" width="4.61666666666667" style="134" customWidth="1"/>
    <col min="4" max="4" width="10.375" style="134" customWidth="1"/>
    <col min="5" max="5" width="39.2583333333333" style="134" customWidth="1"/>
    <col min="6" max="6" width="12.5" style="9" customWidth="1"/>
    <col min="7" max="7" width="11.375" style="9" customWidth="1"/>
    <col min="8" max="8" width="13.125" style="9" customWidth="1"/>
    <col min="9" max="9" width="12.7583333333333" style="9" customWidth="1"/>
    <col min="10" max="10" width="10.375" style="9" customWidth="1"/>
    <col min="11" max="12" width="9.25833333333333" style="9" customWidth="1"/>
    <col min="13" max="13" width="11.625" style="9" customWidth="1"/>
    <col min="14" max="14" width="8.625" style="134" customWidth="1"/>
    <col min="15" max="15" width="10.125" style="134" customWidth="1"/>
    <col min="16" max="17" width="9.625" style="134" customWidth="1"/>
    <col min="18" max="20" width="8.125" style="134" customWidth="1"/>
    <col min="21" max="22" width="9.76666666666667" style="134" customWidth="1"/>
    <col min="23" max="16384" width="10" style="134"/>
  </cols>
  <sheetData>
    <row r="1" ht="16.35" customHeight="1" spans="1:1">
      <c r="A1" s="15"/>
    </row>
    <row r="2" ht="42.25" customHeight="1" spans="1:20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33" customFormat="1" ht="19.8" customHeight="1" spans="1:20">
      <c r="A3" s="65" t="s">
        <v>29</v>
      </c>
      <c r="B3" s="65"/>
      <c r="C3" s="65"/>
      <c r="D3" s="65"/>
      <c r="E3" s="6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43" t="s">
        <v>30</v>
      </c>
      <c r="T3" s="43"/>
    </row>
    <row r="4" s="133" customFormat="1" ht="19.8" customHeight="1" spans="1:20">
      <c r="A4" s="95" t="s">
        <v>153</v>
      </c>
      <c r="B4" s="95"/>
      <c r="C4" s="95"/>
      <c r="D4" s="95" t="s">
        <v>222</v>
      </c>
      <c r="E4" s="95" t="s">
        <v>223</v>
      </c>
      <c r="F4" s="95" t="s">
        <v>224</v>
      </c>
      <c r="G4" s="95" t="s">
        <v>225</v>
      </c>
      <c r="H4" s="95" t="s">
        <v>226</v>
      </c>
      <c r="I4" s="95" t="s">
        <v>227</v>
      </c>
      <c r="J4" s="95" t="s">
        <v>228</v>
      </c>
      <c r="K4" s="95" t="s">
        <v>229</v>
      </c>
      <c r="L4" s="95" t="s">
        <v>230</v>
      </c>
      <c r="M4" s="95" t="s">
        <v>231</v>
      </c>
      <c r="N4" s="95" t="s">
        <v>232</v>
      </c>
      <c r="O4" s="95" t="s">
        <v>233</v>
      </c>
      <c r="P4" s="95" t="s">
        <v>234</v>
      </c>
      <c r="Q4" s="95" t="s">
        <v>235</v>
      </c>
      <c r="R4" s="95" t="s">
        <v>236</v>
      </c>
      <c r="S4" s="95" t="s">
        <v>237</v>
      </c>
      <c r="T4" s="98" t="s">
        <v>219</v>
      </c>
    </row>
    <row r="5" s="133" customFormat="1" ht="33" customHeight="1" spans="1:20">
      <c r="A5" s="95" t="s">
        <v>161</v>
      </c>
      <c r="B5" s="95" t="s">
        <v>162</v>
      </c>
      <c r="C5" s="95" t="s">
        <v>163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8"/>
    </row>
    <row r="6" s="133" customFormat="1" ht="22" customHeight="1" spans="1:20">
      <c r="A6" s="30"/>
      <c r="B6" s="30"/>
      <c r="C6" s="30"/>
      <c r="D6" s="30"/>
      <c r="E6" s="30" t="s">
        <v>133</v>
      </c>
      <c r="F6" s="122">
        <v>50030.2</v>
      </c>
      <c r="G6" s="122">
        <v>475.63</v>
      </c>
      <c r="H6" s="122">
        <f>H7+H14+H17+H22+H27+H34+H42+H45</f>
        <v>1433.19</v>
      </c>
      <c r="I6" s="122">
        <f>I27+I45</f>
        <v>30693.38</v>
      </c>
      <c r="J6" s="122"/>
      <c r="K6" s="122"/>
      <c r="L6" s="122"/>
      <c r="M6" s="122">
        <v>17428</v>
      </c>
      <c r="N6" s="139"/>
      <c r="O6" s="139"/>
      <c r="P6" s="139"/>
      <c r="Q6" s="139"/>
      <c r="R6" s="139"/>
      <c r="S6" s="139"/>
      <c r="T6" s="139"/>
    </row>
    <row r="7" s="38" customFormat="1" ht="22" customHeight="1" spans="1:20">
      <c r="A7" s="47">
        <v>201</v>
      </c>
      <c r="B7" s="47"/>
      <c r="C7" s="47"/>
      <c r="D7" s="48" t="s">
        <v>164</v>
      </c>
      <c r="E7" s="48" t="s">
        <v>165</v>
      </c>
      <c r="F7" s="88">
        <v>45.5</v>
      </c>
      <c r="G7" s="88"/>
      <c r="H7" s="88">
        <v>45.5</v>
      </c>
      <c r="I7" s="88"/>
      <c r="J7" s="88"/>
      <c r="K7" s="88"/>
      <c r="L7" s="88"/>
      <c r="M7" s="88"/>
      <c r="N7" s="63"/>
      <c r="O7" s="63"/>
      <c r="P7" s="63"/>
      <c r="Q7" s="63"/>
      <c r="R7" s="63"/>
      <c r="S7" s="63"/>
      <c r="T7" s="63"/>
    </row>
    <row r="8" s="38" customFormat="1" ht="22" customHeight="1" spans="1:20">
      <c r="A8" s="89">
        <v>201</v>
      </c>
      <c r="B8" s="163" t="s">
        <v>166</v>
      </c>
      <c r="C8" s="89"/>
      <c r="D8" s="90">
        <v>20103</v>
      </c>
      <c r="E8" s="90" t="s">
        <v>167</v>
      </c>
      <c r="F8" s="103">
        <v>38.16</v>
      </c>
      <c r="G8" s="103"/>
      <c r="H8" s="103">
        <v>38.16</v>
      </c>
      <c r="I8" s="103"/>
      <c r="J8" s="103"/>
      <c r="K8" s="103"/>
      <c r="L8" s="108"/>
      <c r="M8" s="108"/>
      <c r="N8" s="108"/>
      <c r="O8" s="108"/>
      <c r="P8" s="108"/>
      <c r="Q8" s="108"/>
      <c r="R8" s="108"/>
      <c r="S8" s="108"/>
      <c r="T8" s="108"/>
    </row>
    <row r="9" s="38" customFormat="1" ht="22" customHeight="1" spans="1:20">
      <c r="A9" s="89">
        <v>201</v>
      </c>
      <c r="B9" s="163" t="s">
        <v>166</v>
      </c>
      <c r="C9" s="89">
        <v>99</v>
      </c>
      <c r="D9" s="90">
        <v>2010399</v>
      </c>
      <c r="E9" s="53" t="s">
        <v>168</v>
      </c>
      <c r="F9" s="103">
        <v>38.16</v>
      </c>
      <c r="G9" s="103"/>
      <c r="H9" s="103">
        <v>38.16</v>
      </c>
      <c r="I9" s="103"/>
      <c r="J9" s="89"/>
      <c r="K9" s="103"/>
      <c r="L9" s="108"/>
      <c r="M9" s="108"/>
      <c r="N9" s="108"/>
      <c r="O9" s="108"/>
      <c r="P9" s="108"/>
      <c r="Q9" s="108"/>
      <c r="R9" s="108"/>
      <c r="S9" s="108"/>
      <c r="T9" s="108"/>
    </row>
    <row r="10" s="22" customFormat="1" ht="22" customHeight="1" spans="1:20">
      <c r="A10" s="89">
        <v>201</v>
      </c>
      <c r="B10" s="89">
        <v>13</v>
      </c>
      <c r="C10" s="89"/>
      <c r="D10" s="90">
        <v>20113</v>
      </c>
      <c r="E10" s="90" t="s">
        <v>169</v>
      </c>
      <c r="F10" s="103">
        <v>0.04</v>
      </c>
      <c r="G10" s="103"/>
      <c r="H10" s="103">
        <v>0.04</v>
      </c>
      <c r="I10" s="103"/>
      <c r="J10" s="89"/>
      <c r="K10" s="103"/>
      <c r="L10" s="108"/>
      <c r="M10" s="108"/>
      <c r="N10" s="108"/>
      <c r="O10" s="108"/>
      <c r="P10" s="108"/>
      <c r="Q10" s="108"/>
      <c r="R10" s="108"/>
      <c r="S10" s="108"/>
      <c r="T10" s="108"/>
    </row>
    <row r="11" s="38" customFormat="1" ht="22" customHeight="1" spans="1:20">
      <c r="A11" s="89">
        <v>201</v>
      </c>
      <c r="B11" s="89">
        <v>13</v>
      </c>
      <c r="C11" s="163" t="s">
        <v>170</v>
      </c>
      <c r="D11" s="52">
        <v>2011308</v>
      </c>
      <c r="E11" s="53" t="s">
        <v>171</v>
      </c>
      <c r="F11" s="103">
        <v>0.04</v>
      </c>
      <c r="G11" s="103"/>
      <c r="H11" s="103">
        <v>0.04</v>
      </c>
      <c r="I11" s="103"/>
      <c r="J11" s="89"/>
      <c r="K11" s="103"/>
      <c r="L11" s="108"/>
      <c r="M11" s="108"/>
      <c r="N11" s="108"/>
      <c r="O11" s="108"/>
      <c r="P11" s="108"/>
      <c r="Q11" s="108"/>
      <c r="R11" s="108"/>
      <c r="S11" s="108"/>
      <c r="T11" s="108"/>
    </row>
    <row r="12" s="38" customFormat="1" ht="22" customHeight="1" spans="1:20">
      <c r="A12" s="89">
        <v>201</v>
      </c>
      <c r="B12" s="89">
        <v>32</v>
      </c>
      <c r="C12" s="89"/>
      <c r="D12" s="52" t="s">
        <v>172</v>
      </c>
      <c r="E12" s="90" t="s">
        <v>173</v>
      </c>
      <c r="F12" s="103">
        <v>7.3</v>
      </c>
      <c r="G12" s="103"/>
      <c r="H12" s="103">
        <v>7.3</v>
      </c>
      <c r="I12" s="103"/>
      <c r="J12" s="103"/>
      <c r="K12" s="103"/>
      <c r="L12" s="103"/>
      <c r="M12" s="103"/>
      <c r="N12" s="108"/>
      <c r="O12" s="108"/>
      <c r="P12" s="108"/>
      <c r="Q12" s="108"/>
      <c r="R12" s="108"/>
      <c r="S12" s="108"/>
      <c r="T12" s="108"/>
    </row>
    <row r="13" s="38" customFormat="1" ht="22" customHeight="1" spans="1:20">
      <c r="A13" s="89">
        <v>201</v>
      </c>
      <c r="B13" s="89">
        <v>32</v>
      </c>
      <c r="C13" s="89">
        <v>99</v>
      </c>
      <c r="D13" s="52" t="s">
        <v>174</v>
      </c>
      <c r="E13" s="90" t="s">
        <v>175</v>
      </c>
      <c r="F13" s="103">
        <v>7.3</v>
      </c>
      <c r="G13" s="103"/>
      <c r="H13" s="103">
        <v>7.3</v>
      </c>
      <c r="I13" s="103"/>
      <c r="J13" s="89"/>
      <c r="K13" s="103"/>
      <c r="L13" s="108"/>
      <c r="M13" s="103"/>
      <c r="N13" s="108"/>
      <c r="O13" s="108"/>
      <c r="P13" s="108"/>
      <c r="Q13" s="108"/>
      <c r="R13" s="108"/>
      <c r="S13" s="108"/>
      <c r="T13" s="108"/>
    </row>
    <row r="14" s="38" customFormat="1" ht="22" customHeight="1" spans="1:20">
      <c r="A14" s="47">
        <v>206</v>
      </c>
      <c r="B14" s="47"/>
      <c r="C14" s="47"/>
      <c r="D14" s="48">
        <v>206</v>
      </c>
      <c r="E14" s="48" t="s">
        <v>176</v>
      </c>
      <c r="F14" s="88">
        <v>7.6</v>
      </c>
      <c r="G14" s="88"/>
      <c r="H14" s="88">
        <v>7.6</v>
      </c>
      <c r="I14" s="88"/>
      <c r="J14" s="47"/>
      <c r="K14" s="88"/>
      <c r="L14" s="63"/>
      <c r="M14" s="88"/>
      <c r="N14" s="63"/>
      <c r="O14" s="63"/>
      <c r="P14" s="63"/>
      <c r="Q14" s="63"/>
      <c r="R14" s="63"/>
      <c r="S14" s="63"/>
      <c r="T14" s="63"/>
    </row>
    <row r="15" s="38" customFormat="1" ht="22" customHeight="1" spans="1:20">
      <c r="A15" s="89">
        <v>206</v>
      </c>
      <c r="B15" s="163" t="s">
        <v>177</v>
      </c>
      <c r="C15" s="89"/>
      <c r="D15" s="90">
        <v>20605</v>
      </c>
      <c r="E15" s="90" t="s">
        <v>178</v>
      </c>
      <c r="F15" s="103">
        <v>7.6</v>
      </c>
      <c r="G15" s="103"/>
      <c r="H15" s="103">
        <v>7.6</v>
      </c>
      <c r="I15" s="103"/>
      <c r="J15" s="89"/>
      <c r="K15" s="103"/>
      <c r="L15" s="108"/>
      <c r="M15" s="108"/>
      <c r="N15" s="108"/>
      <c r="O15" s="108"/>
      <c r="P15" s="108"/>
      <c r="Q15" s="108"/>
      <c r="R15" s="108"/>
      <c r="S15" s="108"/>
      <c r="T15" s="108"/>
    </row>
    <row r="16" s="22" customFormat="1" ht="22" customHeight="1" spans="1:20">
      <c r="A16" s="89">
        <v>206</v>
      </c>
      <c r="B16" s="163" t="s">
        <v>177</v>
      </c>
      <c r="C16" s="89">
        <v>99</v>
      </c>
      <c r="D16" s="90">
        <v>2060599</v>
      </c>
      <c r="E16" s="90" t="s">
        <v>179</v>
      </c>
      <c r="F16" s="103">
        <v>7.6</v>
      </c>
      <c r="G16" s="103"/>
      <c r="H16" s="103">
        <v>7.6</v>
      </c>
      <c r="I16" s="103"/>
      <c r="J16" s="89"/>
      <c r="K16" s="103"/>
      <c r="L16" s="108"/>
      <c r="M16" s="108"/>
      <c r="N16" s="108"/>
      <c r="O16" s="108"/>
      <c r="P16" s="108"/>
      <c r="Q16" s="108"/>
      <c r="R16" s="108"/>
      <c r="S16" s="108"/>
      <c r="T16" s="108"/>
    </row>
    <row r="17" s="38" customFormat="1" ht="22" customHeight="1" spans="1:20">
      <c r="A17" s="47">
        <v>208</v>
      </c>
      <c r="B17" s="47"/>
      <c r="C17" s="47"/>
      <c r="D17" s="48">
        <v>208</v>
      </c>
      <c r="E17" s="106" t="s">
        <v>180</v>
      </c>
      <c r="F17" s="88">
        <v>32.3</v>
      </c>
      <c r="G17" s="88">
        <v>32.3</v>
      </c>
      <c r="H17" s="88">
        <v>0</v>
      </c>
      <c r="I17" s="88"/>
      <c r="J17" s="47"/>
      <c r="K17" s="88"/>
      <c r="L17" s="63"/>
      <c r="M17" s="63"/>
      <c r="N17" s="63"/>
      <c r="O17" s="63"/>
      <c r="P17" s="63"/>
      <c r="Q17" s="63"/>
      <c r="R17" s="63"/>
      <c r="S17" s="63"/>
      <c r="T17" s="63"/>
    </row>
    <row r="18" s="38" customFormat="1" ht="22" customHeight="1" spans="1:20">
      <c r="A18" s="89">
        <v>208</v>
      </c>
      <c r="B18" s="163" t="s">
        <v>177</v>
      </c>
      <c r="C18" s="89"/>
      <c r="D18" s="90">
        <v>20805</v>
      </c>
      <c r="E18" s="53" t="s">
        <v>181</v>
      </c>
      <c r="F18" s="103">
        <v>29.62</v>
      </c>
      <c r="G18" s="103">
        <v>29.62</v>
      </c>
      <c r="H18" s="103">
        <v>0</v>
      </c>
      <c r="I18" s="103"/>
      <c r="J18" s="89"/>
      <c r="K18" s="103"/>
      <c r="L18" s="108"/>
      <c r="M18" s="108"/>
      <c r="N18" s="108"/>
      <c r="O18" s="108"/>
      <c r="P18" s="108"/>
      <c r="Q18" s="108"/>
      <c r="R18" s="108"/>
      <c r="S18" s="108"/>
      <c r="T18" s="108"/>
    </row>
    <row r="19" s="38" customFormat="1" ht="22" customHeight="1" spans="1:20">
      <c r="A19" s="89" t="s">
        <v>182</v>
      </c>
      <c r="B19" s="89" t="s">
        <v>177</v>
      </c>
      <c r="C19" s="89" t="s">
        <v>177</v>
      </c>
      <c r="D19" s="90">
        <v>2080505</v>
      </c>
      <c r="E19" s="53" t="s">
        <v>183</v>
      </c>
      <c r="F19" s="103">
        <v>29.62</v>
      </c>
      <c r="G19" s="103">
        <v>29.62</v>
      </c>
      <c r="H19" s="103">
        <v>0</v>
      </c>
      <c r="I19" s="103"/>
      <c r="J19" s="89"/>
      <c r="K19" s="103"/>
      <c r="L19" s="108"/>
      <c r="M19" s="108"/>
      <c r="N19" s="108"/>
      <c r="O19" s="108"/>
      <c r="P19" s="108"/>
      <c r="Q19" s="108"/>
      <c r="R19" s="108"/>
      <c r="S19" s="108"/>
      <c r="T19" s="108"/>
    </row>
    <row r="20" s="38" customFormat="1" ht="22" customHeight="1" spans="1:20">
      <c r="A20" s="89">
        <v>208</v>
      </c>
      <c r="B20" s="89">
        <v>99</v>
      </c>
      <c r="C20" s="89"/>
      <c r="D20" s="90">
        <v>20899</v>
      </c>
      <c r="E20" s="53" t="s">
        <v>184</v>
      </c>
      <c r="F20" s="103">
        <v>2.68</v>
      </c>
      <c r="G20" s="103">
        <v>2.68</v>
      </c>
      <c r="H20" s="103">
        <v>0</v>
      </c>
      <c r="I20" s="103"/>
      <c r="J20" s="103"/>
      <c r="K20" s="103"/>
      <c r="L20" s="108"/>
      <c r="M20" s="108"/>
      <c r="N20" s="108"/>
      <c r="O20" s="108"/>
      <c r="P20" s="108"/>
      <c r="Q20" s="108"/>
      <c r="R20" s="108"/>
      <c r="S20" s="108"/>
      <c r="T20" s="108"/>
    </row>
    <row r="21" s="22" customFormat="1" ht="22" customHeight="1" spans="1:20">
      <c r="A21" s="89" t="s">
        <v>182</v>
      </c>
      <c r="B21" s="89" t="s">
        <v>185</v>
      </c>
      <c r="C21" s="89" t="s">
        <v>185</v>
      </c>
      <c r="D21" s="90" t="s">
        <v>186</v>
      </c>
      <c r="E21" s="53" t="s">
        <v>187</v>
      </c>
      <c r="F21" s="103">
        <v>2.68</v>
      </c>
      <c r="G21" s="103">
        <v>2.68</v>
      </c>
      <c r="H21" s="103">
        <v>0</v>
      </c>
      <c r="I21" s="103"/>
      <c r="J21" s="89"/>
      <c r="K21" s="103"/>
      <c r="L21" s="108"/>
      <c r="M21" s="108"/>
      <c r="N21" s="108"/>
      <c r="O21" s="108"/>
      <c r="P21" s="108"/>
      <c r="Q21" s="108"/>
      <c r="R21" s="108"/>
      <c r="S21" s="108"/>
      <c r="T21" s="108"/>
    </row>
    <row r="22" s="38" customFormat="1" ht="22" customHeight="1" spans="1:20">
      <c r="A22" s="47">
        <v>210</v>
      </c>
      <c r="B22" s="47"/>
      <c r="C22" s="47"/>
      <c r="D22" s="48">
        <v>210</v>
      </c>
      <c r="E22" s="48" t="s">
        <v>188</v>
      </c>
      <c r="F22" s="88">
        <v>22.6</v>
      </c>
      <c r="G22" s="88">
        <v>16.58</v>
      </c>
      <c r="H22" s="88">
        <v>6.02</v>
      </c>
      <c r="I22" s="88"/>
      <c r="J22" s="47"/>
      <c r="K22" s="88"/>
      <c r="L22" s="63"/>
      <c r="M22" s="63"/>
      <c r="N22" s="63"/>
      <c r="O22" s="63"/>
      <c r="P22" s="63"/>
      <c r="Q22" s="63"/>
      <c r="R22" s="63"/>
      <c r="S22" s="63"/>
      <c r="T22" s="63"/>
    </row>
    <row r="23" s="38" customFormat="1" ht="22" customHeight="1" spans="1:20">
      <c r="A23" s="89">
        <v>210</v>
      </c>
      <c r="B23" s="163" t="s">
        <v>189</v>
      </c>
      <c r="C23" s="89"/>
      <c r="D23" s="90">
        <v>21004</v>
      </c>
      <c r="E23" s="90" t="s">
        <v>190</v>
      </c>
      <c r="F23" s="103">
        <v>6.02</v>
      </c>
      <c r="G23" s="103"/>
      <c r="H23" s="103">
        <v>6.02</v>
      </c>
      <c r="I23" s="103"/>
      <c r="J23" s="89"/>
      <c r="K23" s="103"/>
      <c r="L23" s="108"/>
      <c r="M23" s="108"/>
      <c r="N23" s="108"/>
      <c r="O23" s="108"/>
      <c r="P23" s="108"/>
      <c r="Q23" s="108"/>
      <c r="R23" s="108"/>
      <c r="S23" s="108"/>
      <c r="T23" s="108"/>
    </row>
    <row r="24" s="38" customFormat="1" ht="22" customHeight="1" spans="1:20">
      <c r="A24" s="89">
        <v>210</v>
      </c>
      <c r="B24" s="163" t="s">
        <v>189</v>
      </c>
      <c r="C24" s="89">
        <v>10</v>
      </c>
      <c r="D24" s="52">
        <v>2100410</v>
      </c>
      <c r="E24" s="53" t="s">
        <v>191</v>
      </c>
      <c r="F24" s="103">
        <v>6.02</v>
      </c>
      <c r="G24" s="103"/>
      <c r="H24" s="103">
        <v>6.02</v>
      </c>
      <c r="I24" s="103"/>
      <c r="J24" s="89"/>
      <c r="K24" s="103"/>
      <c r="L24" s="108"/>
      <c r="M24" s="108"/>
      <c r="N24" s="108"/>
      <c r="O24" s="108"/>
      <c r="P24" s="108"/>
      <c r="Q24" s="108"/>
      <c r="R24" s="108"/>
      <c r="S24" s="108"/>
      <c r="T24" s="108"/>
    </row>
    <row r="25" s="38" customFormat="1" ht="22" customHeight="1" spans="1:20">
      <c r="A25" s="89">
        <v>210</v>
      </c>
      <c r="B25" s="89">
        <v>11</v>
      </c>
      <c r="C25" s="89"/>
      <c r="D25" s="90">
        <v>21011</v>
      </c>
      <c r="E25" s="53" t="s">
        <v>192</v>
      </c>
      <c r="F25" s="103">
        <v>16.58</v>
      </c>
      <c r="G25" s="103">
        <v>16.58</v>
      </c>
      <c r="H25" s="103">
        <v>0</v>
      </c>
      <c r="I25" s="103"/>
      <c r="J25" s="103"/>
      <c r="K25" s="103"/>
      <c r="L25" s="103"/>
      <c r="M25" s="103"/>
      <c r="N25" s="108"/>
      <c r="O25" s="108"/>
      <c r="P25" s="108"/>
      <c r="Q25" s="108"/>
      <c r="R25" s="108"/>
      <c r="S25" s="108"/>
      <c r="T25" s="108"/>
    </row>
    <row r="26" s="38" customFormat="1" ht="22" customHeight="1" spans="1:20">
      <c r="A26" s="89" t="s">
        <v>193</v>
      </c>
      <c r="B26" s="89" t="s">
        <v>194</v>
      </c>
      <c r="C26" s="89" t="s">
        <v>195</v>
      </c>
      <c r="D26" s="52">
        <v>2101102</v>
      </c>
      <c r="E26" s="53" t="s">
        <v>196</v>
      </c>
      <c r="F26" s="103">
        <v>16.58</v>
      </c>
      <c r="G26" s="103">
        <v>16.58</v>
      </c>
      <c r="H26" s="103">
        <v>0</v>
      </c>
      <c r="I26" s="103"/>
      <c r="J26" s="103"/>
      <c r="K26" s="103"/>
      <c r="L26" s="103"/>
      <c r="M26" s="103"/>
      <c r="N26" s="108"/>
      <c r="O26" s="108"/>
      <c r="P26" s="108"/>
      <c r="Q26" s="108"/>
      <c r="R26" s="108"/>
      <c r="S26" s="108"/>
      <c r="T26" s="108"/>
    </row>
    <row r="27" s="38" customFormat="1" ht="22" customHeight="1" spans="1:20">
      <c r="A27" s="47">
        <v>212</v>
      </c>
      <c r="B27" s="47"/>
      <c r="C27" s="47"/>
      <c r="D27" s="48">
        <v>212</v>
      </c>
      <c r="E27" s="106" t="s">
        <v>197</v>
      </c>
      <c r="F27" s="88">
        <v>22063</v>
      </c>
      <c r="G27" s="88">
        <v>37.6</v>
      </c>
      <c r="H27" s="88">
        <f>H28+H32</f>
        <v>1065.82</v>
      </c>
      <c r="I27" s="88">
        <f>I28</f>
        <v>3836.58</v>
      </c>
      <c r="J27" s="47"/>
      <c r="K27" s="88"/>
      <c r="L27" s="63"/>
      <c r="M27" s="88">
        <v>17123</v>
      </c>
      <c r="N27" s="63"/>
      <c r="O27" s="63"/>
      <c r="P27" s="63"/>
      <c r="Q27" s="63"/>
      <c r="R27" s="63"/>
      <c r="S27" s="63"/>
      <c r="T27" s="63"/>
    </row>
    <row r="28" s="38" customFormat="1" ht="22" customHeight="1" spans="1:20">
      <c r="A28" s="89">
        <v>212</v>
      </c>
      <c r="B28" s="164" t="s">
        <v>170</v>
      </c>
      <c r="C28" s="89"/>
      <c r="D28" s="90">
        <v>21208</v>
      </c>
      <c r="E28" s="53" t="s">
        <v>198</v>
      </c>
      <c r="F28" s="103">
        <v>22058</v>
      </c>
      <c r="G28" s="103">
        <v>37.6</v>
      </c>
      <c r="H28" s="103">
        <f>H31</f>
        <v>1060.82</v>
      </c>
      <c r="I28" s="77">
        <f>I29+I30+I31</f>
        <v>3836.58</v>
      </c>
      <c r="J28" s="89"/>
      <c r="K28" s="103"/>
      <c r="L28" s="108"/>
      <c r="M28" s="103">
        <v>17123</v>
      </c>
      <c r="N28" s="108"/>
      <c r="O28" s="108"/>
      <c r="P28" s="108"/>
      <c r="Q28" s="108"/>
      <c r="R28" s="108"/>
      <c r="S28" s="108"/>
      <c r="T28" s="108"/>
    </row>
    <row r="29" s="38" customFormat="1" ht="22" customHeight="1" spans="1:20">
      <c r="A29" s="89">
        <v>212</v>
      </c>
      <c r="B29" s="164" t="s">
        <v>170</v>
      </c>
      <c r="C29" s="163" t="s">
        <v>195</v>
      </c>
      <c r="D29" s="90">
        <v>2120802</v>
      </c>
      <c r="E29" s="53" t="s">
        <v>199</v>
      </c>
      <c r="F29" s="103">
        <v>16.29</v>
      </c>
      <c r="G29" s="136"/>
      <c r="H29" s="103"/>
      <c r="I29" s="103">
        <v>16.29</v>
      </c>
      <c r="J29" s="89"/>
      <c r="K29" s="103"/>
      <c r="L29" s="108"/>
      <c r="M29" s="103"/>
      <c r="N29" s="108"/>
      <c r="O29" s="108"/>
      <c r="P29" s="108"/>
      <c r="Q29" s="108"/>
      <c r="R29" s="108"/>
      <c r="S29" s="108"/>
      <c r="T29" s="108"/>
    </row>
    <row r="30" s="38" customFormat="1" ht="22" customHeight="1" spans="1:20">
      <c r="A30" s="89">
        <v>212</v>
      </c>
      <c r="B30" s="164" t="s">
        <v>170</v>
      </c>
      <c r="C30" s="163" t="s">
        <v>166</v>
      </c>
      <c r="D30" s="90">
        <v>2120803</v>
      </c>
      <c r="E30" s="53" t="s">
        <v>200</v>
      </c>
      <c r="F30" s="103">
        <v>334.56</v>
      </c>
      <c r="G30" s="136"/>
      <c r="H30" s="103"/>
      <c r="I30" s="103">
        <v>334.56</v>
      </c>
      <c r="J30" s="89"/>
      <c r="K30" s="103"/>
      <c r="L30" s="108"/>
      <c r="M30" s="108"/>
      <c r="N30" s="108"/>
      <c r="O30" s="108"/>
      <c r="P30" s="108"/>
      <c r="Q30" s="108"/>
      <c r="R30" s="108"/>
      <c r="S30" s="108"/>
      <c r="T30" s="108"/>
    </row>
    <row r="31" s="38" customFormat="1" ht="22" customHeight="1" spans="1:20">
      <c r="A31" s="89">
        <v>212</v>
      </c>
      <c r="B31" s="163" t="s">
        <v>170</v>
      </c>
      <c r="C31" s="89">
        <v>99</v>
      </c>
      <c r="D31" s="90">
        <v>2120899</v>
      </c>
      <c r="E31" s="53" t="s">
        <v>201</v>
      </c>
      <c r="F31" s="103">
        <v>21707.15</v>
      </c>
      <c r="G31" s="113">
        <v>37.6</v>
      </c>
      <c r="H31" s="103">
        <f>808.32+14.5+238</f>
        <v>1060.82</v>
      </c>
      <c r="I31" s="103">
        <v>3485.73</v>
      </c>
      <c r="J31" s="89"/>
      <c r="K31" s="103"/>
      <c r="L31" s="108"/>
      <c r="M31" s="103">
        <v>17123</v>
      </c>
      <c r="N31" s="108"/>
      <c r="O31" s="108"/>
      <c r="P31" s="108"/>
      <c r="Q31" s="108"/>
      <c r="R31" s="108"/>
      <c r="S31" s="108"/>
      <c r="T31" s="108"/>
    </row>
    <row r="32" s="38" customFormat="1" ht="22" customHeight="1" spans="1:20">
      <c r="A32" s="89">
        <v>212</v>
      </c>
      <c r="B32" s="89" t="s">
        <v>185</v>
      </c>
      <c r="C32" s="89"/>
      <c r="D32" s="52">
        <v>21299</v>
      </c>
      <c r="E32" s="53" t="s">
        <v>202</v>
      </c>
      <c r="F32" s="103">
        <v>5</v>
      </c>
      <c r="G32" s="103"/>
      <c r="H32" s="103">
        <v>5</v>
      </c>
      <c r="I32" s="103"/>
      <c r="J32" s="103"/>
      <c r="K32" s="103"/>
      <c r="L32" s="103"/>
      <c r="M32" s="103"/>
      <c r="N32" s="108"/>
      <c r="O32" s="108"/>
      <c r="P32" s="108"/>
      <c r="Q32" s="108"/>
      <c r="R32" s="108"/>
      <c r="S32" s="108"/>
      <c r="T32" s="108"/>
    </row>
    <row r="33" s="22" customFormat="1" ht="22" customHeight="1" spans="1:20">
      <c r="A33" s="89">
        <v>212</v>
      </c>
      <c r="B33" s="89">
        <v>99</v>
      </c>
      <c r="C33" s="89">
        <v>99</v>
      </c>
      <c r="D33" s="52">
        <v>2129999</v>
      </c>
      <c r="E33" s="53" t="s">
        <v>203</v>
      </c>
      <c r="F33" s="103">
        <v>5</v>
      </c>
      <c r="G33" s="103"/>
      <c r="H33" s="103">
        <v>5</v>
      </c>
      <c r="I33" s="103"/>
      <c r="J33" s="103"/>
      <c r="K33" s="103"/>
      <c r="L33" s="103"/>
      <c r="M33" s="103"/>
      <c r="N33" s="108"/>
      <c r="O33" s="108"/>
      <c r="P33" s="108"/>
      <c r="Q33" s="108"/>
      <c r="R33" s="108"/>
      <c r="S33" s="108"/>
      <c r="T33" s="108"/>
    </row>
    <row r="34" s="22" customFormat="1" ht="22" customHeight="1" spans="1:20">
      <c r="A34" s="47">
        <v>215</v>
      </c>
      <c r="B34" s="47"/>
      <c r="C34" s="47"/>
      <c r="D34" s="137">
        <v>215</v>
      </c>
      <c r="E34" s="106" t="s">
        <v>204</v>
      </c>
      <c r="F34" s="88">
        <v>978.8</v>
      </c>
      <c r="G34" s="88">
        <v>365.55</v>
      </c>
      <c r="H34" s="88">
        <v>308.25</v>
      </c>
      <c r="I34" s="88"/>
      <c r="J34" s="88"/>
      <c r="K34" s="88"/>
      <c r="L34" s="88"/>
      <c r="M34" s="88">
        <v>305</v>
      </c>
      <c r="N34" s="63"/>
      <c r="O34" s="63"/>
      <c r="P34" s="63"/>
      <c r="Q34" s="63"/>
      <c r="R34" s="63"/>
      <c r="S34" s="63"/>
      <c r="T34" s="63"/>
    </row>
    <row r="35" s="22" customFormat="1" ht="22" customHeight="1" spans="1:20">
      <c r="A35" s="89">
        <v>215</v>
      </c>
      <c r="B35" s="163" t="s">
        <v>177</v>
      </c>
      <c r="C35" s="89"/>
      <c r="D35" s="52">
        <v>21505</v>
      </c>
      <c r="E35" s="53" t="s">
        <v>205</v>
      </c>
      <c r="F35" s="103">
        <v>37.5</v>
      </c>
      <c r="G35" s="103"/>
      <c r="H35" s="103">
        <v>37.5</v>
      </c>
      <c r="I35" s="103"/>
      <c r="J35" s="103"/>
      <c r="K35" s="103"/>
      <c r="L35" s="103"/>
      <c r="M35" s="103"/>
      <c r="N35" s="108"/>
      <c r="O35" s="108"/>
      <c r="P35" s="108"/>
      <c r="Q35" s="108"/>
      <c r="R35" s="108"/>
      <c r="S35" s="108"/>
      <c r="T35" s="108"/>
    </row>
    <row r="36" s="38" customFormat="1" ht="22" customHeight="1" spans="1:20">
      <c r="A36" s="89">
        <v>215</v>
      </c>
      <c r="B36" s="163" t="s">
        <v>177</v>
      </c>
      <c r="C36" s="89">
        <v>99</v>
      </c>
      <c r="D36" s="52">
        <v>2150599</v>
      </c>
      <c r="E36" s="53" t="s">
        <v>206</v>
      </c>
      <c r="F36" s="103">
        <v>37.5</v>
      </c>
      <c r="G36" s="103"/>
      <c r="H36" s="103">
        <v>37.5</v>
      </c>
      <c r="I36" s="103"/>
      <c r="J36" s="89"/>
      <c r="K36" s="103"/>
      <c r="L36" s="108"/>
      <c r="M36" s="108"/>
      <c r="N36" s="108"/>
      <c r="O36" s="108"/>
      <c r="P36" s="108"/>
      <c r="Q36" s="108"/>
      <c r="R36" s="108"/>
      <c r="S36" s="108"/>
      <c r="T36" s="108"/>
    </row>
    <row r="37" s="38" customFormat="1" ht="22" customHeight="1" spans="1:20">
      <c r="A37" s="89">
        <v>215</v>
      </c>
      <c r="B37" s="163" t="s">
        <v>170</v>
      </c>
      <c r="C37" s="89"/>
      <c r="D37" s="90">
        <v>21508</v>
      </c>
      <c r="E37" s="53" t="s">
        <v>207</v>
      </c>
      <c r="F37" s="103">
        <v>596.62</v>
      </c>
      <c r="G37" s="103">
        <v>365.55</v>
      </c>
      <c r="H37" s="103">
        <v>231.07</v>
      </c>
      <c r="I37" s="103"/>
      <c r="J37" s="89"/>
      <c r="K37" s="103"/>
      <c r="L37" s="108"/>
      <c r="M37" s="108"/>
      <c r="N37" s="108"/>
      <c r="O37" s="108"/>
      <c r="P37" s="108"/>
      <c r="Q37" s="108"/>
      <c r="R37" s="108"/>
      <c r="S37" s="108"/>
      <c r="T37" s="108"/>
    </row>
    <row r="38" s="38" customFormat="1" ht="22" customHeight="1" spans="1:20">
      <c r="A38" s="89" t="s">
        <v>208</v>
      </c>
      <c r="B38" s="89" t="s">
        <v>170</v>
      </c>
      <c r="C38" s="89" t="s">
        <v>209</v>
      </c>
      <c r="D38" s="90">
        <v>2150801</v>
      </c>
      <c r="E38" s="53" t="s">
        <v>210</v>
      </c>
      <c r="F38" s="103">
        <v>578.02</v>
      </c>
      <c r="G38" s="103">
        <v>365.55</v>
      </c>
      <c r="H38" s="103">
        <v>212.47</v>
      </c>
      <c r="I38" s="103"/>
      <c r="J38" s="89"/>
      <c r="K38" s="103"/>
      <c r="L38" s="108"/>
      <c r="M38" s="103"/>
      <c r="N38" s="108"/>
      <c r="O38" s="108"/>
      <c r="P38" s="108"/>
      <c r="Q38" s="108"/>
      <c r="R38" s="108"/>
      <c r="S38" s="108"/>
      <c r="T38" s="108"/>
    </row>
    <row r="39" s="38" customFormat="1" ht="22" customHeight="1" spans="1:20">
      <c r="A39" s="89">
        <v>215</v>
      </c>
      <c r="B39" s="163" t="s">
        <v>170</v>
      </c>
      <c r="C39" s="89">
        <v>99</v>
      </c>
      <c r="D39" s="90">
        <v>2150899</v>
      </c>
      <c r="E39" s="53" t="s">
        <v>211</v>
      </c>
      <c r="F39" s="103">
        <v>18.6</v>
      </c>
      <c r="G39" s="103"/>
      <c r="H39" s="103">
        <v>18.6</v>
      </c>
      <c r="I39" s="103"/>
      <c r="J39" s="89"/>
      <c r="K39" s="103"/>
      <c r="L39" s="108"/>
      <c r="M39" s="103"/>
      <c r="N39" s="108"/>
      <c r="O39" s="108"/>
      <c r="P39" s="108"/>
      <c r="Q39" s="108"/>
      <c r="R39" s="108"/>
      <c r="S39" s="108"/>
      <c r="T39" s="108"/>
    </row>
    <row r="40" s="38" customFormat="1" ht="22" customHeight="1" spans="1:20">
      <c r="A40" s="89">
        <v>215</v>
      </c>
      <c r="B40" s="89">
        <v>99</v>
      </c>
      <c r="C40" s="89"/>
      <c r="D40" s="90">
        <v>21599</v>
      </c>
      <c r="E40" s="53" t="s">
        <v>212</v>
      </c>
      <c r="F40" s="103">
        <v>344.68</v>
      </c>
      <c r="G40" s="103"/>
      <c r="H40" s="103">
        <v>39.68</v>
      </c>
      <c r="I40" s="103"/>
      <c r="J40" s="89"/>
      <c r="K40" s="103"/>
      <c r="L40" s="108"/>
      <c r="M40" s="103">
        <v>305</v>
      </c>
      <c r="N40" s="108"/>
      <c r="O40" s="108"/>
      <c r="P40" s="108"/>
      <c r="Q40" s="108"/>
      <c r="R40" s="108"/>
      <c r="S40" s="108"/>
      <c r="T40" s="108"/>
    </row>
    <row r="41" s="22" customFormat="1" ht="22" customHeight="1" spans="1:20">
      <c r="A41" s="89">
        <v>215</v>
      </c>
      <c r="B41" s="89">
        <v>99</v>
      </c>
      <c r="C41" s="89">
        <v>99</v>
      </c>
      <c r="D41" s="90">
        <v>2159999</v>
      </c>
      <c r="E41" s="53" t="s">
        <v>213</v>
      </c>
      <c r="F41" s="103">
        <v>344.68</v>
      </c>
      <c r="G41" s="103"/>
      <c r="H41" s="103">
        <v>39.68</v>
      </c>
      <c r="I41" s="103"/>
      <c r="J41" s="89"/>
      <c r="K41" s="103"/>
      <c r="L41" s="108"/>
      <c r="M41" s="103">
        <v>305</v>
      </c>
      <c r="N41" s="108"/>
      <c r="O41" s="108"/>
      <c r="P41" s="108"/>
      <c r="Q41" s="108"/>
      <c r="R41" s="108"/>
      <c r="S41" s="108"/>
      <c r="T41" s="108"/>
    </row>
    <row r="42" s="38" customFormat="1" ht="22" customHeight="1" spans="1:20">
      <c r="A42" s="47">
        <v>221</v>
      </c>
      <c r="B42" s="47"/>
      <c r="C42" s="47"/>
      <c r="D42" s="48">
        <v>221</v>
      </c>
      <c r="E42" s="106" t="s">
        <v>214</v>
      </c>
      <c r="F42" s="88">
        <v>23.6</v>
      </c>
      <c r="G42" s="88">
        <v>23.6</v>
      </c>
      <c r="H42" s="88">
        <v>0</v>
      </c>
      <c r="I42" s="88"/>
      <c r="J42" s="47"/>
      <c r="K42" s="88"/>
      <c r="L42" s="63"/>
      <c r="M42" s="63"/>
      <c r="N42" s="63"/>
      <c r="O42" s="63"/>
      <c r="P42" s="63"/>
      <c r="Q42" s="63"/>
      <c r="R42" s="63"/>
      <c r="S42" s="63"/>
      <c r="T42" s="63"/>
    </row>
    <row r="43" s="38" customFormat="1" ht="22" customHeight="1" spans="1:20">
      <c r="A43" s="89">
        <v>221</v>
      </c>
      <c r="B43" s="163" t="s">
        <v>195</v>
      </c>
      <c r="C43" s="89"/>
      <c r="D43" s="90">
        <v>22102</v>
      </c>
      <c r="E43" s="53" t="s">
        <v>215</v>
      </c>
      <c r="F43" s="113">
        <v>23.6</v>
      </c>
      <c r="G43" s="103">
        <v>23.6</v>
      </c>
      <c r="H43" s="103">
        <v>0</v>
      </c>
      <c r="I43" s="113"/>
      <c r="J43" s="89"/>
      <c r="K43" s="103"/>
      <c r="L43" s="108"/>
      <c r="M43" s="108"/>
      <c r="N43" s="108"/>
      <c r="O43" s="108"/>
      <c r="P43" s="108"/>
      <c r="Q43" s="108"/>
      <c r="R43" s="108"/>
      <c r="S43" s="108"/>
      <c r="T43" s="108"/>
    </row>
    <row r="44" s="38" customFormat="1" ht="22" customHeight="1" spans="1:20">
      <c r="A44" s="89" t="s">
        <v>216</v>
      </c>
      <c r="B44" s="89" t="s">
        <v>195</v>
      </c>
      <c r="C44" s="89" t="s">
        <v>209</v>
      </c>
      <c r="D44" s="90" t="s">
        <v>217</v>
      </c>
      <c r="E44" s="53" t="s">
        <v>218</v>
      </c>
      <c r="F44" s="113">
        <v>23.6</v>
      </c>
      <c r="G44" s="103">
        <v>23.6</v>
      </c>
      <c r="H44" s="103">
        <v>0</v>
      </c>
      <c r="I44" s="113"/>
      <c r="J44" s="89"/>
      <c r="K44" s="103"/>
      <c r="L44" s="108"/>
      <c r="M44" s="108"/>
      <c r="N44" s="108"/>
      <c r="O44" s="108"/>
      <c r="P44" s="108"/>
      <c r="Q44" s="108"/>
      <c r="R44" s="108"/>
      <c r="S44" s="108"/>
      <c r="T44" s="108"/>
    </row>
    <row r="45" s="38" customFormat="1" ht="22" customHeight="1" spans="1:20">
      <c r="A45" s="47">
        <v>229</v>
      </c>
      <c r="B45" s="47"/>
      <c r="C45" s="47"/>
      <c r="D45" s="48">
        <v>229</v>
      </c>
      <c r="E45" s="138" t="s">
        <v>219</v>
      </c>
      <c r="F45" s="115">
        <v>26856.8</v>
      </c>
      <c r="G45" s="72"/>
      <c r="H45" s="88">
        <v>0</v>
      </c>
      <c r="I45" s="115">
        <v>26856.8</v>
      </c>
      <c r="J45" s="47"/>
      <c r="K45" s="88"/>
      <c r="L45" s="63"/>
      <c r="M45" s="63"/>
      <c r="N45" s="63"/>
      <c r="O45" s="63"/>
      <c r="P45" s="63"/>
      <c r="Q45" s="63"/>
      <c r="R45" s="63"/>
      <c r="S45" s="63"/>
      <c r="T45" s="63"/>
    </row>
    <row r="46" s="38" customFormat="1" ht="22" customHeight="1" spans="1:20">
      <c r="A46" s="89">
        <v>229</v>
      </c>
      <c r="B46" s="163" t="s">
        <v>189</v>
      </c>
      <c r="C46" s="89"/>
      <c r="D46" s="90">
        <v>22904</v>
      </c>
      <c r="E46" s="34" t="s">
        <v>220</v>
      </c>
      <c r="F46" s="113">
        <v>26856.8</v>
      </c>
      <c r="G46" s="136"/>
      <c r="H46" s="103">
        <v>0</v>
      </c>
      <c r="I46" s="113">
        <v>26856.8</v>
      </c>
      <c r="J46" s="89"/>
      <c r="K46" s="103"/>
      <c r="L46" s="108"/>
      <c r="M46" s="108"/>
      <c r="N46" s="108"/>
      <c r="O46" s="108"/>
      <c r="P46" s="108"/>
      <c r="Q46" s="108"/>
      <c r="R46" s="108"/>
      <c r="S46" s="108"/>
      <c r="T46" s="108"/>
    </row>
    <row r="47" s="38" customFormat="1" ht="22" customHeight="1" spans="1:20">
      <c r="A47" s="89">
        <v>229</v>
      </c>
      <c r="B47" s="163" t="s">
        <v>189</v>
      </c>
      <c r="C47" s="163" t="s">
        <v>195</v>
      </c>
      <c r="D47" s="90">
        <v>2290402</v>
      </c>
      <c r="E47" s="34" t="s">
        <v>221</v>
      </c>
      <c r="F47" s="113">
        <v>26856.8</v>
      </c>
      <c r="G47" s="136"/>
      <c r="H47" s="103">
        <v>0</v>
      </c>
      <c r="I47" s="113">
        <v>26856.8</v>
      </c>
      <c r="J47" s="89"/>
      <c r="K47" s="103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7:20">
      <c r="G48" s="24"/>
      <c r="H48" s="24"/>
      <c r="I48" s="24"/>
      <c r="J48" s="24"/>
      <c r="K48" s="24"/>
      <c r="L48" s="24"/>
      <c r="M48" s="24"/>
      <c r="N48" s="140"/>
      <c r="O48" s="140"/>
      <c r="P48" s="140"/>
      <c r="Q48" s="140"/>
      <c r="R48" s="140"/>
      <c r="S48" s="140"/>
      <c r="T48" s="140"/>
    </row>
  </sheetData>
  <mergeCells count="21">
    <mergeCell ref="A2:T2"/>
    <mergeCell ref="A3:E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workbookViewId="0">
      <pane xSplit="5" ySplit="5" topLeftCell="F6" activePane="bottomRight" state="frozen"/>
      <selection/>
      <selection pane="topRight"/>
      <selection pane="bottomLeft"/>
      <selection pane="bottomRight" activeCell="H6" sqref="H6:I6"/>
    </sheetView>
  </sheetViews>
  <sheetFormatPr defaultColWidth="10" defaultRowHeight="13.5"/>
  <cols>
    <col min="1" max="2" width="4.06666666666667" customWidth="1"/>
    <col min="3" max="3" width="4.20833333333333" customWidth="1"/>
    <col min="4" max="4" width="9.375" style="119" customWidth="1"/>
    <col min="5" max="5" width="42.5" customWidth="1"/>
    <col min="6" max="6" width="13.375" style="9" customWidth="1"/>
    <col min="7" max="9" width="10.375" style="9" customWidth="1"/>
    <col min="10" max="10" width="10.25" style="9" customWidth="1"/>
    <col min="11" max="11" width="11.5" style="9" customWidth="1"/>
    <col min="12" max="13" width="9.75833333333333" style="9" customWidth="1"/>
    <col min="14" max="14" width="9.875" style="9" customWidth="1"/>
    <col min="15" max="15" width="9.75833333333333" style="9" customWidth="1"/>
    <col min="16" max="16" width="11.125" style="9" customWidth="1"/>
    <col min="17" max="17" width="10.375" style="9" customWidth="1"/>
    <col min="18" max="18" width="11.625" style="9" customWidth="1"/>
    <col min="19" max="19" width="10.625" style="120" customWidth="1"/>
    <col min="20" max="20" width="10.2583333333333" style="9" customWidth="1"/>
    <col min="21" max="21" width="8.375" style="9" customWidth="1"/>
  </cols>
  <sheetData>
    <row r="1" ht="16.35" customHeight="1" spans="1:1">
      <c r="A1" s="15"/>
    </row>
    <row r="2" ht="37.05" customHeight="1" spans="1:21">
      <c r="A2" s="2" t="s">
        <v>10</v>
      </c>
      <c r="B2" s="2"/>
      <c r="C2" s="2"/>
      <c r="D2" s="1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6"/>
      <c r="T2" s="2"/>
      <c r="U2" s="2"/>
    </row>
    <row r="3" ht="24.15" customHeight="1" spans="1:21">
      <c r="A3" s="94" t="s">
        <v>29</v>
      </c>
      <c r="B3" s="94"/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7"/>
      <c r="T3" s="12" t="s">
        <v>30</v>
      </c>
      <c r="U3" s="12"/>
    </row>
    <row r="4" s="38" customFormat="1" ht="33" customHeight="1" spans="1:21">
      <c r="A4" s="95" t="s">
        <v>153</v>
      </c>
      <c r="B4" s="95"/>
      <c r="C4" s="95"/>
      <c r="D4" s="95" t="s">
        <v>222</v>
      </c>
      <c r="E4" s="95" t="s">
        <v>223</v>
      </c>
      <c r="F4" s="95" t="s">
        <v>238</v>
      </c>
      <c r="G4" s="95" t="s">
        <v>156</v>
      </c>
      <c r="H4" s="95"/>
      <c r="I4" s="95"/>
      <c r="J4" s="95"/>
      <c r="K4" s="95" t="s">
        <v>157</v>
      </c>
      <c r="L4" s="95"/>
      <c r="M4" s="95"/>
      <c r="N4" s="95"/>
      <c r="O4" s="95"/>
      <c r="P4" s="95"/>
      <c r="Q4" s="95"/>
      <c r="R4" s="95"/>
      <c r="S4" s="128"/>
      <c r="T4" s="95"/>
      <c r="U4" s="95"/>
    </row>
    <row r="5" s="38" customFormat="1" ht="60" customHeight="1" spans="1:21">
      <c r="A5" s="95" t="s">
        <v>161</v>
      </c>
      <c r="B5" s="95" t="s">
        <v>162</v>
      </c>
      <c r="C5" s="95" t="s">
        <v>163</v>
      </c>
      <c r="D5" s="95"/>
      <c r="E5" s="95"/>
      <c r="F5" s="95"/>
      <c r="G5" s="95" t="s">
        <v>133</v>
      </c>
      <c r="H5" s="95" t="s">
        <v>239</v>
      </c>
      <c r="I5" s="95" t="s">
        <v>240</v>
      </c>
      <c r="J5" s="95" t="s">
        <v>233</v>
      </c>
      <c r="K5" s="95" t="s">
        <v>133</v>
      </c>
      <c r="L5" s="95" t="s">
        <v>241</v>
      </c>
      <c r="M5" s="95" t="s">
        <v>242</v>
      </c>
      <c r="N5" s="95" t="s">
        <v>243</v>
      </c>
      <c r="O5" s="95" t="s">
        <v>235</v>
      </c>
      <c r="P5" s="95" t="s">
        <v>244</v>
      </c>
      <c r="Q5" s="95" t="s">
        <v>245</v>
      </c>
      <c r="R5" s="95" t="s">
        <v>246</v>
      </c>
      <c r="S5" s="128" t="s">
        <v>231</v>
      </c>
      <c r="T5" s="95" t="s">
        <v>234</v>
      </c>
      <c r="U5" s="95" t="s">
        <v>219</v>
      </c>
    </row>
    <row r="6" s="118" customFormat="1" ht="20" customHeight="1" spans="1:21">
      <c r="A6" s="86"/>
      <c r="B6" s="86"/>
      <c r="C6" s="86"/>
      <c r="D6" s="101"/>
      <c r="E6" s="86" t="s">
        <v>133</v>
      </c>
      <c r="F6" s="122">
        <f>F7+F14+F17+F22+F27+F34+F42+F45</f>
        <v>50030.2</v>
      </c>
      <c r="G6" s="122">
        <f t="shared" ref="G6:U6" si="0">G7+G14+G17+G22+G27+G34+G42+G45</f>
        <v>730.76</v>
      </c>
      <c r="H6" s="122">
        <f t="shared" si="0"/>
        <v>475.63</v>
      </c>
      <c r="I6" s="122">
        <f t="shared" si="0"/>
        <v>255.13</v>
      </c>
      <c r="J6" s="122">
        <f t="shared" si="0"/>
        <v>0</v>
      </c>
      <c r="K6" s="122">
        <f t="shared" si="0"/>
        <v>49299.44</v>
      </c>
      <c r="L6" s="122">
        <f t="shared" si="0"/>
        <v>0</v>
      </c>
      <c r="M6" s="122">
        <f t="shared" si="0"/>
        <v>1178.06</v>
      </c>
      <c r="N6" s="122">
        <f t="shared" si="0"/>
        <v>0</v>
      </c>
      <c r="O6" s="122">
        <f t="shared" si="0"/>
        <v>0</v>
      </c>
      <c r="P6" s="122">
        <f t="shared" si="0"/>
        <v>30693.38</v>
      </c>
      <c r="Q6" s="122">
        <f t="shared" si="0"/>
        <v>0</v>
      </c>
      <c r="R6" s="122">
        <f t="shared" si="0"/>
        <v>0</v>
      </c>
      <c r="S6" s="122">
        <f t="shared" si="0"/>
        <v>17428</v>
      </c>
      <c r="T6" s="122">
        <f t="shared" si="0"/>
        <v>0</v>
      </c>
      <c r="U6" s="122">
        <f t="shared" si="0"/>
        <v>0</v>
      </c>
    </row>
    <row r="7" ht="20" customHeight="1" spans="1:21">
      <c r="A7" s="47">
        <v>201</v>
      </c>
      <c r="B7" s="47"/>
      <c r="C7" s="47"/>
      <c r="D7" s="48" t="s">
        <v>164</v>
      </c>
      <c r="E7" s="48" t="s">
        <v>165</v>
      </c>
      <c r="F7" s="88">
        <v>45.5</v>
      </c>
      <c r="G7" s="88">
        <v>28.16</v>
      </c>
      <c r="H7" s="88"/>
      <c r="I7" s="88">
        <v>28.16</v>
      </c>
      <c r="J7" s="88"/>
      <c r="K7" s="88">
        <v>17.34</v>
      </c>
      <c r="L7" s="88"/>
      <c r="M7" s="88">
        <v>17.34</v>
      </c>
      <c r="N7" s="124"/>
      <c r="O7" s="124"/>
      <c r="P7" s="124"/>
      <c r="Q7" s="124"/>
      <c r="R7" s="124"/>
      <c r="S7" s="129"/>
      <c r="T7" s="124"/>
      <c r="U7" s="124"/>
    </row>
    <row r="8" ht="20" customHeight="1" spans="1:21">
      <c r="A8" s="89">
        <v>201</v>
      </c>
      <c r="B8" s="163" t="s">
        <v>166</v>
      </c>
      <c r="C8" s="89"/>
      <c r="D8" s="90">
        <v>20103</v>
      </c>
      <c r="E8" s="90" t="s">
        <v>167</v>
      </c>
      <c r="F8" s="103">
        <v>38.16</v>
      </c>
      <c r="G8" s="76">
        <v>28.16</v>
      </c>
      <c r="H8" s="103"/>
      <c r="I8" s="76">
        <v>28.16</v>
      </c>
      <c r="J8" s="103"/>
      <c r="K8" s="103">
        <v>10</v>
      </c>
      <c r="L8" s="103"/>
      <c r="M8" s="103">
        <v>10</v>
      </c>
      <c r="N8" s="125"/>
      <c r="O8" s="125"/>
      <c r="P8" s="125"/>
      <c r="Q8" s="125"/>
      <c r="R8" s="125"/>
      <c r="S8" s="130"/>
      <c r="T8" s="125"/>
      <c r="U8" s="125"/>
    </row>
    <row r="9" ht="20" customHeight="1" spans="1:21">
      <c r="A9" s="89">
        <v>201</v>
      </c>
      <c r="B9" s="163" t="s">
        <v>166</v>
      </c>
      <c r="C9" s="89">
        <v>99</v>
      </c>
      <c r="D9" s="90">
        <v>2010399</v>
      </c>
      <c r="E9" s="53" t="s">
        <v>168</v>
      </c>
      <c r="F9" s="103">
        <v>38.16</v>
      </c>
      <c r="G9" s="76">
        <v>28.16</v>
      </c>
      <c r="H9" s="103"/>
      <c r="I9" s="76">
        <v>28.16</v>
      </c>
      <c r="J9" s="89"/>
      <c r="K9" s="103">
        <v>10</v>
      </c>
      <c r="L9" s="103"/>
      <c r="M9" s="103">
        <v>10</v>
      </c>
      <c r="N9" s="125"/>
      <c r="O9" s="125"/>
      <c r="P9" s="125"/>
      <c r="Q9" s="125"/>
      <c r="R9" s="125"/>
      <c r="S9" s="130"/>
      <c r="T9" s="125"/>
      <c r="U9" s="125"/>
    </row>
    <row r="10" ht="20" customHeight="1" spans="1:21">
      <c r="A10" s="89">
        <v>201</v>
      </c>
      <c r="B10" s="89">
        <v>13</v>
      </c>
      <c r="C10" s="89"/>
      <c r="D10" s="90">
        <v>20113</v>
      </c>
      <c r="E10" s="90" t="s">
        <v>169</v>
      </c>
      <c r="F10" s="103">
        <v>0.04</v>
      </c>
      <c r="G10" s="76"/>
      <c r="H10" s="77"/>
      <c r="I10" s="76"/>
      <c r="J10" s="89"/>
      <c r="K10" s="103">
        <v>0.04</v>
      </c>
      <c r="L10" s="103"/>
      <c r="M10" s="103">
        <v>0.04</v>
      </c>
      <c r="N10" s="125"/>
      <c r="O10" s="125"/>
      <c r="P10" s="125"/>
      <c r="Q10" s="125"/>
      <c r="R10" s="125"/>
      <c r="S10" s="130"/>
      <c r="T10" s="125"/>
      <c r="U10" s="125"/>
    </row>
    <row r="11" ht="20" customHeight="1" spans="1:21">
      <c r="A11" s="89">
        <v>201</v>
      </c>
      <c r="B11" s="89">
        <v>13</v>
      </c>
      <c r="C11" s="163" t="s">
        <v>170</v>
      </c>
      <c r="D11" s="52">
        <v>2011308</v>
      </c>
      <c r="E11" s="53" t="s">
        <v>171</v>
      </c>
      <c r="F11" s="103">
        <v>0.04</v>
      </c>
      <c r="G11" s="76"/>
      <c r="H11" s="103"/>
      <c r="I11" s="76"/>
      <c r="J11" s="89"/>
      <c r="K11" s="103">
        <v>0.04</v>
      </c>
      <c r="L11" s="103"/>
      <c r="M11" s="103">
        <v>0.04</v>
      </c>
      <c r="N11" s="125"/>
      <c r="O11" s="125"/>
      <c r="P11" s="125"/>
      <c r="Q11" s="125"/>
      <c r="R11" s="125"/>
      <c r="S11" s="130"/>
      <c r="T11" s="125"/>
      <c r="U11" s="125"/>
    </row>
    <row r="12" ht="20" customHeight="1" spans="1:21">
      <c r="A12" s="89">
        <v>201</v>
      </c>
      <c r="B12" s="89">
        <v>32</v>
      </c>
      <c r="C12" s="89"/>
      <c r="D12" s="52" t="s">
        <v>172</v>
      </c>
      <c r="E12" s="90" t="s">
        <v>173</v>
      </c>
      <c r="F12" s="103">
        <v>7.3</v>
      </c>
      <c r="G12" s="76"/>
      <c r="H12" s="103"/>
      <c r="I12" s="76"/>
      <c r="J12" s="89"/>
      <c r="K12" s="103">
        <v>7.3</v>
      </c>
      <c r="L12" s="103"/>
      <c r="M12" s="103">
        <v>7.3</v>
      </c>
      <c r="N12" s="125"/>
      <c r="O12" s="125"/>
      <c r="P12" s="125"/>
      <c r="Q12" s="125"/>
      <c r="R12" s="125"/>
      <c r="S12" s="130"/>
      <c r="T12" s="125"/>
      <c r="U12" s="125"/>
    </row>
    <row r="13" ht="20" customHeight="1" spans="1:21">
      <c r="A13" s="89">
        <v>201</v>
      </c>
      <c r="B13" s="89">
        <v>32</v>
      </c>
      <c r="C13" s="89">
        <v>99</v>
      </c>
      <c r="D13" s="52" t="s">
        <v>174</v>
      </c>
      <c r="E13" s="53" t="s">
        <v>175</v>
      </c>
      <c r="F13" s="103">
        <v>7.3</v>
      </c>
      <c r="G13" s="76"/>
      <c r="H13" s="103"/>
      <c r="I13" s="76"/>
      <c r="J13" s="89"/>
      <c r="K13" s="103">
        <v>7.3</v>
      </c>
      <c r="L13" s="103"/>
      <c r="M13" s="103">
        <v>7.3</v>
      </c>
      <c r="N13" s="125"/>
      <c r="O13" s="125"/>
      <c r="P13" s="125"/>
      <c r="Q13" s="125"/>
      <c r="R13" s="125"/>
      <c r="S13" s="130"/>
      <c r="T13" s="125"/>
      <c r="U13" s="125"/>
    </row>
    <row r="14" ht="20" customHeight="1" spans="1:21">
      <c r="A14" s="68">
        <v>206</v>
      </c>
      <c r="B14" s="68"/>
      <c r="C14" s="68"/>
      <c r="D14" s="69">
        <v>206</v>
      </c>
      <c r="E14" s="105" t="s">
        <v>176</v>
      </c>
      <c r="F14" s="74">
        <v>7.6</v>
      </c>
      <c r="G14" s="88"/>
      <c r="H14" s="74"/>
      <c r="I14" s="88"/>
      <c r="J14" s="74"/>
      <c r="K14" s="74">
        <v>7.6</v>
      </c>
      <c r="L14" s="74"/>
      <c r="M14" s="74">
        <v>7.6</v>
      </c>
      <c r="N14" s="124"/>
      <c r="O14" s="124"/>
      <c r="P14" s="124"/>
      <c r="Q14" s="124"/>
      <c r="R14" s="124"/>
      <c r="S14" s="129"/>
      <c r="T14" s="124"/>
      <c r="U14" s="124"/>
    </row>
    <row r="15" ht="20" customHeight="1" spans="1:21">
      <c r="A15" s="89">
        <v>206</v>
      </c>
      <c r="B15" s="163" t="s">
        <v>177</v>
      </c>
      <c r="C15" s="89"/>
      <c r="D15" s="52">
        <v>20605</v>
      </c>
      <c r="E15" s="90" t="s">
        <v>178</v>
      </c>
      <c r="F15" s="103">
        <v>7.6</v>
      </c>
      <c r="G15" s="76"/>
      <c r="H15" s="103"/>
      <c r="I15" s="76"/>
      <c r="J15" s="89"/>
      <c r="K15" s="103">
        <v>7.6</v>
      </c>
      <c r="L15" s="103"/>
      <c r="M15" s="103">
        <v>7.6</v>
      </c>
      <c r="N15" s="125"/>
      <c r="O15" s="125"/>
      <c r="P15" s="125"/>
      <c r="Q15" s="125"/>
      <c r="R15" s="125"/>
      <c r="S15" s="130"/>
      <c r="T15" s="125"/>
      <c r="U15" s="125"/>
    </row>
    <row r="16" ht="20" customHeight="1" spans="1:21">
      <c r="A16" s="89">
        <v>206</v>
      </c>
      <c r="B16" s="163" t="s">
        <v>177</v>
      </c>
      <c r="C16" s="89">
        <v>99</v>
      </c>
      <c r="D16" s="90">
        <v>2060599</v>
      </c>
      <c r="E16" s="90" t="s">
        <v>179</v>
      </c>
      <c r="F16" s="103">
        <v>7.6</v>
      </c>
      <c r="G16" s="76"/>
      <c r="H16" s="103"/>
      <c r="I16" s="76"/>
      <c r="J16" s="89"/>
      <c r="K16" s="103">
        <v>7.6</v>
      </c>
      <c r="L16" s="103"/>
      <c r="M16" s="103">
        <v>7.6</v>
      </c>
      <c r="N16" s="125"/>
      <c r="O16" s="125"/>
      <c r="P16" s="125"/>
      <c r="Q16" s="125"/>
      <c r="R16" s="125"/>
      <c r="S16" s="130"/>
      <c r="T16" s="125"/>
      <c r="U16" s="125"/>
    </row>
    <row r="17" ht="20" customHeight="1" spans="1:21">
      <c r="A17" s="47">
        <v>208</v>
      </c>
      <c r="B17" s="47"/>
      <c r="C17" s="47"/>
      <c r="D17" s="48">
        <v>208</v>
      </c>
      <c r="E17" s="48" t="s">
        <v>180</v>
      </c>
      <c r="F17" s="74">
        <v>32.3</v>
      </c>
      <c r="G17" s="88">
        <v>32.3</v>
      </c>
      <c r="H17" s="74">
        <v>32.3</v>
      </c>
      <c r="I17" s="88"/>
      <c r="J17" s="68"/>
      <c r="K17" s="88"/>
      <c r="L17" s="88"/>
      <c r="M17" s="88"/>
      <c r="N17" s="124"/>
      <c r="O17" s="124"/>
      <c r="P17" s="124"/>
      <c r="Q17" s="124"/>
      <c r="R17" s="124"/>
      <c r="S17" s="129"/>
      <c r="T17" s="124"/>
      <c r="U17" s="124"/>
    </row>
    <row r="18" ht="20" customHeight="1" spans="1:21">
      <c r="A18" s="89">
        <v>208</v>
      </c>
      <c r="B18" s="163" t="s">
        <v>177</v>
      </c>
      <c r="C18" s="89"/>
      <c r="D18" s="90">
        <v>20805</v>
      </c>
      <c r="E18" s="90" t="s">
        <v>181</v>
      </c>
      <c r="F18" s="77">
        <v>29.62</v>
      </c>
      <c r="G18" s="76">
        <v>29.62</v>
      </c>
      <c r="H18" s="77">
        <v>29.62</v>
      </c>
      <c r="I18" s="76"/>
      <c r="J18" s="75"/>
      <c r="K18" s="76"/>
      <c r="L18" s="76"/>
      <c r="M18" s="76"/>
      <c r="N18" s="125"/>
      <c r="O18" s="125"/>
      <c r="P18" s="125"/>
      <c r="Q18" s="125"/>
      <c r="R18" s="125"/>
      <c r="S18" s="130"/>
      <c r="T18" s="125"/>
      <c r="U18" s="125"/>
    </row>
    <row r="19" ht="20" customHeight="1" spans="1:21">
      <c r="A19" s="89" t="s">
        <v>182</v>
      </c>
      <c r="B19" s="89" t="s">
        <v>177</v>
      </c>
      <c r="C19" s="89" t="s">
        <v>177</v>
      </c>
      <c r="D19" s="90">
        <v>2080505</v>
      </c>
      <c r="E19" s="53" t="s">
        <v>183</v>
      </c>
      <c r="F19" s="77">
        <v>29.62</v>
      </c>
      <c r="G19" s="76">
        <v>29.62</v>
      </c>
      <c r="H19" s="103">
        <v>29.62</v>
      </c>
      <c r="I19" s="76"/>
      <c r="J19" s="89"/>
      <c r="K19" s="103"/>
      <c r="L19" s="103"/>
      <c r="M19" s="103"/>
      <c r="N19" s="125"/>
      <c r="O19" s="125"/>
      <c r="P19" s="125"/>
      <c r="Q19" s="125"/>
      <c r="R19" s="125"/>
      <c r="S19" s="130"/>
      <c r="T19" s="125"/>
      <c r="U19" s="125"/>
    </row>
    <row r="20" ht="20" customHeight="1" spans="1:21">
      <c r="A20" s="89">
        <v>208</v>
      </c>
      <c r="B20" s="89">
        <v>99</v>
      </c>
      <c r="C20" s="89"/>
      <c r="D20" s="90">
        <v>20899</v>
      </c>
      <c r="E20" s="53" t="s">
        <v>184</v>
      </c>
      <c r="F20" s="77">
        <v>2.68</v>
      </c>
      <c r="G20" s="76">
        <v>2.68</v>
      </c>
      <c r="H20" s="103">
        <v>2.68</v>
      </c>
      <c r="I20" s="76"/>
      <c r="J20" s="89"/>
      <c r="K20" s="104"/>
      <c r="L20" s="104"/>
      <c r="M20" s="104"/>
      <c r="N20" s="125"/>
      <c r="O20" s="125"/>
      <c r="P20" s="125"/>
      <c r="Q20" s="125"/>
      <c r="R20" s="125"/>
      <c r="S20" s="130"/>
      <c r="T20" s="125"/>
      <c r="U20" s="125"/>
    </row>
    <row r="21" ht="20" customHeight="1" spans="1:21">
      <c r="A21" s="89" t="s">
        <v>182</v>
      </c>
      <c r="B21" s="89" t="s">
        <v>185</v>
      </c>
      <c r="C21" s="89" t="s">
        <v>185</v>
      </c>
      <c r="D21" s="90" t="s">
        <v>186</v>
      </c>
      <c r="E21" s="53" t="s">
        <v>187</v>
      </c>
      <c r="F21" s="77">
        <v>2.68</v>
      </c>
      <c r="G21" s="76">
        <v>2.68</v>
      </c>
      <c r="H21" s="103">
        <v>2.68</v>
      </c>
      <c r="I21" s="76"/>
      <c r="J21" s="89"/>
      <c r="K21" s="104"/>
      <c r="L21" s="104"/>
      <c r="M21" s="104"/>
      <c r="N21" s="125"/>
      <c r="O21" s="125"/>
      <c r="P21" s="125"/>
      <c r="Q21" s="125"/>
      <c r="R21" s="125"/>
      <c r="S21" s="130"/>
      <c r="T21" s="125"/>
      <c r="U21" s="125"/>
    </row>
    <row r="22" ht="20" customHeight="1" spans="1:21">
      <c r="A22" s="68">
        <v>210</v>
      </c>
      <c r="B22" s="68"/>
      <c r="C22" s="68"/>
      <c r="D22" s="105">
        <v>210</v>
      </c>
      <c r="E22" s="70" t="s">
        <v>188</v>
      </c>
      <c r="F22" s="74">
        <v>22.6</v>
      </c>
      <c r="G22" s="88">
        <v>16.58</v>
      </c>
      <c r="H22" s="74">
        <v>16.58</v>
      </c>
      <c r="I22" s="88"/>
      <c r="J22" s="68"/>
      <c r="K22" s="91">
        <v>6.02</v>
      </c>
      <c r="L22" s="91"/>
      <c r="M22" s="91">
        <v>6.02</v>
      </c>
      <c r="N22" s="124"/>
      <c r="O22" s="124"/>
      <c r="P22" s="124"/>
      <c r="Q22" s="124"/>
      <c r="R22" s="124"/>
      <c r="S22" s="129"/>
      <c r="T22" s="124"/>
      <c r="U22" s="124"/>
    </row>
    <row r="23" ht="20" customHeight="1" spans="1:21">
      <c r="A23" s="89">
        <v>210</v>
      </c>
      <c r="B23" s="163" t="s">
        <v>189</v>
      </c>
      <c r="C23" s="89"/>
      <c r="D23" s="90">
        <v>21004</v>
      </c>
      <c r="E23" s="53" t="s">
        <v>190</v>
      </c>
      <c r="F23" s="77">
        <v>6.02</v>
      </c>
      <c r="G23" s="76"/>
      <c r="H23" s="77"/>
      <c r="I23" s="76"/>
      <c r="J23" s="75"/>
      <c r="K23" s="92">
        <v>6.02</v>
      </c>
      <c r="L23" s="92"/>
      <c r="M23" s="92">
        <v>6.02</v>
      </c>
      <c r="N23" s="125"/>
      <c r="O23" s="125"/>
      <c r="P23" s="125"/>
      <c r="Q23" s="125"/>
      <c r="R23" s="125"/>
      <c r="S23" s="130"/>
      <c r="T23" s="125"/>
      <c r="U23" s="125"/>
    </row>
    <row r="24" ht="20" customHeight="1" spans="1:21">
      <c r="A24" s="89">
        <v>210</v>
      </c>
      <c r="B24" s="163" t="s">
        <v>189</v>
      </c>
      <c r="C24" s="89">
        <v>10</v>
      </c>
      <c r="D24" s="90">
        <v>2100410</v>
      </c>
      <c r="E24" s="90" t="s">
        <v>191</v>
      </c>
      <c r="F24" s="77">
        <v>6.02</v>
      </c>
      <c r="G24" s="76"/>
      <c r="H24" s="103"/>
      <c r="I24" s="76"/>
      <c r="J24" s="89"/>
      <c r="K24" s="104">
        <v>6.02</v>
      </c>
      <c r="L24" s="104"/>
      <c r="M24" s="104">
        <v>6.02</v>
      </c>
      <c r="N24" s="125"/>
      <c r="O24" s="125"/>
      <c r="P24" s="125"/>
      <c r="Q24" s="125"/>
      <c r="R24" s="125"/>
      <c r="S24" s="130"/>
      <c r="T24" s="125"/>
      <c r="U24" s="125"/>
    </row>
    <row r="25" ht="20" customHeight="1" spans="1:21">
      <c r="A25" s="89">
        <v>210</v>
      </c>
      <c r="B25" s="89">
        <v>11</v>
      </c>
      <c r="C25" s="89"/>
      <c r="D25" s="90">
        <v>21011</v>
      </c>
      <c r="E25" s="90" t="s">
        <v>192</v>
      </c>
      <c r="F25" s="77">
        <v>16.58</v>
      </c>
      <c r="G25" s="76">
        <v>16.58</v>
      </c>
      <c r="H25" s="103">
        <v>16.58</v>
      </c>
      <c r="I25" s="76"/>
      <c r="J25" s="103"/>
      <c r="K25" s="76"/>
      <c r="L25" s="103"/>
      <c r="M25" s="103"/>
      <c r="N25" s="125"/>
      <c r="O25" s="125"/>
      <c r="P25" s="125"/>
      <c r="Q25" s="125"/>
      <c r="R25" s="125"/>
      <c r="S25" s="130"/>
      <c r="T25" s="125"/>
      <c r="U25" s="125"/>
    </row>
    <row r="26" ht="20" customHeight="1" spans="1:21">
      <c r="A26" s="89" t="s">
        <v>193</v>
      </c>
      <c r="B26" s="89" t="s">
        <v>194</v>
      </c>
      <c r="C26" s="89" t="s">
        <v>195</v>
      </c>
      <c r="D26" s="52">
        <v>2101102</v>
      </c>
      <c r="E26" s="53" t="s">
        <v>196</v>
      </c>
      <c r="F26" s="77">
        <v>16.58</v>
      </c>
      <c r="G26" s="76">
        <v>16.58</v>
      </c>
      <c r="H26" s="103">
        <v>16.58</v>
      </c>
      <c r="I26" s="76"/>
      <c r="J26" s="89"/>
      <c r="K26" s="76"/>
      <c r="L26" s="103"/>
      <c r="M26" s="103"/>
      <c r="N26" s="125"/>
      <c r="O26" s="125"/>
      <c r="P26" s="125"/>
      <c r="Q26" s="125"/>
      <c r="R26" s="125"/>
      <c r="S26" s="130"/>
      <c r="T26" s="125"/>
      <c r="U26" s="125"/>
    </row>
    <row r="27" customFormat="1" ht="20" customHeight="1" spans="1:21">
      <c r="A27" s="47">
        <v>212</v>
      </c>
      <c r="B27" s="47"/>
      <c r="C27" s="47"/>
      <c r="D27" s="48">
        <v>212</v>
      </c>
      <c r="E27" s="48" t="s">
        <v>197</v>
      </c>
      <c r="F27" s="74">
        <f t="shared" ref="F27:F33" si="1">G27+K27</f>
        <v>22063</v>
      </c>
      <c r="G27" s="74">
        <f t="shared" ref="G27:G33" si="2">H27+I27</f>
        <v>52.1</v>
      </c>
      <c r="H27" s="74">
        <f t="shared" ref="G27:I27" si="3">H28</f>
        <v>37.6</v>
      </c>
      <c r="I27" s="74">
        <f t="shared" si="3"/>
        <v>14.5</v>
      </c>
      <c r="J27" s="72"/>
      <c r="K27" s="74">
        <f t="shared" ref="K27:K33" si="4">M27+P27+S27</f>
        <v>22010.9</v>
      </c>
      <c r="L27" s="72"/>
      <c r="M27" s="74">
        <f>M28+M32</f>
        <v>1051.32</v>
      </c>
      <c r="N27" s="74"/>
      <c r="O27" s="74"/>
      <c r="P27" s="74">
        <f>P28+P32</f>
        <v>3836.58</v>
      </c>
      <c r="Q27" s="74"/>
      <c r="R27" s="74"/>
      <c r="S27" s="74">
        <f>S28+S32</f>
        <v>17123</v>
      </c>
      <c r="T27" s="131"/>
      <c r="U27" s="99"/>
    </row>
    <row r="28" customFormat="1" ht="20" customHeight="1" spans="1:21">
      <c r="A28" s="51">
        <v>212</v>
      </c>
      <c r="B28" s="165" t="s">
        <v>170</v>
      </c>
      <c r="C28" s="51"/>
      <c r="D28" s="123">
        <v>21208</v>
      </c>
      <c r="E28" s="123" t="s">
        <v>198</v>
      </c>
      <c r="F28" s="77">
        <f t="shared" si="1"/>
        <v>22058</v>
      </c>
      <c r="G28" s="77">
        <f t="shared" si="2"/>
        <v>52.1</v>
      </c>
      <c r="H28" s="77">
        <f t="shared" ref="G28:I28" si="5">H29+H30+H31</f>
        <v>37.6</v>
      </c>
      <c r="I28" s="77">
        <f t="shared" si="5"/>
        <v>14.5</v>
      </c>
      <c r="J28" s="73"/>
      <c r="K28" s="77">
        <f t="shared" si="4"/>
        <v>22005.9</v>
      </c>
      <c r="L28" s="73"/>
      <c r="M28" s="77">
        <f>M29+M30+M31</f>
        <v>1046.32</v>
      </c>
      <c r="N28" s="77"/>
      <c r="O28" s="77"/>
      <c r="P28" s="77">
        <f>P29+P30+P31</f>
        <v>3836.58</v>
      </c>
      <c r="Q28" s="77"/>
      <c r="R28" s="77"/>
      <c r="S28" s="77">
        <f>S29+S30+S31</f>
        <v>17123</v>
      </c>
      <c r="T28" s="132"/>
      <c r="U28" s="100"/>
    </row>
    <row r="29" customFormat="1" ht="20" customHeight="1" spans="1:21">
      <c r="A29" s="51">
        <v>212</v>
      </c>
      <c r="B29" s="165" t="s">
        <v>170</v>
      </c>
      <c r="C29" s="165" t="s">
        <v>195</v>
      </c>
      <c r="D29" s="123">
        <v>2120802</v>
      </c>
      <c r="E29" s="123" t="s">
        <v>199</v>
      </c>
      <c r="F29" s="77">
        <f t="shared" si="1"/>
        <v>16.29</v>
      </c>
      <c r="G29" s="77">
        <f t="shared" si="2"/>
        <v>0</v>
      </c>
      <c r="H29" s="73"/>
      <c r="I29" s="73"/>
      <c r="J29" s="73"/>
      <c r="K29" s="77">
        <f t="shared" si="4"/>
        <v>16.29</v>
      </c>
      <c r="L29" s="73"/>
      <c r="M29" s="77"/>
      <c r="N29" s="73"/>
      <c r="O29" s="73"/>
      <c r="P29" s="77">
        <v>16.29</v>
      </c>
      <c r="Q29" s="73"/>
      <c r="R29" s="73"/>
      <c r="S29" s="73"/>
      <c r="T29" s="132"/>
      <c r="U29" s="100"/>
    </row>
    <row r="30" customFormat="1" ht="20" customHeight="1" spans="1:21">
      <c r="A30" s="51">
        <v>212</v>
      </c>
      <c r="B30" s="165" t="s">
        <v>170</v>
      </c>
      <c r="C30" s="165" t="s">
        <v>166</v>
      </c>
      <c r="D30" s="123">
        <v>2120803</v>
      </c>
      <c r="E30" s="123" t="s">
        <v>200</v>
      </c>
      <c r="F30" s="77">
        <f t="shared" si="1"/>
        <v>334.56</v>
      </c>
      <c r="G30" s="77">
        <f t="shared" si="2"/>
        <v>0</v>
      </c>
      <c r="H30" s="73"/>
      <c r="I30" s="73"/>
      <c r="J30" s="73"/>
      <c r="K30" s="77">
        <f t="shared" si="4"/>
        <v>334.56</v>
      </c>
      <c r="L30" s="73"/>
      <c r="M30" s="77"/>
      <c r="N30" s="73"/>
      <c r="O30" s="73"/>
      <c r="P30" s="77">
        <v>334.56</v>
      </c>
      <c r="Q30" s="73"/>
      <c r="R30" s="73"/>
      <c r="S30" s="73"/>
      <c r="T30" s="132"/>
      <c r="U30" s="100"/>
    </row>
    <row r="31" customFormat="1" ht="20" customHeight="1" spans="1:21">
      <c r="A31" s="51">
        <v>212</v>
      </c>
      <c r="B31" s="165" t="s">
        <v>170</v>
      </c>
      <c r="C31" s="51">
        <v>99</v>
      </c>
      <c r="D31" s="123">
        <v>2120899</v>
      </c>
      <c r="E31" s="123" t="s">
        <v>201</v>
      </c>
      <c r="F31" s="77">
        <f t="shared" si="1"/>
        <v>21707.15</v>
      </c>
      <c r="G31" s="77">
        <f t="shared" si="2"/>
        <v>52.1</v>
      </c>
      <c r="H31" s="116">
        <v>37.6</v>
      </c>
      <c r="I31" s="116">
        <v>14.5</v>
      </c>
      <c r="J31" s="73"/>
      <c r="K31" s="77">
        <f t="shared" si="4"/>
        <v>21655.05</v>
      </c>
      <c r="L31" s="73"/>
      <c r="M31" s="116">
        <f>808.32+238</f>
        <v>1046.32</v>
      </c>
      <c r="N31" s="92"/>
      <c r="O31" s="92"/>
      <c r="P31" s="116">
        <f>3723.73-238</f>
        <v>3485.73</v>
      </c>
      <c r="Q31" s="73"/>
      <c r="R31" s="73"/>
      <c r="S31" s="103">
        <v>17123</v>
      </c>
      <c r="T31" s="132"/>
      <c r="U31" s="100"/>
    </row>
    <row r="32" ht="20" customHeight="1" spans="1:21">
      <c r="A32" s="89">
        <v>212</v>
      </c>
      <c r="B32" s="112" t="s">
        <v>185</v>
      </c>
      <c r="C32" s="89"/>
      <c r="D32" s="90">
        <v>21299</v>
      </c>
      <c r="E32" s="53" t="s">
        <v>202</v>
      </c>
      <c r="F32" s="77">
        <f t="shared" si="1"/>
        <v>5</v>
      </c>
      <c r="G32" s="77">
        <f t="shared" si="2"/>
        <v>0</v>
      </c>
      <c r="H32" s="103"/>
      <c r="I32" s="76"/>
      <c r="J32" s="89"/>
      <c r="K32" s="77">
        <f t="shared" si="4"/>
        <v>5</v>
      </c>
      <c r="L32" s="103"/>
      <c r="M32" s="103">
        <v>5</v>
      </c>
      <c r="N32" s="125"/>
      <c r="O32" s="125"/>
      <c r="P32" s="125"/>
      <c r="Q32" s="125"/>
      <c r="R32" s="125"/>
      <c r="S32" s="130"/>
      <c r="T32" s="125"/>
      <c r="U32" s="125"/>
    </row>
    <row r="33" ht="20" customHeight="1" spans="1:21">
      <c r="A33" s="89">
        <v>212</v>
      </c>
      <c r="B33" s="89">
        <v>99</v>
      </c>
      <c r="C33" s="89">
        <v>99</v>
      </c>
      <c r="D33" s="90">
        <v>2129999</v>
      </c>
      <c r="E33" s="53" t="s">
        <v>203</v>
      </c>
      <c r="F33" s="77">
        <f t="shared" si="1"/>
        <v>5</v>
      </c>
      <c r="G33" s="77">
        <f t="shared" si="2"/>
        <v>0</v>
      </c>
      <c r="H33" s="103"/>
      <c r="I33" s="76"/>
      <c r="J33" s="89"/>
      <c r="K33" s="77">
        <f t="shared" si="4"/>
        <v>5</v>
      </c>
      <c r="L33" s="103"/>
      <c r="M33" s="103">
        <v>5</v>
      </c>
      <c r="N33" s="125"/>
      <c r="O33" s="125"/>
      <c r="P33" s="125"/>
      <c r="Q33" s="125"/>
      <c r="R33" s="125"/>
      <c r="S33" s="130"/>
      <c r="T33" s="125"/>
      <c r="U33" s="125"/>
    </row>
    <row r="34" ht="20" customHeight="1" spans="1:21">
      <c r="A34" s="68">
        <v>215</v>
      </c>
      <c r="B34" s="68"/>
      <c r="C34" s="68"/>
      <c r="D34" s="69">
        <v>215</v>
      </c>
      <c r="E34" s="70" t="s">
        <v>204</v>
      </c>
      <c r="F34" s="74">
        <f>F35+F37+F40</f>
        <v>978.8</v>
      </c>
      <c r="G34" s="88">
        <v>578.02</v>
      </c>
      <c r="H34" s="74">
        <v>365.55</v>
      </c>
      <c r="I34" s="88">
        <v>212.47</v>
      </c>
      <c r="J34" s="68"/>
      <c r="K34" s="91">
        <f>K35+K37+K40</f>
        <v>400.78</v>
      </c>
      <c r="L34" s="91"/>
      <c r="M34" s="91">
        <f>M35+M37+M40</f>
        <v>95.78</v>
      </c>
      <c r="N34" s="124"/>
      <c r="O34" s="124"/>
      <c r="P34" s="124"/>
      <c r="Q34" s="124"/>
      <c r="R34" s="124"/>
      <c r="S34" s="74">
        <v>305</v>
      </c>
      <c r="T34" s="124"/>
      <c r="U34" s="124"/>
    </row>
    <row r="35" ht="20" customHeight="1" spans="1:21">
      <c r="A35" s="89">
        <v>215</v>
      </c>
      <c r="B35" s="163" t="s">
        <v>177</v>
      </c>
      <c r="C35" s="89"/>
      <c r="D35" s="52">
        <v>21505</v>
      </c>
      <c r="E35" s="53" t="s">
        <v>205</v>
      </c>
      <c r="F35" s="103">
        <v>37.5</v>
      </c>
      <c r="G35" s="76"/>
      <c r="H35" s="103"/>
      <c r="I35" s="76"/>
      <c r="J35" s="89"/>
      <c r="K35" s="104">
        <v>37.5</v>
      </c>
      <c r="L35" s="104"/>
      <c r="M35" s="104">
        <v>37.5</v>
      </c>
      <c r="N35" s="125"/>
      <c r="O35" s="125"/>
      <c r="P35" s="125"/>
      <c r="Q35" s="125"/>
      <c r="R35" s="125"/>
      <c r="S35" s="130"/>
      <c r="T35" s="125"/>
      <c r="U35" s="125"/>
    </row>
    <row r="36" ht="20" customHeight="1" spans="1:21">
      <c r="A36" s="89">
        <v>215</v>
      </c>
      <c r="B36" s="163" t="s">
        <v>177</v>
      </c>
      <c r="C36" s="89">
        <v>99</v>
      </c>
      <c r="D36" s="52">
        <v>2150599</v>
      </c>
      <c r="E36" s="53" t="s">
        <v>206</v>
      </c>
      <c r="F36" s="103">
        <v>37.5</v>
      </c>
      <c r="G36" s="76"/>
      <c r="H36" s="103"/>
      <c r="I36" s="76"/>
      <c r="J36" s="89"/>
      <c r="K36" s="104">
        <v>37.5</v>
      </c>
      <c r="L36" s="104"/>
      <c r="M36" s="104">
        <v>37.5</v>
      </c>
      <c r="N36" s="125"/>
      <c r="O36" s="125"/>
      <c r="P36" s="125"/>
      <c r="Q36" s="125"/>
      <c r="R36" s="125"/>
      <c r="S36" s="130"/>
      <c r="T36" s="125"/>
      <c r="U36" s="125"/>
    </row>
    <row r="37" ht="20" customHeight="1" spans="1:21">
      <c r="A37" s="89">
        <v>215</v>
      </c>
      <c r="B37" s="163" t="s">
        <v>170</v>
      </c>
      <c r="C37" s="89"/>
      <c r="D37" s="52">
        <v>21508</v>
      </c>
      <c r="E37" s="53" t="s">
        <v>207</v>
      </c>
      <c r="F37" s="103">
        <v>596.62</v>
      </c>
      <c r="G37" s="76">
        <v>578.02</v>
      </c>
      <c r="H37" s="103">
        <v>365.55</v>
      </c>
      <c r="I37" s="76">
        <v>212.47</v>
      </c>
      <c r="J37" s="75"/>
      <c r="K37" s="92">
        <v>18.6</v>
      </c>
      <c r="L37" s="92"/>
      <c r="M37" s="92">
        <v>18.6</v>
      </c>
      <c r="N37" s="125"/>
      <c r="O37" s="125"/>
      <c r="P37" s="125"/>
      <c r="Q37" s="125"/>
      <c r="R37" s="125"/>
      <c r="S37" s="130"/>
      <c r="T37" s="125"/>
      <c r="U37" s="125"/>
    </row>
    <row r="38" ht="20" customHeight="1" spans="1:21">
      <c r="A38" s="89" t="s">
        <v>208</v>
      </c>
      <c r="B38" s="89" t="s">
        <v>170</v>
      </c>
      <c r="C38" s="89" t="s">
        <v>209</v>
      </c>
      <c r="D38" s="52">
        <v>2150801</v>
      </c>
      <c r="E38" s="53" t="s">
        <v>210</v>
      </c>
      <c r="F38" s="103">
        <v>578.02</v>
      </c>
      <c r="G38" s="76">
        <v>578.02</v>
      </c>
      <c r="H38" s="103">
        <v>365.55</v>
      </c>
      <c r="I38" s="76">
        <v>212.47</v>
      </c>
      <c r="J38" s="103"/>
      <c r="K38" s="103"/>
      <c r="L38" s="103"/>
      <c r="M38" s="103"/>
      <c r="N38" s="125"/>
      <c r="O38" s="125"/>
      <c r="P38" s="125"/>
      <c r="Q38" s="125"/>
      <c r="R38" s="125"/>
      <c r="S38" s="130"/>
      <c r="T38" s="125"/>
      <c r="U38" s="125"/>
    </row>
    <row r="39" ht="20" customHeight="1" spans="1:21">
      <c r="A39" s="89">
        <v>215</v>
      </c>
      <c r="B39" s="163" t="s">
        <v>170</v>
      </c>
      <c r="C39" s="89">
        <v>99</v>
      </c>
      <c r="D39" s="90">
        <v>2150899</v>
      </c>
      <c r="E39" s="53" t="s">
        <v>211</v>
      </c>
      <c r="F39" s="103">
        <v>18.6</v>
      </c>
      <c r="G39" s="76"/>
      <c r="H39" s="103"/>
      <c r="I39" s="103"/>
      <c r="J39" s="103"/>
      <c r="K39" s="103">
        <v>18.6</v>
      </c>
      <c r="L39" s="103"/>
      <c r="M39" s="103">
        <v>18.6</v>
      </c>
      <c r="N39" s="125"/>
      <c r="O39" s="125"/>
      <c r="P39" s="125"/>
      <c r="Q39" s="125"/>
      <c r="R39" s="125"/>
      <c r="S39" s="130"/>
      <c r="T39" s="125"/>
      <c r="U39" s="125"/>
    </row>
    <row r="40" ht="20" customHeight="1" spans="1:21">
      <c r="A40" s="89">
        <v>215</v>
      </c>
      <c r="B40" s="89">
        <v>99</v>
      </c>
      <c r="C40" s="89"/>
      <c r="D40" s="90">
        <v>21599</v>
      </c>
      <c r="E40" s="53" t="s">
        <v>212</v>
      </c>
      <c r="F40" s="103">
        <f>M40+S40</f>
        <v>344.68</v>
      </c>
      <c r="G40" s="76"/>
      <c r="H40" s="103"/>
      <c r="I40" s="103"/>
      <c r="J40" s="89"/>
      <c r="K40" s="103">
        <v>344.68</v>
      </c>
      <c r="L40" s="103"/>
      <c r="M40" s="103">
        <v>39.68</v>
      </c>
      <c r="N40" s="125"/>
      <c r="O40" s="125"/>
      <c r="P40" s="125"/>
      <c r="Q40" s="125"/>
      <c r="R40" s="125"/>
      <c r="S40" s="103">
        <v>305</v>
      </c>
      <c r="T40" s="125"/>
      <c r="U40" s="125"/>
    </row>
    <row r="41" ht="20" customHeight="1" spans="1:21">
      <c r="A41" s="89">
        <v>215</v>
      </c>
      <c r="B41" s="89">
        <v>99</v>
      </c>
      <c r="C41" s="89">
        <v>99</v>
      </c>
      <c r="D41" s="90">
        <v>2159999</v>
      </c>
      <c r="E41" s="53" t="s">
        <v>213</v>
      </c>
      <c r="F41" s="103">
        <f>M41+S41</f>
        <v>344.68</v>
      </c>
      <c r="G41" s="76"/>
      <c r="H41" s="103"/>
      <c r="I41" s="103"/>
      <c r="J41" s="89"/>
      <c r="K41" s="103">
        <v>344.68</v>
      </c>
      <c r="L41" s="103"/>
      <c r="M41" s="103">
        <v>39.68</v>
      </c>
      <c r="N41" s="125"/>
      <c r="O41" s="125"/>
      <c r="P41" s="125"/>
      <c r="Q41" s="125"/>
      <c r="R41" s="125"/>
      <c r="S41" s="103">
        <v>305</v>
      </c>
      <c r="T41" s="125"/>
      <c r="U41" s="125"/>
    </row>
    <row r="42" ht="20" customHeight="1" spans="1:21">
      <c r="A42" s="47">
        <v>221</v>
      </c>
      <c r="B42" s="47"/>
      <c r="C42" s="47"/>
      <c r="D42" s="48">
        <v>221</v>
      </c>
      <c r="E42" s="106" t="s">
        <v>214</v>
      </c>
      <c r="F42" s="88">
        <v>23.6</v>
      </c>
      <c r="G42" s="88">
        <v>23.6</v>
      </c>
      <c r="H42" s="74">
        <v>23.6</v>
      </c>
      <c r="I42" s="74"/>
      <c r="J42" s="68"/>
      <c r="K42" s="88"/>
      <c r="L42" s="74"/>
      <c r="M42" s="124"/>
      <c r="N42" s="124"/>
      <c r="O42" s="124"/>
      <c r="P42" s="124"/>
      <c r="Q42" s="124"/>
      <c r="R42" s="124"/>
      <c r="S42" s="129"/>
      <c r="T42" s="124"/>
      <c r="U42" s="124"/>
    </row>
    <row r="43" ht="20" customHeight="1" spans="1:21">
      <c r="A43" s="89">
        <v>221</v>
      </c>
      <c r="B43" s="163" t="s">
        <v>195</v>
      </c>
      <c r="C43" s="89"/>
      <c r="D43" s="90">
        <v>22102</v>
      </c>
      <c r="E43" s="53" t="s">
        <v>215</v>
      </c>
      <c r="F43" s="76">
        <v>23.6</v>
      </c>
      <c r="G43" s="76">
        <v>23.6</v>
      </c>
      <c r="H43" s="77">
        <v>23.6</v>
      </c>
      <c r="I43" s="77"/>
      <c r="J43" s="75"/>
      <c r="K43" s="76"/>
      <c r="L43" s="77"/>
      <c r="M43" s="125"/>
      <c r="N43" s="125"/>
      <c r="O43" s="125"/>
      <c r="P43" s="125"/>
      <c r="Q43" s="125"/>
      <c r="R43" s="125"/>
      <c r="S43" s="130"/>
      <c r="T43" s="125"/>
      <c r="U43" s="125"/>
    </row>
    <row r="44" ht="20" customHeight="1" spans="1:21">
      <c r="A44" s="89" t="s">
        <v>216</v>
      </c>
      <c r="B44" s="89" t="s">
        <v>195</v>
      </c>
      <c r="C44" s="89" t="s">
        <v>209</v>
      </c>
      <c r="D44" s="90" t="s">
        <v>217</v>
      </c>
      <c r="E44" s="53" t="s">
        <v>218</v>
      </c>
      <c r="F44" s="76">
        <v>23.6</v>
      </c>
      <c r="G44" s="76">
        <v>23.6</v>
      </c>
      <c r="H44" s="103">
        <v>23.6</v>
      </c>
      <c r="I44" s="103"/>
      <c r="J44" s="89"/>
      <c r="K44" s="76"/>
      <c r="L44" s="103"/>
      <c r="M44" s="125"/>
      <c r="N44" s="125"/>
      <c r="O44" s="125"/>
      <c r="P44" s="125"/>
      <c r="Q44" s="125"/>
      <c r="R44" s="125"/>
      <c r="S44" s="130"/>
      <c r="T44" s="125"/>
      <c r="U44" s="125"/>
    </row>
    <row r="45" customFormat="1" ht="20" customHeight="1" spans="1:21">
      <c r="A45" s="47">
        <v>229</v>
      </c>
      <c r="B45" s="47"/>
      <c r="C45" s="47"/>
      <c r="D45" s="48">
        <v>229</v>
      </c>
      <c r="E45" s="48" t="s">
        <v>219</v>
      </c>
      <c r="F45" s="74">
        <v>26856.8</v>
      </c>
      <c r="G45" s="72"/>
      <c r="H45" s="72"/>
      <c r="I45" s="74"/>
      <c r="J45" s="72"/>
      <c r="K45" s="74">
        <v>26856.8</v>
      </c>
      <c r="L45" s="72"/>
      <c r="M45" s="72"/>
      <c r="N45" s="72"/>
      <c r="O45" s="72"/>
      <c r="P45" s="74">
        <v>26856.8</v>
      </c>
      <c r="Q45" s="72"/>
      <c r="R45" s="72"/>
      <c r="S45" s="72"/>
      <c r="T45" s="131"/>
      <c r="U45" s="124"/>
    </row>
    <row r="46" customFormat="1" ht="20" customHeight="1" spans="1:21">
      <c r="A46" s="51">
        <v>229</v>
      </c>
      <c r="B46" s="165" t="s">
        <v>189</v>
      </c>
      <c r="C46" s="51"/>
      <c r="D46" s="123">
        <v>22904</v>
      </c>
      <c r="E46" s="123" t="s">
        <v>220</v>
      </c>
      <c r="F46" s="77">
        <v>26856.8</v>
      </c>
      <c r="G46" s="73"/>
      <c r="H46" s="73"/>
      <c r="I46" s="77"/>
      <c r="J46" s="73"/>
      <c r="K46" s="77">
        <v>26856.8</v>
      </c>
      <c r="L46" s="73"/>
      <c r="M46" s="73"/>
      <c r="N46" s="73"/>
      <c r="O46" s="73"/>
      <c r="P46" s="77">
        <v>26856.8</v>
      </c>
      <c r="Q46" s="73"/>
      <c r="R46" s="73"/>
      <c r="S46" s="73"/>
      <c r="T46" s="132"/>
      <c r="U46" s="100"/>
    </row>
    <row r="47" customFormat="1" ht="20" customHeight="1" spans="1:21">
      <c r="A47" s="51">
        <v>229</v>
      </c>
      <c r="B47" s="165" t="s">
        <v>189</v>
      </c>
      <c r="C47" s="165" t="s">
        <v>195</v>
      </c>
      <c r="D47" s="123">
        <v>2290402</v>
      </c>
      <c r="E47" s="123" t="s">
        <v>221</v>
      </c>
      <c r="F47" s="77">
        <v>26856.8</v>
      </c>
      <c r="G47" s="73"/>
      <c r="H47" s="73"/>
      <c r="I47" s="77"/>
      <c r="J47" s="73"/>
      <c r="K47" s="77">
        <v>26856.8</v>
      </c>
      <c r="L47" s="73"/>
      <c r="M47" s="73"/>
      <c r="N47" s="73"/>
      <c r="O47" s="73"/>
      <c r="P47" s="77">
        <v>26856.8</v>
      </c>
      <c r="Q47" s="73"/>
      <c r="R47" s="73"/>
      <c r="S47" s="73"/>
      <c r="T47" s="132"/>
      <c r="U47" s="100"/>
    </row>
  </sheetData>
  <mergeCells count="9">
    <mergeCell ref="A2:U2"/>
    <mergeCell ref="A3:E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B43 A38:D38 B35:B37 B39 A44:D44 B46 B47:C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14" sqref="C14"/>
    </sheetView>
  </sheetViews>
  <sheetFormatPr defaultColWidth="10" defaultRowHeight="13.5" outlineLevelCol="4"/>
  <cols>
    <col min="1" max="1" width="24.5666666666667" customWidth="1"/>
    <col min="2" max="2" width="18.5" customWidth="1"/>
    <col min="3" max="3" width="32.8166666666667" customWidth="1"/>
    <col min="4" max="4" width="22.2583333333333" customWidth="1"/>
    <col min="5" max="5" width="0.133333333333333" customWidth="1"/>
    <col min="6" max="6" width="9.76666666666667" customWidth="1"/>
  </cols>
  <sheetData>
    <row r="1" ht="16.35" customHeight="1" spans="1:1">
      <c r="A1" s="15"/>
    </row>
    <row r="2" ht="31.9" customHeight="1" spans="1:4">
      <c r="A2" s="2" t="s">
        <v>11</v>
      </c>
      <c r="B2" s="2"/>
      <c r="C2" s="2"/>
      <c r="D2" s="2"/>
    </row>
    <row r="3" ht="18.95" customHeight="1" spans="1:5">
      <c r="A3" s="3" t="s">
        <v>29</v>
      </c>
      <c r="B3" s="3"/>
      <c r="C3" s="3"/>
      <c r="D3" s="8" t="s">
        <v>30</v>
      </c>
      <c r="E3" s="15"/>
    </row>
    <row r="4" s="38" customFormat="1" ht="20.2" customHeight="1" spans="1:5">
      <c r="A4" s="78" t="s">
        <v>31</v>
      </c>
      <c r="B4" s="78"/>
      <c r="C4" s="78" t="s">
        <v>32</v>
      </c>
      <c r="D4" s="78"/>
      <c r="E4" s="117"/>
    </row>
    <row r="5" s="38" customFormat="1" ht="20.2" customHeight="1" spans="1:5">
      <c r="A5" s="78" t="s">
        <v>33</v>
      </c>
      <c r="B5" s="78" t="s">
        <v>34</v>
      </c>
      <c r="C5" s="78" t="s">
        <v>33</v>
      </c>
      <c r="D5" s="78" t="s">
        <v>34</v>
      </c>
      <c r="E5" s="117"/>
    </row>
    <row r="6" s="38" customFormat="1" ht="20.2" customHeight="1" spans="1:5">
      <c r="A6" s="79" t="s">
        <v>247</v>
      </c>
      <c r="B6" s="67">
        <f>B7+B10</f>
        <v>50030.2</v>
      </c>
      <c r="C6" s="79" t="s">
        <v>248</v>
      </c>
      <c r="D6" s="80"/>
      <c r="E6" s="117"/>
    </row>
    <row r="7" s="38" customFormat="1" ht="20.2" customHeight="1" spans="1:5">
      <c r="A7" s="110" t="s">
        <v>249</v>
      </c>
      <c r="B7" s="82">
        <f>'7一般公共预算支出表'!F7</f>
        <v>1075.72</v>
      </c>
      <c r="C7" s="110" t="s">
        <v>39</v>
      </c>
      <c r="D7" s="61">
        <f>'7一般公共预算支出表'!F8</f>
        <v>45.5</v>
      </c>
      <c r="E7" s="117"/>
    </row>
    <row r="8" s="38" customFormat="1" ht="20.2" customHeight="1" spans="1:5">
      <c r="A8" s="110" t="s">
        <v>250</v>
      </c>
      <c r="B8" s="82">
        <f>B7</f>
        <v>1075.72</v>
      </c>
      <c r="C8" s="110" t="s">
        <v>43</v>
      </c>
      <c r="D8" s="61"/>
      <c r="E8" s="117"/>
    </row>
    <row r="9" s="38" customFormat="1" ht="31.05" customHeight="1" spans="1:5">
      <c r="A9" s="110" t="s">
        <v>46</v>
      </c>
      <c r="B9" s="82"/>
      <c r="C9" s="110" t="s">
        <v>47</v>
      </c>
      <c r="D9" s="61"/>
      <c r="E9" s="117"/>
    </row>
    <row r="10" s="38" customFormat="1" ht="20.2" customHeight="1" spans="1:5">
      <c r="A10" s="110" t="s">
        <v>251</v>
      </c>
      <c r="B10" s="82">
        <f>'15政府性基金'!C6</f>
        <v>48954.48</v>
      </c>
      <c r="C10" s="110" t="s">
        <v>51</v>
      </c>
      <c r="D10" s="61"/>
      <c r="E10" s="117"/>
    </row>
    <row r="11" s="38" customFormat="1" ht="20.2" customHeight="1" spans="1:5">
      <c r="A11" s="110" t="s">
        <v>252</v>
      </c>
      <c r="B11" s="82"/>
      <c r="C11" s="110" t="s">
        <v>55</v>
      </c>
      <c r="D11" s="61"/>
      <c r="E11" s="117"/>
    </row>
    <row r="12" s="38" customFormat="1" ht="20.2" customHeight="1" spans="1:5">
      <c r="A12" s="110" t="s">
        <v>253</v>
      </c>
      <c r="B12" s="82"/>
      <c r="C12" s="110" t="s">
        <v>59</v>
      </c>
      <c r="D12" s="61">
        <f>'7一般公共预算支出表'!F15</f>
        <v>7.6</v>
      </c>
      <c r="E12" s="117"/>
    </row>
    <row r="13" s="38" customFormat="1" ht="20.2" customHeight="1" spans="1:5">
      <c r="A13" s="79" t="s">
        <v>254</v>
      </c>
      <c r="B13" s="67"/>
      <c r="C13" s="110" t="s">
        <v>63</v>
      </c>
      <c r="D13" s="61"/>
      <c r="E13" s="117"/>
    </row>
    <row r="14" s="38" customFormat="1" ht="20.2" customHeight="1" spans="1:5">
      <c r="A14" s="110" t="s">
        <v>249</v>
      </c>
      <c r="B14" s="82"/>
      <c r="C14" s="110" t="s">
        <v>67</v>
      </c>
      <c r="D14" s="61">
        <f>'7一般公共预算支出表'!F18</f>
        <v>32.3</v>
      </c>
      <c r="E14" s="117"/>
    </row>
    <row r="15" s="38" customFormat="1" ht="20.2" customHeight="1" spans="1:5">
      <c r="A15" s="110" t="s">
        <v>251</v>
      </c>
      <c r="B15" s="82"/>
      <c r="C15" s="110" t="s">
        <v>71</v>
      </c>
      <c r="D15" s="61"/>
      <c r="E15" s="117"/>
    </row>
    <row r="16" s="38" customFormat="1" ht="20.2" customHeight="1" spans="1:5">
      <c r="A16" s="110" t="s">
        <v>252</v>
      </c>
      <c r="B16" s="82"/>
      <c r="C16" s="110" t="s">
        <v>75</v>
      </c>
      <c r="D16" s="61">
        <f>'7一般公共预算支出表'!F23</f>
        <v>22.6</v>
      </c>
      <c r="E16" s="117"/>
    </row>
    <row r="17" s="38" customFormat="1" ht="20.2" customHeight="1" spans="1:5">
      <c r="A17" s="110" t="s">
        <v>253</v>
      </c>
      <c r="B17" s="82"/>
      <c r="C17" s="110" t="s">
        <v>79</v>
      </c>
      <c r="D17" s="61"/>
      <c r="E17" s="117"/>
    </row>
    <row r="18" s="38" customFormat="1" ht="20.2" customHeight="1" spans="1:5">
      <c r="A18" s="110"/>
      <c r="B18" s="82"/>
      <c r="C18" s="110" t="s">
        <v>83</v>
      </c>
      <c r="D18" s="61">
        <f>'7一般公共预算支出表'!F28+'16政府性基金(政府预算)'!F6</f>
        <v>22063</v>
      </c>
      <c r="E18" s="117"/>
    </row>
    <row r="19" s="38" customFormat="1" ht="20.2" customHeight="1" spans="1:5">
      <c r="A19" s="110"/>
      <c r="B19" s="110"/>
      <c r="C19" s="110" t="s">
        <v>87</v>
      </c>
      <c r="D19" s="61"/>
      <c r="E19" s="117"/>
    </row>
    <row r="20" s="38" customFormat="1" ht="20.2" customHeight="1" spans="1:5">
      <c r="A20" s="110"/>
      <c r="B20" s="110"/>
      <c r="C20" s="110" t="s">
        <v>91</v>
      </c>
      <c r="D20" s="61"/>
      <c r="E20" s="117"/>
    </row>
    <row r="21" s="38" customFormat="1" ht="20.2" customHeight="1" spans="1:5">
      <c r="A21" s="110"/>
      <c r="B21" s="110"/>
      <c r="C21" s="110" t="s">
        <v>95</v>
      </c>
      <c r="D21" s="61">
        <f>'7一般公共预算支出表'!F31+'16政府性基金(政府预算)'!F11</f>
        <v>978.8</v>
      </c>
      <c r="E21" s="117"/>
    </row>
    <row r="22" s="38" customFormat="1" ht="20.2" customHeight="1" spans="1:5">
      <c r="A22" s="110"/>
      <c r="B22" s="110"/>
      <c r="C22" s="110" t="s">
        <v>98</v>
      </c>
      <c r="D22" s="61"/>
      <c r="E22" s="117"/>
    </row>
    <row r="23" s="38" customFormat="1" ht="20.2" customHeight="1" spans="1:5">
      <c r="A23" s="110"/>
      <c r="B23" s="110"/>
      <c r="C23" s="110" t="s">
        <v>101</v>
      </c>
      <c r="D23" s="61"/>
      <c r="E23" s="117"/>
    </row>
    <row r="24" s="38" customFormat="1" ht="20.2" customHeight="1" spans="1:5">
      <c r="A24" s="110"/>
      <c r="B24" s="110"/>
      <c r="C24" s="110" t="s">
        <v>103</v>
      </c>
      <c r="D24" s="61"/>
      <c r="E24" s="117"/>
    </row>
    <row r="25" s="38" customFormat="1" ht="20.2" customHeight="1" spans="1:5">
      <c r="A25" s="110"/>
      <c r="B25" s="110"/>
      <c r="C25" s="110" t="s">
        <v>105</v>
      </c>
      <c r="D25" s="61"/>
      <c r="E25" s="117"/>
    </row>
    <row r="26" s="38" customFormat="1" ht="20.2" customHeight="1" spans="1:5">
      <c r="A26" s="110"/>
      <c r="B26" s="110"/>
      <c r="C26" s="110" t="s">
        <v>107</v>
      </c>
      <c r="D26" s="61">
        <f>'7一般公共预算支出表'!F39</f>
        <v>23.6</v>
      </c>
      <c r="E26" s="117"/>
    </row>
    <row r="27" s="38" customFormat="1" ht="20.2" customHeight="1" spans="1:5">
      <c r="A27" s="110"/>
      <c r="B27" s="110"/>
      <c r="C27" s="110" t="s">
        <v>109</v>
      </c>
      <c r="D27" s="61"/>
      <c r="E27" s="117"/>
    </row>
    <row r="28" s="38" customFormat="1" ht="20.2" customHeight="1" spans="1:5">
      <c r="A28" s="110"/>
      <c r="B28" s="110"/>
      <c r="C28" s="110" t="s">
        <v>111</v>
      </c>
      <c r="D28" s="61"/>
      <c r="E28" s="117"/>
    </row>
    <row r="29" s="38" customFormat="1" ht="20.2" customHeight="1" spans="1:5">
      <c r="A29" s="110"/>
      <c r="B29" s="110"/>
      <c r="C29" s="110" t="s">
        <v>113</v>
      </c>
      <c r="D29" s="61"/>
      <c r="E29" s="117"/>
    </row>
    <row r="30" s="38" customFormat="1" ht="20.2" customHeight="1" spans="1:5">
      <c r="A30" s="110"/>
      <c r="B30" s="110"/>
      <c r="C30" s="110" t="s">
        <v>115</v>
      </c>
      <c r="D30" s="61"/>
      <c r="E30" s="117"/>
    </row>
    <row r="31" s="38" customFormat="1" ht="20.2" customHeight="1" spans="1:5">
      <c r="A31" s="110"/>
      <c r="B31" s="110"/>
      <c r="C31" s="110" t="s">
        <v>117</v>
      </c>
      <c r="D31" s="61">
        <f>'16政府性基金(政府预算)'!F14</f>
        <v>26856.8</v>
      </c>
      <c r="E31" s="117"/>
    </row>
    <row r="32" s="38" customFormat="1" ht="20.2" customHeight="1" spans="1:5">
      <c r="A32" s="110"/>
      <c r="B32" s="110"/>
      <c r="C32" s="110" t="s">
        <v>119</v>
      </c>
      <c r="D32" s="61"/>
      <c r="E32" s="117"/>
    </row>
    <row r="33" s="38" customFormat="1" ht="20.2" customHeight="1" spans="1:5">
      <c r="A33" s="110"/>
      <c r="B33" s="110"/>
      <c r="C33" s="110" t="s">
        <v>121</v>
      </c>
      <c r="D33" s="61"/>
      <c r="E33" s="117"/>
    </row>
    <row r="34" s="38" customFormat="1" ht="20.2" customHeight="1" spans="1:5">
      <c r="A34" s="110"/>
      <c r="B34" s="110"/>
      <c r="C34" s="110" t="s">
        <v>122</v>
      </c>
      <c r="D34" s="61"/>
      <c r="E34" s="117"/>
    </row>
    <row r="35" s="38" customFormat="1" ht="20.2" customHeight="1" spans="1:5">
      <c r="A35" s="110"/>
      <c r="B35" s="110"/>
      <c r="C35" s="110" t="s">
        <v>123</v>
      </c>
      <c r="D35" s="61"/>
      <c r="E35" s="117"/>
    </row>
    <row r="36" s="38" customFormat="1" ht="20.2" customHeight="1" spans="1:5">
      <c r="A36" s="110"/>
      <c r="B36" s="110"/>
      <c r="C36" s="110" t="s">
        <v>124</v>
      </c>
      <c r="D36" s="61"/>
      <c r="E36" s="117"/>
    </row>
    <row r="37" s="38" customFormat="1" ht="20.2" customHeight="1" spans="1:5">
      <c r="A37" s="110"/>
      <c r="B37" s="110"/>
      <c r="C37" s="110"/>
      <c r="D37" s="110"/>
      <c r="E37" s="117"/>
    </row>
    <row r="38" s="38" customFormat="1" ht="20.2" customHeight="1" spans="1:5">
      <c r="A38" s="79"/>
      <c r="B38" s="79"/>
      <c r="C38" s="79" t="s">
        <v>255</v>
      </c>
      <c r="D38" s="67"/>
      <c r="E38" s="39"/>
    </row>
    <row r="39" s="38" customFormat="1" ht="20.2" customHeight="1" spans="1:5">
      <c r="A39" s="79"/>
      <c r="B39" s="79"/>
      <c r="C39" s="79"/>
      <c r="D39" s="79"/>
      <c r="E39" s="39"/>
    </row>
    <row r="40" s="38" customFormat="1" ht="20.2" customHeight="1" spans="1:5">
      <c r="A40" s="78" t="s">
        <v>256</v>
      </c>
      <c r="B40" s="67">
        <f>B6+B13</f>
        <v>50030.2</v>
      </c>
      <c r="C40" s="78" t="s">
        <v>257</v>
      </c>
      <c r="D40" s="80">
        <f>SUM(D6:D39)</f>
        <v>50030.2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selection activeCell="H47" sqref="H47"/>
    </sheetView>
  </sheetViews>
  <sheetFormatPr defaultColWidth="10" defaultRowHeight="13.5"/>
  <cols>
    <col min="1" max="2" width="4.88333333333333" customWidth="1"/>
    <col min="3" max="3" width="5.96666666666667" customWidth="1"/>
    <col min="4" max="4" width="9.625" customWidth="1"/>
    <col min="5" max="5" width="43.375" customWidth="1"/>
    <col min="6" max="6" width="12.375" customWidth="1"/>
    <col min="7" max="7" width="11.5333333333333" customWidth="1"/>
    <col min="8" max="8" width="12.4833333333333" customWidth="1"/>
    <col min="9" max="9" width="14.125" customWidth="1"/>
    <col min="10" max="10" width="13.625" customWidth="1"/>
    <col min="11" max="11" width="11.75" customWidth="1"/>
    <col min="12" max="12" width="11.375" style="9" customWidth="1"/>
  </cols>
  <sheetData>
    <row r="1" ht="16.35" customHeight="1" spans="1:4">
      <c r="A1" s="15"/>
      <c r="D1" s="15"/>
    </row>
    <row r="2" ht="43.1" customHeight="1" spans="1:12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.15" customHeight="1" spans="1:12">
      <c r="A3" s="3" t="s">
        <v>258</v>
      </c>
      <c r="B3" s="3"/>
      <c r="C3" s="3"/>
      <c r="D3" s="3"/>
      <c r="E3" s="3"/>
      <c r="F3" s="3"/>
      <c r="G3" s="3"/>
      <c r="H3" s="3"/>
      <c r="I3" s="3"/>
      <c r="J3" s="3"/>
      <c r="K3" s="8" t="s">
        <v>30</v>
      </c>
      <c r="L3" s="12"/>
    </row>
    <row r="4" s="38" customFormat="1" ht="25" customHeight="1" spans="1:12">
      <c r="A4" s="78" t="s">
        <v>153</v>
      </c>
      <c r="B4" s="78"/>
      <c r="C4" s="78"/>
      <c r="D4" s="78" t="s">
        <v>154</v>
      </c>
      <c r="E4" s="78" t="s">
        <v>155</v>
      </c>
      <c r="F4" s="78" t="s">
        <v>133</v>
      </c>
      <c r="G4" s="78" t="s">
        <v>156</v>
      </c>
      <c r="H4" s="78"/>
      <c r="I4" s="78"/>
      <c r="J4" s="78"/>
      <c r="K4" s="78"/>
      <c r="L4" s="78" t="s">
        <v>157</v>
      </c>
    </row>
    <row r="5" s="38" customFormat="1" ht="20.7" customHeight="1" spans="1:12">
      <c r="A5" s="78"/>
      <c r="B5" s="78"/>
      <c r="C5" s="78"/>
      <c r="D5" s="78"/>
      <c r="E5" s="78"/>
      <c r="F5" s="78"/>
      <c r="G5" s="78" t="s">
        <v>135</v>
      </c>
      <c r="H5" s="78" t="s">
        <v>259</v>
      </c>
      <c r="I5" s="78"/>
      <c r="J5" s="78"/>
      <c r="K5" s="78" t="s">
        <v>260</v>
      </c>
      <c r="L5" s="78"/>
    </row>
    <row r="6" s="38" customFormat="1" ht="33" customHeight="1" spans="1:12">
      <c r="A6" s="78" t="s">
        <v>161</v>
      </c>
      <c r="B6" s="78" t="s">
        <v>162</v>
      </c>
      <c r="C6" s="78" t="s">
        <v>163</v>
      </c>
      <c r="D6" s="78"/>
      <c r="E6" s="78"/>
      <c r="F6" s="78"/>
      <c r="G6" s="78"/>
      <c r="H6" s="78" t="s">
        <v>239</v>
      </c>
      <c r="I6" s="78" t="s">
        <v>261</v>
      </c>
      <c r="J6" s="78" t="s">
        <v>233</v>
      </c>
      <c r="K6" s="78"/>
      <c r="L6" s="78"/>
    </row>
    <row r="7" s="38" customFormat="1" ht="18" customHeight="1" spans="1:12">
      <c r="A7" s="110"/>
      <c r="B7" s="110"/>
      <c r="C7" s="110"/>
      <c r="D7" s="79"/>
      <c r="E7" s="79" t="s">
        <v>133</v>
      </c>
      <c r="F7" s="111">
        <f t="shared" ref="F7:F15" si="0">G7+L7</f>
        <v>1075.72</v>
      </c>
      <c r="G7" s="87">
        <f>H7+I7+J7+K7</f>
        <v>678.66</v>
      </c>
      <c r="H7" s="111">
        <f>H8+H15+H18+H23+H28+H31+H39</f>
        <v>438.03</v>
      </c>
      <c r="I7" s="111"/>
      <c r="J7" s="111"/>
      <c r="K7" s="111">
        <f>K8+K15+K18+K23+K28+K31+K39</f>
        <v>240.63</v>
      </c>
      <c r="L7" s="111">
        <f>L8+L15+L18+L23+L28+L31+L39</f>
        <v>397.06</v>
      </c>
    </row>
    <row r="8" s="38" customFormat="1" ht="18" customHeight="1" spans="1:12">
      <c r="A8" s="47">
        <v>201</v>
      </c>
      <c r="B8" s="47"/>
      <c r="C8" s="47"/>
      <c r="D8" s="48" t="s">
        <v>164</v>
      </c>
      <c r="E8" s="48" t="s">
        <v>165</v>
      </c>
      <c r="F8" s="88">
        <f t="shared" si="0"/>
        <v>45.5</v>
      </c>
      <c r="G8" s="88">
        <f t="shared" ref="G8:G43" si="1">H8+I8+J8+K8</f>
        <v>28.16</v>
      </c>
      <c r="H8" s="88"/>
      <c r="I8" s="88"/>
      <c r="J8" s="88"/>
      <c r="K8" s="115">
        <v>28.16</v>
      </c>
      <c r="L8" s="88">
        <f>L9+L11+L13</f>
        <v>17.34</v>
      </c>
    </row>
    <row r="9" s="38" customFormat="1" ht="18" customHeight="1" spans="1:12">
      <c r="A9" s="89">
        <v>201</v>
      </c>
      <c r="B9" s="163" t="s">
        <v>166</v>
      </c>
      <c r="C9" s="89"/>
      <c r="D9" s="90">
        <v>20103</v>
      </c>
      <c r="E9" s="90" t="s">
        <v>167</v>
      </c>
      <c r="F9" s="103">
        <f t="shared" si="0"/>
        <v>38.16</v>
      </c>
      <c r="G9" s="76">
        <f t="shared" si="1"/>
        <v>28.16</v>
      </c>
      <c r="H9" s="103"/>
      <c r="I9" s="103"/>
      <c r="J9" s="103"/>
      <c r="K9" s="116">
        <v>28.16</v>
      </c>
      <c r="L9" s="103">
        <v>10</v>
      </c>
    </row>
    <row r="10" s="38" customFormat="1" ht="18" customHeight="1" spans="1:12">
      <c r="A10" s="89">
        <v>201</v>
      </c>
      <c r="B10" s="163" t="s">
        <v>166</v>
      </c>
      <c r="C10" s="89">
        <v>99</v>
      </c>
      <c r="D10" s="90">
        <v>2010399</v>
      </c>
      <c r="E10" s="53" t="s">
        <v>168</v>
      </c>
      <c r="F10" s="103">
        <f t="shared" si="0"/>
        <v>38.16</v>
      </c>
      <c r="G10" s="76">
        <f t="shared" si="1"/>
        <v>28.16</v>
      </c>
      <c r="H10" s="103"/>
      <c r="I10" s="103"/>
      <c r="J10" s="89"/>
      <c r="K10" s="116">
        <v>28.16</v>
      </c>
      <c r="L10" s="103">
        <v>10</v>
      </c>
    </row>
    <row r="11" s="22" customFormat="1" ht="18" customHeight="1" spans="1:12">
      <c r="A11" s="89">
        <v>201</v>
      </c>
      <c r="B11" s="89">
        <v>13</v>
      </c>
      <c r="C11" s="89"/>
      <c r="D11" s="90">
        <v>20113</v>
      </c>
      <c r="E11" s="90" t="s">
        <v>169</v>
      </c>
      <c r="F11" s="103">
        <f t="shared" si="0"/>
        <v>0.04</v>
      </c>
      <c r="G11" s="76"/>
      <c r="H11" s="103"/>
      <c r="I11" s="103"/>
      <c r="J11" s="89"/>
      <c r="K11" s="116"/>
      <c r="L11" s="103">
        <v>0.04</v>
      </c>
    </row>
    <row r="12" s="38" customFormat="1" ht="18" customHeight="1" spans="1:12">
      <c r="A12" s="89">
        <v>201</v>
      </c>
      <c r="B12" s="89">
        <v>13</v>
      </c>
      <c r="C12" s="163" t="s">
        <v>170</v>
      </c>
      <c r="D12" s="52">
        <v>2011308</v>
      </c>
      <c r="E12" s="53" t="s">
        <v>171</v>
      </c>
      <c r="F12" s="103">
        <f t="shared" si="0"/>
        <v>0.04</v>
      </c>
      <c r="G12" s="76"/>
      <c r="H12" s="103"/>
      <c r="I12" s="103"/>
      <c r="J12" s="89"/>
      <c r="K12" s="116"/>
      <c r="L12" s="103">
        <v>0.04</v>
      </c>
    </row>
    <row r="13" s="38" customFormat="1" ht="18" customHeight="1" spans="1:12">
      <c r="A13" s="89">
        <v>201</v>
      </c>
      <c r="B13" s="89">
        <v>32</v>
      </c>
      <c r="C13" s="89"/>
      <c r="D13" s="52" t="s">
        <v>172</v>
      </c>
      <c r="E13" s="90" t="s">
        <v>173</v>
      </c>
      <c r="F13" s="103">
        <f t="shared" si="0"/>
        <v>7.3</v>
      </c>
      <c r="G13" s="76"/>
      <c r="H13" s="103"/>
      <c r="I13" s="103"/>
      <c r="J13" s="89"/>
      <c r="K13" s="116"/>
      <c r="L13" s="103">
        <v>7.3</v>
      </c>
    </row>
    <row r="14" s="38" customFormat="1" ht="18" customHeight="1" spans="1:12">
      <c r="A14" s="89">
        <v>201</v>
      </c>
      <c r="B14" s="89">
        <v>32</v>
      </c>
      <c r="C14" s="89">
        <v>99</v>
      </c>
      <c r="D14" s="52" t="s">
        <v>174</v>
      </c>
      <c r="E14" s="53" t="s">
        <v>175</v>
      </c>
      <c r="F14" s="103">
        <f t="shared" si="0"/>
        <v>7.3</v>
      </c>
      <c r="G14" s="76"/>
      <c r="H14" s="103"/>
      <c r="I14" s="103"/>
      <c r="J14" s="89"/>
      <c r="K14" s="116"/>
      <c r="L14" s="103">
        <v>7.3</v>
      </c>
    </row>
    <row r="15" s="38" customFormat="1" ht="18" customHeight="1" spans="1:12">
      <c r="A15" s="68">
        <v>206</v>
      </c>
      <c r="B15" s="68"/>
      <c r="C15" s="68"/>
      <c r="D15" s="69">
        <v>206</v>
      </c>
      <c r="E15" s="105" t="s">
        <v>176</v>
      </c>
      <c r="F15" s="74">
        <f t="shared" si="0"/>
        <v>7.6</v>
      </c>
      <c r="G15" s="88"/>
      <c r="H15" s="74"/>
      <c r="I15" s="74"/>
      <c r="J15" s="74"/>
      <c r="K15" s="115"/>
      <c r="L15" s="74">
        <v>7.6</v>
      </c>
    </row>
    <row r="16" s="38" customFormat="1" ht="18" customHeight="1" spans="1:12">
      <c r="A16" s="89">
        <v>206</v>
      </c>
      <c r="B16" s="163" t="s">
        <v>177</v>
      </c>
      <c r="C16" s="89"/>
      <c r="D16" s="52">
        <v>20605</v>
      </c>
      <c r="E16" s="90" t="s">
        <v>178</v>
      </c>
      <c r="F16" s="103">
        <v>7.6</v>
      </c>
      <c r="G16" s="76"/>
      <c r="H16" s="103"/>
      <c r="I16" s="103"/>
      <c r="J16" s="89"/>
      <c r="K16" s="116"/>
      <c r="L16" s="103">
        <v>7.6</v>
      </c>
    </row>
    <row r="17" s="38" customFormat="1" ht="18" customHeight="1" spans="1:12">
      <c r="A17" s="89">
        <v>206</v>
      </c>
      <c r="B17" s="163" t="s">
        <v>177</v>
      </c>
      <c r="C17" s="89">
        <v>99</v>
      </c>
      <c r="D17" s="90">
        <v>2060599</v>
      </c>
      <c r="E17" s="90" t="s">
        <v>179</v>
      </c>
      <c r="F17" s="103">
        <v>7.6</v>
      </c>
      <c r="G17" s="76"/>
      <c r="H17" s="103"/>
      <c r="I17" s="103"/>
      <c r="J17" s="89"/>
      <c r="K17" s="116"/>
      <c r="L17" s="103">
        <v>7.6</v>
      </c>
    </row>
    <row r="18" s="38" customFormat="1" ht="18" customHeight="1" spans="1:12">
      <c r="A18" s="47">
        <v>208</v>
      </c>
      <c r="B18" s="47"/>
      <c r="C18" s="47"/>
      <c r="D18" s="48">
        <v>208</v>
      </c>
      <c r="E18" s="48" t="s">
        <v>180</v>
      </c>
      <c r="F18" s="74">
        <f t="shared" ref="F18:F32" si="2">G18+L18</f>
        <v>32.3</v>
      </c>
      <c r="G18" s="88">
        <f t="shared" si="1"/>
        <v>32.3</v>
      </c>
      <c r="H18" s="74">
        <v>32.3</v>
      </c>
      <c r="I18" s="74"/>
      <c r="J18" s="68"/>
      <c r="K18" s="115"/>
      <c r="L18" s="88"/>
    </row>
    <row r="19" s="38" customFormat="1" ht="18" customHeight="1" spans="1:12">
      <c r="A19" s="89">
        <v>208</v>
      </c>
      <c r="B19" s="163" t="s">
        <v>177</v>
      </c>
      <c r="C19" s="89"/>
      <c r="D19" s="90">
        <v>20805</v>
      </c>
      <c r="E19" s="90" t="s">
        <v>181</v>
      </c>
      <c r="F19" s="103">
        <f t="shared" si="2"/>
        <v>29.62</v>
      </c>
      <c r="G19" s="76">
        <f t="shared" si="1"/>
        <v>29.62</v>
      </c>
      <c r="H19" s="103">
        <v>29.62</v>
      </c>
      <c r="I19" s="103"/>
      <c r="J19" s="103"/>
      <c r="K19" s="116"/>
      <c r="L19" s="76"/>
    </row>
    <row r="20" s="38" customFormat="1" ht="18" customHeight="1" spans="1:12">
      <c r="A20" s="89" t="s">
        <v>182</v>
      </c>
      <c r="B20" s="89" t="s">
        <v>177</v>
      </c>
      <c r="C20" s="89" t="s">
        <v>177</v>
      </c>
      <c r="D20" s="90">
        <v>2080505</v>
      </c>
      <c r="E20" s="53" t="s">
        <v>183</v>
      </c>
      <c r="F20" s="103">
        <f t="shared" si="2"/>
        <v>29.62</v>
      </c>
      <c r="G20" s="76">
        <f t="shared" si="1"/>
        <v>29.62</v>
      </c>
      <c r="H20" s="103">
        <v>29.62</v>
      </c>
      <c r="I20" s="103"/>
      <c r="J20" s="89"/>
      <c r="K20" s="116"/>
      <c r="L20" s="103"/>
    </row>
    <row r="21" s="38" customFormat="1" ht="18" customHeight="1" spans="1:12">
      <c r="A21" s="89">
        <v>208</v>
      </c>
      <c r="B21" s="89">
        <v>99</v>
      </c>
      <c r="C21" s="89"/>
      <c r="D21" s="90">
        <v>20899</v>
      </c>
      <c r="E21" s="53" t="s">
        <v>184</v>
      </c>
      <c r="F21" s="103">
        <f t="shared" si="2"/>
        <v>2.68</v>
      </c>
      <c r="G21" s="76">
        <f t="shared" si="1"/>
        <v>2.68</v>
      </c>
      <c r="H21" s="103">
        <v>2.68</v>
      </c>
      <c r="I21" s="103"/>
      <c r="J21" s="89"/>
      <c r="K21" s="116"/>
      <c r="L21" s="104"/>
    </row>
    <row r="22" s="22" customFormat="1" ht="18" customHeight="1" spans="1:12">
      <c r="A22" s="89" t="s">
        <v>182</v>
      </c>
      <c r="B22" s="89" t="s">
        <v>185</v>
      </c>
      <c r="C22" s="89" t="s">
        <v>185</v>
      </c>
      <c r="D22" s="90" t="s">
        <v>186</v>
      </c>
      <c r="E22" s="53" t="s">
        <v>187</v>
      </c>
      <c r="F22" s="103">
        <f t="shared" si="2"/>
        <v>2.68</v>
      </c>
      <c r="G22" s="76">
        <f t="shared" si="1"/>
        <v>2.68</v>
      </c>
      <c r="H22" s="103">
        <v>2.68</v>
      </c>
      <c r="I22" s="103"/>
      <c r="J22" s="89"/>
      <c r="K22" s="116"/>
      <c r="L22" s="104"/>
    </row>
    <row r="23" s="38" customFormat="1" ht="18" customHeight="1" spans="1:12">
      <c r="A23" s="68">
        <v>210</v>
      </c>
      <c r="B23" s="68"/>
      <c r="C23" s="68"/>
      <c r="D23" s="105">
        <v>210</v>
      </c>
      <c r="E23" s="70" t="s">
        <v>188</v>
      </c>
      <c r="F23" s="74">
        <f t="shared" si="2"/>
        <v>22.6</v>
      </c>
      <c r="G23" s="88">
        <f t="shared" si="1"/>
        <v>16.58</v>
      </c>
      <c r="H23" s="74">
        <v>16.58</v>
      </c>
      <c r="I23" s="74"/>
      <c r="J23" s="68"/>
      <c r="K23" s="115"/>
      <c r="L23" s="91">
        <v>6.02</v>
      </c>
    </row>
    <row r="24" s="38" customFormat="1" ht="18" customHeight="1" spans="1:12">
      <c r="A24" s="89">
        <v>210</v>
      </c>
      <c r="B24" s="163" t="s">
        <v>189</v>
      </c>
      <c r="C24" s="89"/>
      <c r="D24" s="90">
        <v>21004</v>
      </c>
      <c r="E24" s="53" t="s">
        <v>190</v>
      </c>
      <c r="F24" s="103">
        <f t="shared" si="2"/>
        <v>6.02</v>
      </c>
      <c r="G24" s="76"/>
      <c r="H24" s="103"/>
      <c r="I24" s="103"/>
      <c r="J24" s="103"/>
      <c r="K24" s="116"/>
      <c r="L24" s="92">
        <v>6.02</v>
      </c>
    </row>
    <row r="25" s="38" customFormat="1" ht="18" customHeight="1" spans="1:12">
      <c r="A25" s="89">
        <v>210</v>
      </c>
      <c r="B25" s="163" t="s">
        <v>189</v>
      </c>
      <c r="C25" s="89">
        <v>10</v>
      </c>
      <c r="D25" s="90">
        <v>2100410</v>
      </c>
      <c r="E25" s="90" t="s">
        <v>191</v>
      </c>
      <c r="F25" s="103">
        <f t="shared" si="2"/>
        <v>6.02</v>
      </c>
      <c r="G25" s="76"/>
      <c r="H25" s="103"/>
      <c r="I25" s="103"/>
      <c r="J25" s="103"/>
      <c r="K25" s="116"/>
      <c r="L25" s="104">
        <v>6.02</v>
      </c>
    </row>
    <row r="26" s="38" customFormat="1" ht="18" customHeight="1" spans="1:12">
      <c r="A26" s="89">
        <v>210</v>
      </c>
      <c r="B26" s="89">
        <v>11</v>
      </c>
      <c r="C26" s="89"/>
      <c r="D26" s="90">
        <v>21011</v>
      </c>
      <c r="E26" s="90" t="s">
        <v>192</v>
      </c>
      <c r="F26" s="103">
        <f t="shared" si="2"/>
        <v>16.58</v>
      </c>
      <c r="G26" s="76">
        <f t="shared" si="1"/>
        <v>16.58</v>
      </c>
      <c r="H26" s="103">
        <v>16.58</v>
      </c>
      <c r="I26" s="103"/>
      <c r="J26" s="103"/>
      <c r="K26" s="116"/>
      <c r="L26" s="103"/>
    </row>
    <row r="27" s="22" customFormat="1" ht="18" customHeight="1" spans="1:12">
      <c r="A27" s="89" t="s">
        <v>193</v>
      </c>
      <c r="B27" s="89" t="s">
        <v>194</v>
      </c>
      <c r="C27" s="89" t="s">
        <v>195</v>
      </c>
      <c r="D27" s="52">
        <v>2101102</v>
      </c>
      <c r="E27" s="53" t="s">
        <v>196</v>
      </c>
      <c r="F27" s="103">
        <f t="shared" si="2"/>
        <v>16.58</v>
      </c>
      <c r="G27" s="76">
        <f t="shared" si="1"/>
        <v>16.58</v>
      </c>
      <c r="H27" s="103">
        <v>16.58</v>
      </c>
      <c r="I27" s="103"/>
      <c r="J27" s="89"/>
      <c r="K27" s="116"/>
      <c r="L27" s="103"/>
    </row>
    <row r="28" s="38" customFormat="1" ht="18" customHeight="1" spans="1:12">
      <c r="A28" s="68">
        <v>212</v>
      </c>
      <c r="B28" s="68"/>
      <c r="C28" s="68"/>
      <c r="D28" s="105">
        <v>212</v>
      </c>
      <c r="E28" s="70" t="s">
        <v>197</v>
      </c>
      <c r="F28" s="74">
        <f t="shared" si="2"/>
        <v>5</v>
      </c>
      <c r="G28" s="88">
        <f t="shared" si="1"/>
        <v>0</v>
      </c>
      <c r="H28" s="74">
        <v>0</v>
      </c>
      <c r="I28" s="74"/>
      <c r="J28" s="68"/>
      <c r="K28" s="115"/>
      <c r="L28" s="74">
        <v>5</v>
      </c>
    </row>
    <row r="29" s="38" customFormat="1" ht="18" customHeight="1" spans="1:12">
      <c r="A29" s="89">
        <v>212</v>
      </c>
      <c r="B29" s="112" t="s">
        <v>185</v>
      </c>
      <c r="C29" s="89"/>
      <c r="D29" s="90">
        <v>21299</v>
      </c>
      <c r="E29" s="53" t="s">
        <v>202</v>
      </c>
      <c r="F29" s="103">
        <f t="shared" si="2"/>
        <v>5</v>
      </c>
      <c r="G29" s="76"/>
      <c r="H29" s="113"/>
      <c r="I29" s="103"/>
      <c r="J29" s="89"/>
      <c r="K29" s="116"/>
      <c r="L29" s="103">
        <v>5</v>
      </c>
    </row>
    <row r="30" s="38" customFormat="1" ht="18" customHeight="1" spans="1:12">
      <c r="A30" s="89">
        <v>212</v>
      </c>
      <c r="B30" s="89">
        <v>99</v>
      </c>
      <c r="C30" s="89">
        <v>99</v>
      </c>
      <c r="D30" s="90">
        <v>2129999</v>
      </c>
      <c r="E30" s="53" t="s">
        <v>203</v>
      </c>
      <c r="F30" s="103">
        <f t="shared" si="2"/>
        <v>5</v>
      </c>
      <c r="G30" s="76"/>
      <c r="H30" s="103"/>
      <c r="I30" s="103"/>
      <c r="J30" s="89"/>
      <c r="K30" s="116"/>
      <c r="L30" s="103">
        <v>5</v>
      </c>
    </row>
    <row r="31" s="38" customFormat="1" ht="18" customHeight="1" spans="1:12">
      <c r="A31" s="68">
        <v>215</v>
      </c>
      <c r="B31" s="68"/>
      <c r="C31" s="68"/>
      <c r="D31" s="69">
        <v>215</v>
      </c>
      <c r="E31" s="70" t="s">
        <v>204</v>
      </c>
      <c r="F31" s="74">
        <f t="shared" si="2"/>
        <v>939.12</v>
      </c>
      <c r="G31" s="88">
        <f>H31+I31+J31+K31</f>
        <v>578.02</v>
      </c>
      <c r="H31" s="74">
        <v>365.55</v>
      </c>
      <c r="I31" s="74"/>
      <c r="J31" s="68"/>
      <c r="K31" s="115">
        <v>212.47</v>
      </c>
      <c r="L31" s="91">
        <f>L32+L34+L37</f>
        <v>361.1</v>
      </c>
    </row>
    <row r="32" s="38" customFormat="1" ht="18" customHeight="1" spans="1:12">
      <c r="A32" s="89">
        <v>215</v>
      </c>
      <c r="B32" s="163" t="s">
        <v>177</v>
      </c>
      <c r="C32" s="89"/>
      <c r="D32" s="52">
        <v>21505</v>
      </c>
      <c r="E32" s="53" t="s">
        <v>205</v>
      </c>
      <c r="F32" s="103">
        <f t="shared" si="2"/>
        <v>37.5</v>
      </c>
      <c r="G32" s="76"/>
      <c r="H32" s="103"/>
      <c r="I32" s="103"/>
      <c r="J32" s="89"/>
      <c r="K32" s="116"/>
      <c r="L32" s="104">
        <v>37.5</v>
      </c>
    </row>
    <row r="33" s="22" customFormat="1" ht="18" customHeight="1" spans="1:12">
      <c r="A33" s="89">
        <v>215</v>
      </c>
      <c r="B33" s="163" t="s">
        <v>177</v>
      </c>
      <c r="C33" s="89">
        <v>99</v>
      </c>
      <c r="D33" s="52">
        <v>2150599</v>
      </c>
      <c r="E33" s="53" t="s">
        <v>206</v>
      </c>
      <c r="F33" s="103">
        <f t="shared" ref="F33:F38" si="3">G33+L33</f>
        <v>37.5</v>
      </c>
      <c r="G33" s="76"/>
      <c r="H33" s="103"/>
      <c r="I33" s="103"/>
      <c r="J33" s="89"/>
      <c r="K33" s="116"/>
      <c r="L33" s="104">
        <v>37.5</v>
      </c>
    </row>
    <row r="34" s="38" customFormat="1" ht="18" customHeight="1" spans="1:12">
      <c r="A34" s="89">
        <v>215</v>
      </c>
      <c r="B34" s="163" t="s">
        <v>170</v>
      </c>
      <c r="C34" s="89"/>
      <c r="D34" s="52">
        <v>21508</v>
      </c>
      <c r="E34" s="53" t="s">
        <v>207</v>
      </c>
      <c r="F34" s="103">
        <f t="shared" si="3"/>
        <v>596.62</v>
      </c>
      <c r="G34" s="76">
        <f>H34+I34+J34+K34</f>
        <v>578.02</v>
      </c>
      <c r="H34" s="103">
        <v>365.55</v>
      </c>
      <c r="I34" s="103"/>
      <c r="J34" s="103"/>
      <c r="K34" s="116">
        <v>212.47</v>
      </c>
      <c r="L34" s="92">
        <f>L35+L36</f>
        <v>18.6</v>
      </c>
    </row>
    <row r="35" s="38" customFormat="1" ht="18" customHeight="1" spans="1:12">
      <c r="A35" s="89" t="s">
        <v>208</v>
      </c>
      <c r="B35" s="89" t="s">
        <v>170</v>
      </c>
      <c r="C35" s="89" t="s">
        <v>209</v>
      </c>
      <c r="D35" s="52">
        <v>2150801</v>
      </c>
      <c r="E35" s="53" t="s">
        <v>210</v>
      </c>
      <c r="F35" s="103">
        <f t="shared" si="3"/>
        <v>578.02</v>
      </c>
      <c r="G35" s="76">
        <f>H35+I35+J35+K35</f>
        <v>578.02</v>
      </c>
      <c r="H35" s="103">
        <v>365.55</v>
      </c>
      <c r="I35" s="103"/>
      <c r="J35" s="103"/>
      <c r="K35" s="116">
        <v>212.47</v>
      </c>
      <c r="L35" s="103"/>
    </row>
    <row r="36" s="38" customFormat="1" ht="18" customHeight="1" spans="1:12">
      <c r="A36" s="89">
        <v>215</v>
      </c>
      <c r="B36" s="163" t="s">
        <v>170</v>
      </c>
      <c r="C36" s="89">
        <v>99</v>
      </c>
      <c r="D36" s="90">
        <v>2150899</v>
      </c>
      <c r="E36" s="53" t="s">
        <v>211</v>
      </c>
      <c r="F36" s="103">
        <f t="shared" si="3"/>
        <v>18.6</v>
      </c>
      <c r="G36" s="76"/>
      <c r="H36" s="103"/>
      <c r="I36" s="103"/>
      <c r="J36" s="103"/>
      <c r="K36" s="116"/>
      <c r="L36" s="103">
        <v>18.6</v>
      </c>
    </row>
    <row r="37" s="38" customFormat="1" ht="18" customHeight="1" spans="1:12">
      <c r="A37" s="89">
        <v>215</v>
      </c>
      <c r="B37" s="89">
        <v>99</v>
      </c>
      <c r="C37" s="89"/>
      <c r="D37" s="90">
        <v>21599</v>
      </c>
      <c r="E37" s="53" t="s">
        <v>212</v>
      </c>
      <c r="F37" s="103">
        <f t="shared" si="3"/>
        <v>305</v>
      </c>
      <c r="G37" s="76"/>
      <c r="H37" s="103"/>
      <c r="I37" s="103"/>
      <c r="J37" s="89"/>
      <c r="K37" s="116"/>
      <c r="L37" s="103">
        <v>305</v>
      </c>
    </row>
    <row r="38" s="38" customFormat="1" ht="18" customHeight="1" spans="1:12">
      <c r="A38" s="89">
        <v>215</v>
      </c>
      <c r="B38" s="89">
        <v>99</v>
      </c>
      <c r="C38" s="89">
        <v>99</v>
      </c>
      <c r="D38" s="90">
        <v>2159999</v>
      </c>
      <c r="E38" s="53" t="s">
        <v>213</v>
      </c>
      <c r="F38" s="103">
        <f t="shared" si="3"/>
        <v>305</v>
      </c>
      <c r="G38" s="76"/>
      <c r="H38" s="103"/>
      <c r="I38" s="103"/>
      <c r="J38" s="89"/>
      <c r="K38" s="116"/>
      <c r="L38" s="103">
        <v>305</v>
      </c>
    </row>
    <row r="39" s="38" customFormat="1" ht="18" customHeight="1" spans="1:12">
      <c r="A39" s="47">
        <v>221</v>
      </c>
      <c r="B39" s="47"/>
      <c r="C39" s="47"/>
      <c r="D39" s="48">
        <v>221</v>
      </c>
      <c r="E39" s="106" t="s">
        <v>214</v>
      </c>
      <c r="F39" s="88">
        <v>23.6</v>
      </c>
      <c r="G39" s="88">
        <f>H39+I39+J39+K39</f>
        <v>23.6</v>
      </c>
      <c r="H39" s="74">
        <v>23.6</v>
      </c>
      <c r="I39" s="74"/>
      <c r="J39" s="68"/>
      <c r="K39" s="115"/>
      <c r="L39" s="74"/>
    </row>
    <row r="40" s="38" customFormat="1" ht="18" customHeight="1" spans="1:12">
      <c r="A40" s="89">
        <v>221</v>
      </c>
      <c r="B40" s="163" t="s">
        <v>195</v>
      </c>
      <c r="C40" s="89"/>
      <c r="D40" s="90">
        <v>22102</v>
      </c>
      <c r="E40" s="53" t="s">
        <v>215</v>
      </c>
      <c r="F40" s="76">
        <v>23.6</v>
      </c>
      <c r="G40" s="76">
        <f>H40+I40+J40+K40</f>
        <v>23.6</v>
      </c>
      <c r="H40" s="103">
        <v>23.6</v>
      </c>
      <c r="I40" s="103"/>
      <c r="J40" s="103"/>
      <c r="K40" s="103"/>
      <c r="L40" s="103"/>
    </row>
    <row r="41" s="38" customFormat="1" ht="18" customHeight="1" spans="1:12">
      <c r="A41" s="89" t="s">
        <v>216</v>
      </c>
      <c r="B41" s="89" t="s">
        <v>195</v>
      </c>
      <c r="C41" s="89" t="s">
        <v>209</v>
      </c>
      <c r="D41" s="90" t="s">
        <v>217</v>
      </c>
      <c r="E41" s="53" t="s">
        <v>218</v>
      </c>
      <c r="F41" s="76">
        <v>23.6</v>
      </c>
      <c r="G41" s="76">
        <f>H41+I41+J41+K41</f>
        <v>23.6</v>
      </c>
      <c r="H41" s="103">
        <v>23.6</v>
      </c>
      <c r="I41" s="103"/>
      <c r="J41" s="89"/>
      <c r="K41" s="116"/>
      <c r="L41" s="103"/>
    </row>
    <row r="42" spans="7:7">
      <c r="G42" s="114"/>
    </row>
    <row r="43" spans="7:7">
      <c r="G43" s="114"/>
    </row>
    <row r="44" spans="7:7">
      <c r="G44" s="114"/>
    </row>
    <row r="45" spans="7:7">
      <c r="G45" s="114"/>
    </row>
    <row r="46" spans="7:7">
      <c r="G46" s="114"/>
    </row>
    <row r="47" spans="7:7">
      <c r="G47" s="114"/>
    </row>
    <row r="48" spans="7:7">
      <c r="G48" s="11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 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星空</cp:lastModifiedBy>
  <dcterms:created xsi:type="dcterms:W3CDTF">2022-04-12T01:46:00Z</dcterms:created>
  <dcterms:modified xsi:type="dcterms:W3CDTF">2024-03-14T00:50:32Z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B85A794CE932419285662E75FBF4FB1A</vt:lpwstr>
  </property>
  <property fmtid="{D5CDD505-2E9C-101B-9397-08002B2CF9AE}" pid="3" name="KSOProductBuildVer">
    <vt:lpwstr>2052-12.1.0.16388</vt:lpwstr>
  </property>
</Properties>
</file>