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85" windowHeight="8460" tabRatio="981" activeTab="3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Sheet1" sheetId="28" r:id="rId9"/>
  </sheets>
  <definedNames>
    <definedName name="_xlnm._FilterDatabase" localSheetId="1" hidden="1">'02收入总体情况表'!#REF!</definedName>
    <definedName name="_xlnm.Print_Area" localSheetId="0">'01部门收支总表'!$A$1:$D$25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'04财政拨款收支总表'!$A$1:$D$25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'06一般公共预算基本支出表'!$1:$5</definedName>
    <definedName name="_xlnm.Print_Titles" localSheetId="6">'07政府性基金预算支出表'!$1:6</definedName>
    <definedName name="_xlnm.Print_Titles">#N/A</definedName>
    <definedName name="地区名称" localSheetId="3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B6" i="22"/>
  <c r="B5" i="27"/>
  <c r="F14" i="24"/>
  <c r="E14"/>
  <c r="F6" i="25"/>
  <c r="E6"/>
  <c r="G26" i="26"/>
  <c r="F26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D25" i="22"/>
  <c r="B25"/>
  <c r="G29" i="23"/>
  <c r="F29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D25" i="16"/>
  <c r="B25"/>
</calcChain>
</file>

<file path=xl/sharedStrings.xml><?xml version="1.0" encoding="utf-8"?>
<sst xmlns="http://schemas.openxmlformats.org/spreadsheetml/2006/main" count="397" uniqueCount="198">
  <si>
    <t xml:space="preserve">表1：                                           </t>
  </si>
  <si>
    <t>岳阳县民政局2017年度部门收支决算计划总表</t>
  </si>
  <si>
    <t>单位名称：岳阳县民政局机关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</si>
  <si>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</si>
  <si>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</si>
  <si>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</si>
  <si>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</si>
  <si>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</si>
  <si>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</si>
  <si>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</si>
  <si>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</si>
  <si>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</si>
  <si>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</si>
  <si>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</si>
  <si>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</si>
  <si>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</si>
  <si>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</si>
  <si>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</si>
  <si>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</si>
  <si>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</si>
  <si>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</si>
  <si>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</si>
  <si>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</si>
  <si>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</si>
  <si>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</si>
  <si>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</si>
  <si>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</si>
  <si>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</si>
  <si>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</si>
  <si>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</si>
  <si>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</si>
  <si>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</si>
  <si>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</si>
  <si>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</si>
  <si>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</si>
  <si>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</si>
  <si>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</si>
  <si>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</si>
  <si>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</si>
  <si>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</si>
  <si>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</si>
  <si>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</si>
  <si>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</si>
  <si>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</si>
  <si>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岳阳县民政局2017年部门决算收入计划表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</si>
  <si>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</si>
  <si>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</si>
  <si>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</si>
  <si>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</si>
  <si>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</si>
  <si>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</si>
  <si>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</si>
  <si>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</si>
  <si>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</si>
  <si>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</si>
  <si>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</si>
  <si>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</si>
  <si>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</si>
  <si>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</si>
  <si>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</si>
  <si>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</si>
  <si>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</si>
  <si>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</si>
  <si>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</si>
  <si>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</si>
  <si>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</si>
  <si>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岳阳县民政局机关</t>
  </si>
  <si>
    <t>表3:</t>
  </si>
  <si>
    <t>岳阳县民政局2017年度部门决算支出总表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</si>
  <si>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</si>
  <si>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</si>
  <si>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</si>
  <si>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</si>
  <si>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</si>
  <si>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</si>
  <si>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</si>
  <si>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</si>
  <si>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</si>
  <si>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208</t>
  </si>
  <si>
    <t>02</t>
  </si>
  <si>
    <t>01</t>
  </si>
  <si>
    <t>行政运行</t>
  </si>
  <si>
    <t>05</t>
  </si>
  <si>
    <t>老龄事务</t>
  </si>
  <si>
    <t>07</t>
  </si>
  <si>
    <t>行政区划和地名管理</t>
  </si>
  <si>
    <t>08</t>
  </si>
  <si>
    <t>基层政权和社区建设</t>
  </si>
  <si>
    <t>99</t>
  </si>
  <si>
    <t>其他民政管理事务支出</t>
  </si>
  <si>
    <t>抚恤</t>
  </si>
  <si>
    <t>09</t>
  </si>
  <si>
    <t>退伍士兵安置</t>
  </si>
  <si>
    <t>03</t>
  </si>
  <si>
    <t>军队移交政府的离退休人员安置</t>
  </si>
  <si>
    <t>04</t>
  </si>
  <si>
    <t>退役士兵管理教育</t>
  </si>
  <si>
    <t>10</t>
  </si>
  <si>
    <t>儿童福利</t>
  </si>
  <si>
    <t>老年福利</t>
  </si>
  <si>
    <t>15</t>
  </si>
  <si>
    <t>中央自然灾害生活补助</t>
  </si>
  <si>
    <t>19</t>
  </si>
  <si>
    <t>城市最低生活保障金支出</t>
  </si>
  <si>
    <t>农村最低生活保障金支出</t>
  </si>
  <si>
    <t>20</t>
  </si>
  <si>
    <t>临时救助支出</t>
  </si>
  <si>
    <t>流浪乞讨人员救助支出</t>
  </si>
  <si>
    <t>21</t>
  </si>
  <si>
    <t>特困人员救助供养支出</t>
  </si>
  <si>
    <t>210</t>
  </si>
  <si>
    <t>13</t>
  </si>
  <si>
    <t>城乡医疗救助</t>
  </si>
  <si>
    <t>229</t>
  </si>
  <si>
    <t>福利彩票销售机构的业务费支出</t>
  </si>
  <si>
    <t>彩票市场调控资金支出</t>
  </si>
  <si>
    <t>60</t>
  </si>
  <si>
    <t>用于社会福利的彩票公益金支出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</si>
  <si>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</si>
  <si>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</si>
  <si>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</si>
  <si>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</si>
  <si>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</si>
  <si>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</si>
  <si>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</si>
  <si>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</si>
  <si>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</si>
  <si>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</si>
  <si>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</si>
  <si>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</si>
  <si>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岳阳县民政局2017年度一般公共预算决算支出表</t>
  </si>
  <si>
    <t>单位名称：</t>
  </si>
  <si>
    <t>决算数</t>
  </si>
  <si>
    <t>合    计</t>
  </si>
  <si>
    <t>注：一般公共预算支出表公开到功能分类项级科目</t>
  </si>
  <si>
    <t>表6</t>
  </si>
  <si>
    <t>岳阳县民政局2017年度一般公共决算基本支出表</t>
  </si>
  <si>
    <r>
      <rPr>
        <sz val="11"/>
        <rFont val="宋体"/>
        <charset val="134"/>
      </rPr>
      <t>政府经济分类</t>
    </r>
  </si>
  <si>
    <t>部门经济分类</t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</si>
  <si>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</si>
  <si>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</si>
  <si>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</si>
  <si>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</si>
  <si>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</si>
  <si>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</si>
  <si>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</si>
  <si>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津贴补贴</t>
  </si>
  <si>
    <t>社会保障缴费</t>
  </si>
  <si>
    <t>住房公积金</t>
  </si>
  <si>
    <t>离退休费</t>
  </si>
  <si>
    <t>退休费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</si>
  <si>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</si>
  <si>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</si>
  <si>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</si>
  <si>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</si>
  <si>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</si>
  <si>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</si>
  <si>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</si>
  <si>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</si>
  <si>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</si>
  <si>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其他交通费用</t>
  </si>
  <si>
    <t>会议费</t>
  </si>
  <si>
    <t>培训费</t>
  </si>
  <si>
    <t>委托业务费</t>
  </si>
  <si>
    <t>咨询费</t>
  </si>
  <si>
    <t>劳务费</t>
  </si>
  <si>
    <t>公务接待费</t>
  </si>
  <si>
    <t>公务用车运行维护费</t>
  </si>
  <si>
    <t>维修（护）费</t>
  </si>
  <si>
    <t>其他商品和服务支出</t>
  </si>
  <si>
    <t>设备购置</t>
  </si>
  <si>
    <t>办公设备购置</t>
  </si>
  <si>
    <t>备注：根据实际情况自行添加科目名称</t>
  </si>
  <si>
    <t>表7</t>
  </si>
  <si>
    <t>岳阳县民政局2017年度政府性基金决算支出表</t>
  </si>
  <si>
    <t>本年政府性基金决算财政拨款支出</t>
  </si>
  <si>
    <t>表9：</t>
  </si>
  <si>
    <t>岳阳县2017年度民政局“三公”经费决算表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</si>
  <si>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</si>
  <si>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</si>
  <si>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</si>
  <si>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</si>
  <si>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</si>
  <si>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</si>
  <si>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</si>
  <si>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</si>
  <si>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</si>
  <si>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</si>
  <si>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</si>
  <si>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</si>
  <si>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</si>
  <si>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</si>
  <si>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</si>
  <si>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</si>
  <si>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</si>
  <si>
    <t>来客食堂就餐，公务接待费比上年度减少；规范了用车，公务用车比上年度减少。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</si>
  <si>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</si>
  <si>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岳阳县民政局2017年度部门财政拨款收支决算总表</t>
    <phoneticPr fontId="26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</si>
</sst>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_ "/>
  </numFmts>
  <fonts count="27">
    <font>
      <sz val="9"/>
      <name val="宋体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2"/>
      <name val="宋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b/>
      <sz val="20"/>
      <name val="方正小标宋简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6" fillId="0" borderId="0"/>
    <xf numFmtId="0" fontId="7" fillId="0" borderId="0"/>
    <xf numFmtId="0" fontId="7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4" applyFont="1" applyAlignment="1">
      <alignment vertical="center" wrapText="1"/>
    </xf>
    <xf numFmtId="0" fontId="2" fillId="0" borderId="0" xfId="4" applyFont="1" applyAlignment="1">
      <alignment vertical="center" wrapText="1"/>
    </xf>
    <xf numFmtId="0" fontId="2" fillId="0" borderId="0" xfId="4" applyFont="1" applyAlignment="1">
      <alignment horizontal="center" vertical="center" wrapText="1"/>
    </xf>
    <xf numFmtId="0" fontId="2" fillId="0" borderId="0" xfId="4" applyFont="1" applyAlignment="1">
      <alignment horizontal="right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 wrapText="1"/>
    </xf>
    <xf numFmtId="4" fontId="2" fillId="0" borderId="1" xfId="4" applyNumberFormat="1" applyFont="1" applyBorder="1" applyAlignment="1">
      <alignment horizontal="left" vertical="center" wrapText="1"/>
    </xf>
    <xf numFmtId="0" fontId="2" fillId="0" borderId="1" xfId="4" applyFont="1" applyBorder="1" applyAlignment="1">
      <alignment horizontal="center" vertical="center" wrapText="1"/>
    </xf>
    <xf numFmtId="0" fontId="4" fillId="2" borderId="2" xfId="5" applyFont="1" applyFill="1" applyBorder="1" applyAlignment="1">
      <alignment vertical="center" wrapText="1"/>
    </xf>
    <xf numFmtId="0" fontId="5" fillId="2" borderId="3" xfId="5" applyFont="1" applyFill="1" applyBorder="1" applyAlignment="1">
      <alignment horizontal="right" vertical="center" wrapText="1"/>
    </xf>
    <xf numFmtId="0" fontId="2" fillId="2" borderId="2" xfId="5" applyFont="1" applyFill="1" applyBorder="1" applyAlignment="1">
      <alignment vertical="center" wrapText="1"/>
    </xf>
    <xf numFmtId="3" fontId="5" fillId="2" borderId="3" xfId="5" applyNumberFormat="1" applyFont="1" applyFill="1" applyBorder="1" applyAlignment="1">
      <alignment horizontal="right" vertical="center" wrapText="1"/>
    </xf>
    <xf numFmtId="0" fontId="1" fillId="2" borderId="1" xfId="5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4" applyFont="1" applyBorder="1" applyAlignment="1">
      <alignment horizontal="left" vertical="center" wrapText="1"/>
    </xf>
    <xf numFmtId="0" fontId="6" fillId="0" borderId="0" xfId="3" applyFont="1" applyAlignment="1"/>
    <xf numFmtId="0" fontId="7" fillId="0" borderId="0" xfId="3" applyFont="1" applyFill="1" applyAlignment="1"/>
    <xf numFmtId="0" fontId="7" fillId="0" borderId="0" xfId="3" applyFont="1" applyAlignment="1"/>
    <xf numFmtId="0" fontId="8" fillId="0" borderId="0" xfId="3" applyFont="1" applyFill="1" applyBorder="1" applyAlignment="1">
      <alignment vertical="center"/>
    </xf>
    <xf numFmtId="0" fontId="8" fillId="0" borderId="0" xfId="3" applyFont="1" applyAlignment="1">
      <alignment horizontal="right"/>
    </xf>
    <xf numFmtId="0" fontId="9" fillId="0" borderId="0" xfId="3" applyFont="1" applyAlignment="1">
      <alignment horizontal="right"/>
    </xf>
    <xf numFmtId="0" fontId="12" fillId="0" borderId="4" xfId="3" applyFont="1" applyBorder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7" fillId="0" borderId="5" xfId="3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0" fontId="9" fillId="0" borderId="7" xfId="3" applyNumberFormat="1" applyFont="1" applyFill="1" applyBorder="1" applyAlignment="1">
      <alignment horizontal="center" vertical="center"/>
    </xf>
    <xf numFmtId="0" fontId="9" fillId="0" borderId="8" xfId="3" applyNumberFormat="1" applyFont="1" applyFill="1" applyBorder="1" applyAlignment="1">
      <alignment horizontal="center" vertical="center"/>
    </xf>
    <xf numFmtId="0" fontId="9" fillId="0" borderId="5" xfId="3" applyFont="1" applyBorder="1" applyAlignment="1">
      <alignment horizontal="left" vertical="center"/>
    </xf>
    <xf numFmtId="4" fontId="9" fillId="0" borderId="5" xfId="3" applyNumberFormat="1" applyFont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/>
    </xf>
    <xf numFmtId="0" fontId="13" fillId="0" borderId="0" xfId="3" applyNumberFormat="1" applyFont="1" applyFill="1" applyBorder="1" applyAlignment="1"/>
    <xf numFmtId="0" fontId="14" fillId="0" borderId="0" xfId="3" applyNumberFormat="1" applyFont="1" applyFill="1" applyBorder="1" applyAlignment="1"/>
    <xf numFmtId="0" fontId="13" fillId="0" borderId="0" xfId="3" applyNumberFormat="1" applyFont="1" applyFill="1" applyBorder="1" applyAlignment="1">
      <alignment horizontal="center"/>
    </xf>
    <xf numFmtId="0" fontId="13" fillId="0" borderId="0" xfId="3" applyNumberFormat="1" applyFont="1" applyFill="1" applyBorder="1" applyAlignment="1">
      <alignment vertical="center"/>
    </xf>
    <xf numFmtId="0" fontId="7" fillId="0" borderId="0" xfId="3" applyAlignment="1"/>
    <xf numFmtId="0" fontId="9" fillId="0" borderId="0" xfId="3" applyNumberFormat="1" applyFont="1" applyFill="1" applyBorder="1" applyAlignment="1">
      <alignment horizontal="center"/>
    </xf>
    <xf numFmtId="0" fontId="16" fillId="0" borderId="1" xfId="3" applyNumberFormat="1" applyFont="1" applyFill="1" applyBorder="1" applyAlignment="1">
      <alignment horizontal="center" vertical="center" wrapText="1"/>
    </xf>
    <xf numFmtId="0" fontId="16" fillId="0" borderId="8" xfId="3" applyNumberFormat="1" applyFont="1" applyFill="1" applyBorder="1" applyAlignment="1">
      <alignment horizontal="center" vertical="center" wrapText="1"/>
    </xf>
    <xf numFmtId="0" fontId="16" fillId="0" borderId="1" xfId="3" applyNumberFormat="1" applyFont="1" applyFill="1" applyBorder="1" applyAlignment="1">
      <alignment horizontal="left" vertical="center" wrapText="1"/>
    </xf>
    <xf numFmtId="0" fontId="11" fillId="0" borderId="1" xfId="3" applyNumberFormat="1" applyFont="1" applyFill="1" applyBorder="1" applyAlignment="1">
      <alignment horizontal="left" vertical="center" wrapText="1"/>
    </xf>
    <xf numFmtId="4" fontId="16" fillId="0" borderId="1" xfId="3" applyNumberFormat="1" applyFont="1" applyFill="1" applyBorder="1" applyAlignment="1">
      <alignment horizontal="left" vertical="center" wrapText="1"/>
    </xf>
    <xf numFmtId="176" fontId="16" fillId="0" borderId="1" xfId="3" applyNumberFormat="1" applyFont="1" applyFill="1" applyBorder="1" applyAlignment="1">
      <alignment horizontal="left" vertical="center" wrapText="1"/>
    </xf>
    <xf numFmtId="176" fontId="16" fillId="0" borderId="9" xfId="3" applyNumberFormat="1" applyFont="1" applyFill="1" applyBorder="1" applyAlignment="1">
      <alignment horizontal="left" vertical="center" wrapText="1"/>
    </xf>
    <xf numFmtId="0" fontId="16" fillId="0" borderId="9" xfId="3" applyNumberFormat="1" applyFont="1" applyFill="1" applyBorder="1" applyAlignment="1">
      <alignment horizontal="left" vertical="center" wrapText="1"/>
    </xf>
    <xf numFmtId="4" fontId="16" fillId="0" borderId="9" xfId="3" applyNumberFormat="1" applyFont="1" applyFill="1" applyBorder="1" applyAlignment="1">
      <alignment horizontal="left" vertical="center" wrapText="1"/>
    </xf>
    <xf numFmtId="0" fontId="11" fillId="0" borderId="9" xfId="3" applyNumberFormat="1" applyFont="1" applyFill="1" applyBorder="1" applyAlignment="1">
      <alignment horizontal="left" vertical="center" wrapText="1"/>
    </xf>
    <xf numFmtId="0" fontId="16" fillId="0" borderId="10" xfId="3" applyNumberFormat="1" applyFont="1" applyFill="1" applyBorder="1" applyAlignment="1">
      <alignment horizontal="center" vertical="center" wrapText="1"/>
    </xf>
    <xf numFmtId="0" fontId="16" fillId="0" borderId="9" xfId="3" applyNumberFormat="1" applyFont="1" applyFill="1" applyBorder="1" applyAlignment="1">
      <alignment horizontal="center" vertical="center" wrapText="1"/>
    </xf>
    <xf numFmtId="0" fontId="11" fillId="0" borderId="10" xfId="3" applyNumberFormat="1" applyFont="1" applyFill="1" applyBorder="1" applyAlignment="1">
      <alignment horizontal="left" vertical="center" wrapText="1"/>
    </xf>
    <xf numFmtId="0" fontId="16" fillId="0" borderId="11" xfId="3" applyNumberFormat="1" applyFont="1" applyFill="1" applyBorder="1" applyAlignment="1">
      <alignment horizontal="left" vertical="center" wrapText="1"/>
    </xf>
    <xf numFmtId="0" fontId="16" fillId="0" borderId="11" xfId="3" applyNumberFormat="1" applyFont="1" applyFill="1" applyBorder="1" applyAlignment="1">
      <alignment horizontal="center" vertical="center" wrapText="1"/>
    </xf>
    <xf numFmtId="0" fontId="16" fillId="0" borderId="12" xfId="3" applyNumberFormat="1" applyFont="1" applyFill="1" applyBorder="1" applyAlignment="1">
      <alignment horizontal="center" vertical="center" wrapText="1"/>
    </xf>
    <xf numFmtId="0" fontId="11" fillId="0" borderId="13" xfId="3" applyNumberFormat="1" applyFont="1" applyFill="1" applyBorder="1" applyAlignment="1">
      <alignment vertical="center"/>
    </xf>
    <xf numFmtId="0" fontId="16" fillId="0" borderId="13" xfId="3" applyNumberFormat="1" applyFont="1" applyFill="1" applyBorder="1" applyAlignment="1">
      <alignment horizontal="center" vertical="center"/>
    </xf>
    <xf numFmtId="4" fontId="16" fillId="0" borderId="11" xfId="3" applyNumberFormat="1" applyFont="1" applyFill="1" applyBorder="1" applyAlignment="1">
      <alignment horizontal="left" vertical="center" wrapText="1"/>
    </xf>
    <xf numFmtId="0" fontId="16" fillId="0" borderId="1" xfId="3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49" fontId="9" fillId="0" borderId="0" xfId="3" applyNumberFormat="1" applyFont="1" applyFill="1" applyAlignment="1">
      <alignment horizontal="left"/>
    </xf>
    <xf numFmtId="0" fontId="7" fillId="0" borderId="0" xfId="3" applyFont="1" applyAlignment="1">
      <alignment horizontal="center"/>
    </xf>
    <xf numFmtId="0" fontId="12" fillId="0" borderId="0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7" fillId="0" borderId="0" xfId="3" applyFont="1" applyBorder="1" applyAlignment="1"/>
    <xf numFmtId="49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vertical="center"/>
    </xf>
    <xf numFmtId="0" fontId="9" fillId="0" borderId="5" xfId="3" applyFont="1" applyBorder="1" applyAlignment="1">
      <alignment horizontal="center" vertical="center"/>
    </xf>
    <xf numFmtId="4" fontId="9" fillId="0" borderId="5" xfId="3" applyNumberFormat="1" applyFont="1" applyBorder="1" applyAlignment="1">
      <alignment horizontal="right" vertical="center"/>
    </xf>
    <xf numFmtId="0" fontId="9" fillId="0" borderId="1" xfId="3" applyFont="1" applyFill="1" applyBorder="1" applyAlignment="1">
      <alignment horizontal="left" vertical="center"/>
    </xf>
    <xf numFmtId="0" fontId="9" fillId="2" borderId="1" xfId="1" applyNumberFormat="1" applyFont="1" applyFill="1" applyBorder="1" applyAlignment="1" applyProtection="1">
      <alignment vertical="center"/>
    </xf>
    <xf numFmtId="0" fontId="9" fillId="2" borderId="1" xfId="1" applyNumberFormat="1" applyFont="1" applyFill="1" applyBorder="1" applyAlignment="1" applyProtection="1">
      <alignment vertical="center" wrapText="1"/>
    </xf>
    <xf numFmtId="4" fontId="9" fillId="0" borderId="1" xfId="3" applyNumberFormat="1" applyFont="1" applyFill="1" applyBorder="1" applyAlignment="1">
      <alignment vertical="center"/>
    </xf>
    <xf numFmtId="0" fontId="9" fillId="0" borderId="1" xfId="3" applyNumberFormat="1" applyFont="1" applyFill="1" applyBorder="1" applyAlignment="1">
      <alignment vertical="center" wrapText="1"/>
    </xf>
    <xf numFmtId="0" fontId="11" fillId="0" borderId="1" xfId="3" applyNumberFormat="1" applyFont="1" applyFill="1" applyBorder="1" applyAlignment="1">
      <alignment vertical="center" wrapText="1"/>
    </xf>
    <xf numFmtId="4" fontId="11" fillId="0" borderId="1" xfId="3" applyNumberFormat="1" applyFont="1" applyFill="1" applyBorder="1" applyAlignment="1">
      <alignment vertical="center"/>
    </xf>
    <xf numFmtId="0" fontId="0" fillId="0" borderId="0" xfId="3" applyFont="1" applyAlignment="1"/>
    <xf numFmtId="0" fontId="7" fillId="0" borderId="0" xfId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1" applyNumberFormat="1" applyFont="1" applyFill="1" applyAlignment="1" applyProtection="1">
      <alignment vertical="center"/>
    </xf>
    <xf numFmtId="0" fontId="19" fillId="2" borderId="0" xfId="1" applyNumberFormat="1" applyFont="1" applyFill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7" fontId="9" fillId="0" borderId="0" xfId="1" applyNumberFormat="1" applyFont="1">
      <alignment vertical="center"/>
    </xf>
    <xf numFmtId="0" fontId="9" fillId="0" borderId="1" xfId="0" applyFont="1" applyFill="1" applyBorder="1" applyAlignment="1">
      <alignment vertical="center"/>
    </xf>
    <xf numFmtId="4" fontId="9" fillId="2" borderId="1" xfId="1" applyNumberFormat="1" applyFont="1" applyFill="1" applyBorder="1" applyAlignment="1" applyProtection="1">
      <alignment horizontal="right" vertical="center" wrapText="1"/>
    </xf>
    <xf numFmtId="177" fontId="9" fillId="0" borderId="1" xfId="1" applyNumberFormat="1" applyFont="1" applyFill="1" applyBorder="1" applyAlignment="1">
      <alignment vertical="center" wrapText="1"/>
    </xf>
    <xf numFmtId="4" fontId="9" fillId="2" borderId="1" xfId="1" applyNumberFormat="1" applyFont="1" applyFill="1" applyBorder="1" applyAlignment="1" applyProtection="1">
      <alignment horizontal="right" vertical="center"/>
    </xf>
    <xf numFmtId="4" fontId="9" fillId="2" borderId="1" xfId="1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2" borderId="1" xfId="1" applyNumberFormat="1" applyFont="1" applyFill="1" applyBorder="1" applyAlignment="1" applyProtection="1">
      <alignment vertical="center"/>
    </xf>
    <xf numFmtId="4" fontId="20" fillId="2" borderId="1" xfId="1" applyNumberFormat="1" applyFont="1" applyFill="1" applyBorder="1" applyAlignment="1" applyProtection="1"/>
    <xf numFmtId="0" fontId="6" fillId="0" borderId="0" xfId="3" applyFont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3" applyFont="1" applyFill="1" applyBorder="1" applyAlignme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 applyAlignment="1">
      <alignment vertical="center"/>
    </xf>
    <xf numFmtId="0" fontId="7" fillId="0" borderId="1" xfId="3" applyFont="1" applyFill="1" applyBorder="1" applyAlignment="1">
      <alignment vertical="center"/>
    </xf>
    <xf numFmtId="0" fontId="11" fillId="0" borderId="1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7" fillId="0" borderId="0" xfId="7" applyFont="1" applyFill="1" applyAlignment="1">
      <alignment vertical="center" wrapText="1"/>
    </xf>
    <xf numFmtId="0" fontId="23" fillId="0" borderId="0" xfId="7" applyFont="1" applyFill="1" applyAlignment="1">
      <alignment horizontal="center" vertical="center" wrapText="1"/>
    </xf>
    <xf numFmtId="0" fontId="23" fillId="0" borderId="0" xfId="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6" applyFont="1" applyFill="1" applyBorder="1" applyAlignment="1">
      <alignment horizontal="left" vertical="center" wrapText="1"/>
    </xf>
    <xf numFmtId="0" fontId="24" fillId="0" borderId="1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 applyProtection="1">
      <alignment horizontal="right" vertical="center" wrapText="1"/>
    </xf>
    <xf numFmtId="0" fontId="9" fillId="2" borderId="4" xfId="1" applyNumberFormat="1" applyFont="1" applyFill="1" applyBorder="1" applyAlignment="1" applyProtection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2" fillId="0" borderId="0" xfId="7" applyFont="1" applyFill="1" applyAlignment="1">
      <alignment horizontal="center" vertical="center" wrapText="1"/>
    </xf>
    <xf numFmtId="0" fontId="7" fillId="0" borderId="0" xfId="7" applyFont="1" applyFill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0" fontId="9" fillId="0" borderId="1" xfId="7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11" fillId="0" borderId="4" xfId="3" applyFont="1" applyFill="1" applyBorder="1" applyAlignment="1">
      <alignment horizontal="left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7" fillId="0" borderId="7" xfId="3" applyBorder="1" applyAlignment="1">
      <alignment horizontal="center" vertical="center"/>
    </xf>
    <xf numFmtId="0" fontId="7" fillId="0" borderId="8" xfId="3" applyBorder="1" applyAlignment="1">
      <alignment horizontal="center" vertical="center"/>
    </xf>
    <xf numFmtId="0" fontId="19" fillId="2" borderId="0" xfId="1" applyNumberFormat="1" applyFont="1" applyFill="1" applyAlignment="1" applyProtection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vertical="center"/>
    </xf>
    <xf numFmtId="0" fontId="7" fillId="0" borderId="1" xfId="3" applyBorder="1" applyAlignment="1">
      <alignment vertical="center"/>
    </xf>
    <xf numFmtId="0" fontId="0" fillId="0" borderId="0" xfId="3" applyNumberFormat="1" applyFont="1" applyAlignment="1"/>
    <xf numFmtId="0" fontId="7" fillId="0" borderId="5" xfId="3" applyBorder="1" applyAlignment="1">
      <alignment horizontal="center" vertical="center"/>
    </xf>
    <xf numFmtId="0" fontId="9" fillId="0" borderId="0" xfId="3" applyNumberFormat="1" applyFont="1" applyFill="1" applyAlignment="1">
      <alignment horizontal="left"/>
    </xf>
    <xf numFmtId="0" fontId="14" fillId="0" borderId="0" xfId="3" applyNumberFormat="1" applyFont="1" applyFill="1" applyAlignment="1">
      <alignment horizontal="left"/>
    </xf>
    <xf numFmtId="0" fontId="11" fillId="0" borderId="13" xfId="3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right" vertical="center" wrapText="1"/>
    </xf>
    <xf numFmtId="0" fontId="16" fillId="0" borderId="0" xfId="3" applyFont="1" applyFill="1" applyBorder="1" applyAlignment="1">
      <alignment horizontal="right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6" xfId="3" applyNumberFormat="1" applyFont="1" applyFill="1" applyBorder="1" applyAlignment="1">
      <alignment horizontal="center" vertical="center" wrapText="1"/>
    </xf>
    <xf numFmtId="0" fontId="16" fillId="0" borderId="7" xfId="3" applyNumberFormat="1" applyFont="1" applyFill="1" applyBorder="1" applyAlignment="1">
      <alignment horizontal="center" vertical="center" wrapText="1"/>
    </xf>
    <xf numFmtId="0" fontId="16" fillId="0" borderId="8" xfId="3" applyNumberFormat="1" applyFont="1" applyFill="1" applyBorder="1" applyAlignment="1">
      <alignment horizontal="center" vertical="center" wrapText="1"/>
    </xf>
    <xf numFmtId="49" fontId="9" fillId="0" borderId="0" xfId="3" applyNumberFormat="1" applyFont="1" applyFill="1" applyAlignment="1"/>
    <xf numFmtId="0" fontId="10" fillId="0" borderId="0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7" fillId="0" borderId="4" xfId="3" applyBorder="1" applyAlignment="1">
      <alignment horizontal="center" vertical="center"/>
    </xf>
    <xf numFmtId="0" fontId="7" fillId="0" borderId="10" xfId="3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0" fontId="9" fillId="0" borderId="7" xfId="3" applyNumberFormat="1" applyFont="1" applyFill="1" applyBorder="1" applyAlignment="1">
      <alignment horizontal="center" vertical="center"/>
    </xf>
    <xf numFmtId="0" fontId="9" fillId="0" borderId="8" xfId="3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0" fontId="2" fillId="0" borderId="16" xfId="4" applyFont="1" applyBorder="1" applyAlignment="1">
      <alignment horizontal="left" vertical="center" wrapText="1"/>
    </xf>
    <xf numFmtId="0" fontId="2" fillId="0" borderId="0" xfId="4" applyFont="1" applyBorder="1" applyAlignment="1">
      <alignment horizontal="left" vertical="center" wrapText="1"/>
    </xf>
  </cellXfs>
  <cellStyles count="8">
    <cellStyle name="常规" xfId="0" builtinId="0"/>
    <cellStyle name="常规 2" xfId="1"/>
    <cellStyle name="常规 3" xfId="2"/>
    <cellStyle name="常规 4" xfId="3"/>
    <cellStyle name="常规 5" xfId="4"/>
    <cellStyle name="常规 9" xfId="5"/>
    <cellStyle name="常规_县政府办 2008部门预算表(报人大)4.1" xfId="6"/>
    <cellStyle name="常规_支出计划3.7" xfId="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"/>
  <sheetViews>
    <sheetView workbookViewId="0">
      <selection activeCell="C11" sqref="C11"/>
    </sheetView>
  </sheetViews>
  <sheetFormatPr defaultColWidth="18.5" defaultRowHeight="14.25"/>
  <cols>
    <col min="1" max="1" width="39" style="80" customWidth="1"/>
    <col min="2" max="2" width="18.5" style="80" customWidth="1"/>
    <col min="3" max="3" width="33.6640625" style="80" customWidth="1"/>
    <col min="4" max="4" width="18.5" style="80" customWidth="1"/>
    <col min="5" max="252" width="12" style="80" customWidth="1"/>
    <col min="253" max="253" width="39" style="80" customWidth="1"/>
    <col min="254" max="254" width="18.5" style="80" customWidth="1"/>
    <col min="255" max="255" width="33.6640625" style="80" customWidth="1"/>
    <col min="256" max="16384" width="18.5" style="80"/>
  </cols>
  <sheetData>
    <row r="1" spans="1:4" ht="22.15" customHeight="1">
      <c r="A1" s="81" t="s">
        <v>0</v>
      </c>
      <c r="B1" s="82"/>
      <c r="C1" s="82"/>
      <c r="D1" s="82"/>
    </row>
    <row r="2" spans="1:4" ht="32.1" customHeight="1">
      <c r="A2" s="83" t="s">
        <v>1</v>
      </c>
      <c r="B2" s="83"/>
      <c r="C2" s="83"/>
      <c r="D2" s="83"/>
    </row>
    <row r="3" spans="1:4" ht="23.1" customHeight="1">
      <c r="A3" s="116" t="s">
        <v>2</v>
      </c>
      <c r="B3" s="116"/>
      <c r="C3" s="116"/>
      <c r="D3" s="82"/>
    </row>
    <row r="4" spans="1:4" ht="24" customHeight="1">
      <c r="A4" s="84" t="s">
        <v>3</v>
      </c>
      <c r="B4" s="84"/>
      <c r="C4" s="84" t="s">
        <v>4</v>
      </c>
      <c r="D4" s="84"/>
    </row>
    <row r="5" spans="1:4" ht="24" customHeight="1">
      <c r="A5" s="85" t="s">
        <v>5</v>
      </c>
      <c r="B5" s="85" t="s">
        <v>6</v>
      </c>
      <c r="C5" s="86" t="s">
        <v>7</v>
      </c>
      <c r="D5" s="85" t="s">
        <v>6</v>
      </c>
    </row>
    <row r="6" spans="1:4" ht="24" customHeight="1">
      <c r="A6" s="91" t="s">
        <v>8</v>
      </c>
      <c r="B6" s="90">
        <v>129122970.18000001</v>
      </c>
      <c r="C6" s="89" t="s">
        <v>9</v>
      </c>
      <c r="D6" s="90"/>
    </row>
    <row r="7" spans="1:4" ht="24" customHeight="1">
      <c r="A7" s="91" t="s">
        <v>10</v>
      </c>
      <c r="B7" s="90"/>
      <c r="C7" s="89" t="s">
        <v>11</v>
      </c>
      <c r="D7" s="90"/>
    </row>
    <row r="8" spans="1:4" ht="24" customHeight="1">
      <c r="A8" s="91" t="s">
        <v>12</v>
      </c>
      <c r="B8" s="90"/>
      <c r="C8" s="89" t="s">
        <v>13</v>
      </c>
      <c r="D8" s="90"/>
    </row>
    <row r="9" spans="1:4" ht="24" customHeight="1">
      <c r="A9" s="87" t="s">
        <v>14</v>
      </c>
      <c r="B9" s="90"/>
      <c r="C9" s="89" t="s">
        <v>15</v>
      </c>
      <c r="D9" s="90"/>
    </row>
    <row r="10" spans="1:4" ht="24" customHeight="1">
      <c r="A10" s="91" t="s">
        <v>16</v>
      </c>
      <c r="B10" s="90"/>
      <c r="C10" s="89" t="s">
        <v>17</v>
      </c>
      <c r="D10" s="90"/>
    </row>
    <row r="11" spans="1:4" ht="30.75" customHeight="1">
      <c r="A11" s="87" t="s">
        <v>18</v>
      </c>
      <c r="B11" s="90"/>
      <c r="C11" s="89" t="s">
        <v>19</v>
      </c>
      <c r="D11" s="93"/>
    </row>
    <row r="12" spans="1:4" ht="24" customHeight="1">
      <c r="A12" s="87" t="s">
        <v>20</v>
      </c>
      <c r="B12" s="90"/>
      <c r="C12" s="89" t="s">
        <v>21</v>
      </c>
      <c r="D12" s="90">
        <v>109110861.18000001</v>
      </c>
    </row>
    <row r="13" spans="1:4" ht="28.9" customHeight="1">
      <c r="A13" s="87" t="s">
        <v>22</v>
      </c>
      <c r="B13" s="115"/>
      <c r="C13" s="89" t="s">
        <v>23</v>
      </c>
      <c r="D13" s="90">
        <v>11723709</v>
      </c>
    </row>
    <row r="14" spans="1:4" ht="24" customHeight="1">
      <c r="A14" s="91" t="s">
        <v>24</v>
      </c>
      <c r="B14" s="92"/>
      <c r="C14" s="89" t="s">
        <v>25</v>
      </c>
      <c r="D14" s="93"/>
    </row>
    <row r="15" spans="1:4" ht="24" customHeight="1">
      <c r="A15" s="91" t="s">
        <v>26</v>
      </c>
      <c r="B15" s="92"/>
      <c r="C15" s="89" t="s">
        <v>27</v>
      </c>
      <c r="D15" s="93"/>
    </row>
    <row r="16" spans="1:4" ht="24" customHeight="1">
      <c r="A16" s="91" t="s">
        <v>28</v>
      </c>
      <c r="B16" s="90"/>
      <c r="C16" s="94" t="s">
        <v>29</v>
      </c>
      <c r="D16" s="93"/>
    </row>
    <row r="17" spans="1:4" ht="24" customHeight="1">
      <c r="A17" s="91" t="s">
        <v>30</v>
      </c>
      <c r="B17" s="90"/>
      <c r="C17" s="89" t="s">
        <v>31</v>
      </c>
      <c r="D17" s="93"/>
    </row>
    <row r="18" spans="1:4" ht="24" customHeight="1">
      <c r="A18" s="91" t="s">
        <v>32</v>
      </c>
      <c r="B18" s="90"/>
      <c r="C18" s="89" t="s">
        <v>33</v>
      </c>
      <c r="D18" s="93"/>
    </row>
    <row r="19" spans="1:4" ht="24" customHeight="1">
      <c r="A19" s="91" t="s">
        <v>34</v>
      </c>
      <c r="B19" s="90"/>
      <c r="C19" s="89" t="s">
        <v>35</v>
      </c>
      <c r="D19" s="90"/>
    </row>
    <row r="20" spans="1:4" ht="24" customHeight="1">
      <c r="A20" s="95"/>
      <c r="B20" s="90"/>
      <c r="C20" s="89" t="s">
        <v>36</v>
      </c>
      <c r="D20" s="90"/>
    </row>
    <row r="21" spans="1:4" ht="24" customHeight="1">
      <c r="A21" s="95"/>
      <c r="B21" s="90"/>
      <c r="C21" s="89" t="s">
        <v>37</v>
      </c>
      <c r="D21" s="90"/>
    </row>
    <row r="22" spans="1:4" ht="24" customHeight="1">
      <c r="A22" s="95"/>
      <c r="B22" s="90"/>
      <c r="C22" s="89" t="s">
        <v>38</v>
      </c>
      <c r="D22" s="90"/>
    </row>
    <row r="23" spans="1:4" ht="24" customHeight="1">
      <c r="A23" s="95"/>
      <c r="B23" s="90"/>
      <c r="C23" s="89" t="s">
        <v>39</v>
      </c>
      <c r="D23" s="90"/>
    </row>
    <row r="24" spans="1:4" ht="24" customHeight="1">
      <c r="A24" s="95"/>
      <c r="B24" s="90"/>
      <c r="C24" s="89" t="s">
        <v>40</v>
      </c>
      <c r="D24" s="90">
        <v>8288400</v>
      </c>
    </row>
    <row r="25" spans="1:4" ht="24" customHeight="1">
      <c r="A25" s="86" t="s">
        <v>41</v>
      </c>
      <c r="B25" s="96">
        <f>SUM(B6:B24)</f>
        <v>129122970.18000001</v>
      </c>
      <c r="C25" s="86" t="s">
        <v>42</v>
      </c>
      <c r="D25" s="96">
        <f>SUM(D6:D24)</f>
        <v>129122970.18000001</v>
      </c>
    </row>
  </sheetData>
  <mergeCells count="1">
    <mergeCell ref="A3:C3"/>
  </mergeCells>
  <phoneticPr fontId="26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77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C8" sqref="C8"/>
    </sheetView>
  </sheetViews>
  <sheetFormatPr defaultRowHeight="40.15" customHeight="1"/>
  <cols>
    <col min="1" max="1" width="12.1640625" style="107" customWidth="1"/>
    <col min="2" max="2" width="17.83203125" style="107" customWidth="1"/>
    <col min="3" max="3" width="17.5" style="107" customWidth="1"/>
    <col min="4" max="5" width="8.83203125" style="107" customWidth="1"/>
    <col min="6" max="6" width="7.33203125" style="107" customWidth="1"/>
    <col min="7" max="7" width="8.1640625" style="107" customWidth="1"/>
    <col min="8" max="8" width="7.1640625" style="107" customWidth="1"/>
    <col min="9" max="9" width="14.5" style="107" customWidth="1"/>
    <col min="10" max="11" width="6.5" style="107" customWidth="1"/>
    <col min="12" max="14" width="8.83203125" style="107" customWidth="1"/>
    <col min="15" max="15" width="7.33203125" style="107" customWidth="1"/>
    <col min="16" max="16" width="6.6640625" style="107" customWidth="1"/>
    <col min="17" max="17" width="6.83203125" style="107" customWidth="1"/>
    <col min="18" max="16384" width="9.33203125" style="105"/>
  </cols>
  <sheetData>
    <row r="1" spans="1:17" ht="30" customHeight="1">
      <c r="A1" s="81" t="s">
        <v>43</v>
      </c>
      <c r="O1" s="81"/>
    </row>
    <row r="2" spans="1:17" ht="40.15" customHeight="1">
      <c r="A2" s="118" t="s">
        <v>44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27.95" customHeight="1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9" t="s">
        <v>45</v>
      </c>
      <c r="Q3" s="119"/>
    </row>
    <row r="4" spans="1:17" ht="30" customHeight="1">
      <c r="A4" s="125" t="s">
        <v>46</v>
      </c>
      <c r="B4" s="117" t="s">
        <v>47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38.1" customHeight="1">
      <c r="A5" s="125"/>
      <c r="B5" s="117" t="s">
        <v>48</v>
      </c>
      <c r="C5" s="117" t="s">
        <v>49</v>
      </c>
      <c r="D5" s="120" t="s">
        <v>50</v>
      </c>
      <c r="E5" s="121"/>
      <c r="F5" s="121"/>
      <c r="G5" s="121"/>
      <c r="H5" s="121"/>
      <c r="I5" s="121"/>
      <c r="J5" s="121"/>
      <c r="K5" s="122"/>
      <c r="L5" s="117" t="s">
        <v>51</v>
      </c>
      <c r="M5" s="117" t="s">
        <v>52</v>
      </c>
      <c r="N5" s="117" t="s">
        <v>53</v>
      </c>
      <c r="O5" s="117" t="s">
        <v>54</v>
      </c>
      <c r="P5" s="117" t="s">
        <v>55</v>
      </c>
      <c r="Q5" s="117" t="s">
        <v>56</v>
      </c>
    </row>
    <row r="6" spans="1:17" ht="38.1" customHeight="1">
      <c r="A6" s="125"/>
      <c r="B6" s="117"/>
      <c r="C6" s="117"/>
      <c r="D6" s="120" t="s">
        <v>57</v>
      </c>
      <c r="E6" s="121"/>
      <c r="F6" s="123"/>
      <c r="G6" s="117" t="s">
        <v>58</v>
      </c>
      <c r="H6" s="117" t="s">
        <v>59</v>
      </c>
      <c r="I6" s="117" t="s">
        <v>60</v>
      </c>
      <c r="J6" s="117" t="s">
        <v>61</v>
      </c>
      <c r="K6" s="117" t="s">
        <v>62</v>
      </c>
      <c r="L6" s="117"/>
      <c r="M6" s="117"/>
      <c r="N6" s="117"/>
      <c r="O6" s="117"/>
      <c r="P6" s="117"/>
      <c r="Q6" s="117"/>
    </row>
    <row r="7" spans="1:17" ht="38.1" customHeight="1">
      <c r="A7" s="125"/>
      <c r="B7" s="117"/>
      <c r="C7" s="117"/>
      <c r="D7" s="110" t="s">
        <v>63</v>
      </c>
      <c r="E7" s="110" t="s">
        <v>64</v>
      </c>
      <c r="F7" s="111" t="s">
        <v>65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</row>
    <row r="8" spans="1:17" s="106" customFormat="1" ht="38.1" customHeight="1">
      <c r="A8" s="112" t="s">
        <v>66</v>
      </c>
      <c r="B8" s="90">
        <v>129122970.18000001</v>
      </c>
      <c r="C8" s="90">
        <v>129122970.18000001</v>
      </c>
      <c r="D8" s="113"/>
      <c r="E8" s="113"/>
      <c r="F8" s="113"/>
      <c r="G8" s="113"/>
      <c r="H8" s="113"/>
      <c r="I8" s="90"/>
      <c r="J8" s="113"/>
      <c r="K8" s="113"/>
      <c r="L8" s="113"/>
      <c r="M8" s="113"/>
      <c r="N8" s="113"/>
      <c r="O8" s="113"/>
      <c r="P8" s="113"/>
      <c r="Q8" s="113"/>
    </row>
    <row r="9" spans="1:17" s="106" customFormat="1" ht="38.1" customHeight="1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s="106" customFormat="1" ht="38.1" customHeight="1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17" s="106" customFormat="1" ht="38.1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 s="106" customFormat="1" ht="38.1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</row>
    <row r="13" spans="1:17" s="106" customFormat="1" ht="38.1" customHeight="1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Q5:Q7"/>
    <mergeCell ref="A2:Q2"/>
    <mergeCell ref="P3:Q3"/>
    <mergeCell ref="B4:Q4"/>
    <mergeCell ref="D5:K5"/>
    <mergeCell ref="D6:F6"/>
    <mergeCell ref="M5:M7"/>
    <mergeCell ref="N5:N7"/>
    <mergeCell ref="O5:O7"/>
    <mergeCell ref="P5:P7"/>
  </mergeCells>
  <phoneticPr fontId="26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9"/>
  <sheetViews>
    <sheetView showGridLines="0" topLeftCell="A4" workbookViewId="0">
      <selection activeCell="F29" sqref="F29:G29"/>
    </sheetView>
  </sheetViews>
  <sheetFormatPr defaultColWidth="9" defaultRowHeight="14.25"/>
  <cols>
    <col min="1" max="1" width="6.33203125" style="99" customWidth="1"/>
    <col min="2" max="3" width="5.1640625" style="99" customWidth="1"/>
    <col min="4" max="4" width="31.1640625" style="99" customWidth="1"/>
    <col min="5" max="5" width="19" style="99" customWidth="1"/>
    <col min="6" max="6" width="18" style="99" customWidth="1"/>
    <col min="7" max="7" width="19.6640625" style="99" customWidth="1"/>
    <col min="8" max="16384" width="9" style="99"/>
  </cols>
  <sheetData>
    <row r="1" spans="1:7" s="97" customFormat="1" ht="14.25" customHeight="1">
      <c r="A1" s="100" t="s">
        <v>67</v>
      </c>
      <c r="B1" s="20"/>
      <c r="C1" s="20"/>
      <c r="G1" s="101"/>
    </row>
    <row r="2" spans="1:7" ht="14.25" customHeight="1">
      <c r="A2" s="20"/>
      <c r="D2" s="102"/>
      <c r="G2" s="24"/>
    </row>
    <row r="3" spans="1:7" ht="24" customHeight="1">
      <c r="A3" s="133" t="s">
        <v>68</v>
      </c>
      <c r="B3" s="133"/>
      <c r="C3" s="133"/>
      <c r="D3" s="133"/>
      <c r="E3" s="133"/>
      <c r="F3" s="133"/>
      <c r="G3" s="133"/>
    </row>
    <row r="4" spans="1:7" ht="24" customHeight="1">
      <c r="A4" s="134" t="s">
        <v>2</v>
      </c>
      <c r="B4" s="134"/>
      <c r="C4" s="134"/>
      <c r="D4" s="134"/>
      <c r="E4" s="65"/>
      <c r="F4" s="65"/>
      <c r="G4" s="24" t="s">
        <v>45</v>
      </c>
    </row>
    <row r="5" spans="1:7" ht="24" customHeight="1">
      <c r="A5" s="135" t="s">
        <v>69</v>
      </c>
      <c r="B5" s="136"/>
      <c r="C5" s="136"/>
      <c r="D5" s="137"/>
      <c r="E5" s="130" t="s">
        <v>70</v>
      </c>
      <c r="F5" s="130" t="s">
        <v>71</v>
      </c>
      <c r="G5" s="130" t="s">
        <v>72</v>
      </c>
    </row>
    <row r="6" spans="1:7" ht="24" customHeight="1">
      <c r="A6" s="135" t="s">
        <v>73</v>
      </c>
      <c r="B6" s="138"/>
      <c r="C6" s="139"/>
      <c r="D6" s="128" t="s">
        <v>74</v>
      </c>
      <c r="E6" s="131"/>
      <c r="F6" s="131"/>
      <c r="G6" s="131"/>
    </row>
    <row r="7" spans="1:7" s="98" customFormat="1" ht="24" customHeight="1">
      <c r="A7" s="68" t="s">
        <v>75</v>
      </c>
      <c r="B7" s="68" t="s">
        <v>76</v>
      </c>
      <c r="C7" s="68" t="s">
        <v>77</v>
      </c>
      <c r="D7" s="129"/>
      <c r="E7" s="132"/>
      <c r="F7" s="132"/>
      <c r="G7" s="132"/>
    </row>
    <row r="8" spans="1:7" s="98" customFormat="1" ht="24" customHeight="1">
      <c r="A8" s="68" t="s">
        <v>78</v>
      </c>
      <c r="B8" s="68" t="s">
        <v>79</v>
      </c>
      <c r="C8" s="68" t="s">
        <v>80</v>
      </c>
      <c r="D8" s="69" t="s">
        <v>81</v>
      </c>
      <c r="E8" s="70">
        <f>F8+G8</f>
        <v>7880445.2199999997</v>
      </c>
      <c r="F8" s="71">
        <v>7880445.2199999997</v>
      </c>
      <c r="G8" s="70"/>
    </row>
    <row r="9" spans="1:7" s="98" customFormat="1" ht="24" customHeight="1">
      <c r="A9" s="68" t="s">
        <v>78</v>
      </c>
      <c r="B9" s="68" t="s">
        <v>79</v>
      </c>
      <c r="C9" s="68" t="s">
        <v>82</v>
      </c>
      <c r="D9" s="72" t="s">
        <v>83</v>
      </c>
      <c r="E9" s="70">
        <f t="shared" ref="E9:E25" si="0">F9+G9</f>
        <v>196400</v>
      </c>
      <c r="F9" s="69"/>
      <c r="G9" s="71">
        <v>196400</v>
      </c>
    </row>
    <row r="10" spans="1:7" s="98" customFormat="1" ht="24" customHeight="1">
      <c r="A10" s="68" t="s">
        <v>78</v>
      </c>
      <c r="B10" s="68" t="s">
        <v>79</v>
      </c>
      <c r="C10" s="68" t="s">
        <v>84</v>
      </c>
      <c r="D10" s="69" t="s">
        <v>85</v>
      </c>
      <c r="E10" s="70">
        <f t="shared" si="0"/>
        <v>15000</v>
      </c>
      <c r="F10" s="69"/>
      <c r="G10" s="71">
        <v>15000</v>
      </c>
    </row>
    <row r="11" spans="1:7" s="98" customFormat="1" ht="24" customHeight="1">
      <c r="A11" s="68" t="s">
        <v>78</v>
      </c>
      <c r="B11" s="68" t="s">
        <v>79</v>
      </c>
      <c r="C11" s="68" t="s">
        <v>86</v>
      </c>
      <c r="D11" s="69" t="s">
        <v>87</v>
      </c>
      <c r="E11" s="70">
        <f t="shared" si="0"/>
        <v>200000</v>
      </c>
      <c r="F11" s="69"/>
      <c r="G11" s="71">
        <v>200000</v>
      </c>
    </row>
    <row r="12" spans="1:7" s="98" customFormat="1" ht="24" customHeight="1">
      <c r="A12" s="68" t="s">
        <v>78</v>
      </c>
      <c r="B12" s="68" t="s">
        <v>79</v>
      </c>
      <c r="C12" s="68" t="s">
        <v>88</v>
      </c>
      <c r="D12" s="73" t="s">
        <v>89</v>
      </c>
      <c r="E12" s="70">
        <f t="shared" si="0"/>
        <v>3669240</v>
      </c>
      <c r="F12" s="69"/>
      <c r="G12" s="71">
        <v>3669240</v>
      </c>
    </row>
    <row r="13" spans="1:7" s="98" customFormat="1" ht="24" customHeight="1">
      <c r="A13" s="68" t="s">
        <v>78</v>
      </c>
      <c r="B13" s="68" t="s">
        <v>86</v>
      </c>
      <c r="C13" s="68" t="s">
        <v>80</v>
      </c>
      <c r="D13" s="69" t="s">
        <v>90</v>
      </c>
      <c r="E13" s="70">
        <f t="shared" si="0"/>
        <v>39457313.960000001</v>
      </c>
      <c r="F13" s="25"/>
      <c r="G13" s="71">
        <v>39457313.960000001</v>
      </c>
    </row>
    <row r="14" spans="1:7" s="98" customFormat="1" ht="24" customHeight="1">
      <c r="A14" s="68" t="s">
        <v>78</v>
      </c>
      <c r="B14" s="68" t="s">
        <v>91</v>
      </c>
      <c r="C14" s="68" t="s">
        <v>80</v>
      </c>
      <c r="D14" s="73" t="s">
        <v>92</v>
      </c>
      <c r="E14" s="70">
        <f t="shared" si="0"/>
        <v>1287000</v>
      </c>
      <c r="F14" s="70"/>
      <c r="G14" s="71">
        <v>1287000</v>
      </c>
    </row>
    <row r="15" spans="1:7" s="98" customFormat="1" ht="24" customHeight="1">
      <c r="A15" s="68" t="s">
        <v>78</v>
      </c>
      <c r="B15" s="68" t="s">
        <v>91</v>
      </c>
      <c r="C15" s="68" t="s">
        <v>93</v>
      </c>
      <c r="D15" s="74" t="s">
        <v>94</v>
      </c>
      <c r="E15" s="70">
        <f t="shared" si="0"/>
        <v>80000</v>
      </c>
      <c r="F15" s="75"/>
      <c r="G15" s="75">
        <v>80000</v>
      </c>
    </row>
    <row r="16" spans="1:7" s="98" customFormat="1" ht="24" customHeight="1">
      <c r="A16" s="68" t="s">
        <v>78</v>
      </c>
      <c r="B16" s="68" t="s">
        <v>91</v>
      </c>
      <c r="C16" s="68" t="s">
        <v>95</v>
      </c>
      <c r="D16" s="74" t="s">
        <v>96</v>
      </c>
      <c r="E16" s="70">
        <f t="shared" si="0"/>
        <v>700260</v>
      </c>
      <c r="F16" s="75"/>
      <c r="G16" s="75">
        <v>700260</v>
      </c>
    </row>
    <row r="17" spans="1:7" s="98" customFormat="1" ht="24" customHeight="1">
      <c r="A17" s="68" t="s">
        <v>78</v>
      </c>
      <c r="B17" s="68" t="s">
        <v>97</v>
      </c>
      <c r="C17" s="68" t="s">
        <v>80</v>
      </c>
      <c r="D17" s="76" t="s">
        <v>98</v>
      </c>
      <c r="E17" s="70">
        <f t="shared" si="0"/>
        <v>2160000</v>
      </c>
      <c r="F17" s="75"/>
      <c r="G17" s="75">
        <v>2160000</v>
      </c>
    </row>
    <row r="18" spans="1:7" s="98" customFormat="1" ht="24" customHeight="1">
      <c r="A18" s="68" t="s">
        <v>78</v>
      </c>
      <c r="B18" s="68" t="s">
        <v>97</v>
      </c>
      <c r="C18" s="68" t="s">
        <v>79</v>
      </c>
      <c r="D18" s="76" t="s">
        <v>99</v>
      </c>
      <c r="E18" s="70">
        <f t="shared" si="0"/>
        <v>209000</v>
      </c>
      <c r="F18" s="75"/>
      <c r="G18" s="75">
        <v>209000</v>
      </c>
    </row>
    <row r="19" spans="1:7" s="98" customFormat="1" ht="24" customHeight="1">
      <c r="A19" s="68" t="s">
        <v>78</v>
      </c>
      <c r="B19" s="68" t="s">
        <v>100</v>
      </c>
      <c r="C19" s="68" t="s">
        <v>80</v>
      </c>
      <c r="D19" s="76" t="s">
        <v>101</v>
      </c>
      <c r="E19" s="70">
        <f t="shared" si="0"/>
        <v>11794992</v>
      </c>
      <c r="F19" s="75"/>
      <c r="G19" s="75">
        <v>11794992</v>
      </c>
    </row>
    <row r="20" spans="1:7" s="98" customFormat="1" ht="24" customHeight="1">
      <c r="A20" s="68" t="s">
        <v>78</v>
      </c>
      <c r="B20" s="68" t="s">
        <v>102</v>
      </c>
      <c r="C20" s="68" t="s">
        <v>80</v>
      </c>
      <c r="D20" s="76" t="s">
        <v>103</v>
      </c>
      <c r="E20" s="70">
        <f t="shared" si="0"/>
        <v>10180580</v>
      </c>
      <c r="F20" s="75"/>
      <c r="G20" s="75">
        <v>10180580</v>
      </c>
    </row>
    <row r="21" spans="1:7" s="98" customFormat="1" ht="24" customHeight="1">
      <c r="A21" s="68" t="s">
        <v>78</v>
      </c>
      <c r="B21" s="68" t="s">
        <v>102</v>
      </c>
      <c r="C21" s="68" t="s">
        <v>79</v>
      </c>
      <c r="D21" s="76" t="s">
        <v>104</v>
      </c>
      <c r="E21" s="70">
        <f t="shared" si="0"/>
        <v>5110660</v>
      </c>
      <c r="F21" s="75"/>
      <c r="G21" s="75">
        <v>5110660</v>
      </c>
    </row>
    <row r="22" spans="1:7" s="98" customFormat="1" ht="24" customHeight="1">
      <c r="A22" s="68" t="s">
        <v>78</v>
      </c>
      <c r="B22" s="68" t="s">
        <v>105</v>
      </c>
      <c r="C22" s="68" t="s">
        <v>80</v>
      </c>
      <c r="D22" s="76" t="s">
        <v>106</v>
      </c>
      <c r="E22" s="70">
        <f t="shared" si="0"/>
        <v>3949090</v>
      </c>
      <c r="F22" s="75"/>
      <c r="G22" s="75">
        <v>3949090</v>
      </c>
    </row>
    <row r="23" spans="1:7" s="98" customFormat="1" ht="24" customHeight="1">
      <c r="A23" s="68" t="s">
        <v>78</v>
      </c>
      <c r="B23" s="68" t="s">
        <v>105</v>
      </c>
      <c r="C23" s="68" t="s">
        <v>79</v>
      </c>
      <c r="D23" s="76" t="s">
        <v>107</v>
      </c>
      <c r="E23" s="70">
        <f t="shared" si="0"/>
        <v>830000</v>
      </c>
      <c r="F23" s="75"/>
      <c r="G23" s="75">
        <v>830000</v>
      </c>
    </row>
    <row r="24" spans="1:7" s="98" customFormat="1" ht="24" customHeight="1">
      <c r="A24" s="68" t="s">
        <v>78</v>
      </c>
      <c r="B24" s="68" t="s">
        <v>108</v>
      </c>
      <c r="C24" s="68" t="s">
        <v>79</v>
      </c>
      <c r="D24" s="76" t="s">
        <v>109</v>
      </c>
      <c r="E24" s="70">
        <f t="shared" si="0"/>
        <v>21390880</v>
      </c>
      <c r="F24" s="75"/>
      <c r="G24" s="75">
        <v>21390880</v>
      </c>
    </row>
    <row r="25" spans="1:7" s="98" customFormat="1" ht="24" customHeight="1">
      <c r="A25" s="68" t="s">
        <v>110</v>
      </c>
      <c r="B25" s="68" t="s">
        <v>111</v>
      </c>
      <c r="C25" s="68" t="s">
        <v>80</v>
      </c>
      <c r="D25" s="77" t="s">
        <v>112</v>
      </c>
      <c r="E25" s="70">
        <f t="shared" si="0"/>
        <v>11723709</v>
      </c>
      <c r="F25" s="78"/>
      <c r="G25" s="78">
        <v>11723709</v>
      </c>
    </row>
    <row r="26" spans="1:7" s="98" customFormat="1" ht="24" customHeight="1">
      <c r="A26" s="68" t="s">
        <v>113</v>
      </c>
      <c r="B26" s="68" t="s">
        <v>86</v>
      </c>
      <c r="C26" s="68" t="s">
        <v>95</v>
      </c>
      <c r="D26" s="76" t="s">
        <v>114</v>
      </c>
      <c r="E26" s="70">
        <f>F26+G26</f>
        <v>30600</v>
      </c>
      <c r="F26" s="103"/>
      <c r="G26" s="78">
        <v>30600</v>
      </c>
    </row>
    <row r="27" spans="1:7" s="98" customFormat="1" ht="24" customHeight="1">
      <c r="A27" s="68" t="s">
        <v>113</v>
      </c>
      <c r="B27" s="68" t="s">
        <v>86</v>
      </c>
      <c r="C27" s="68" t="s">
        <v>86</v>
      </c>
      <c r="D27" s="76" t="s">
        <v>115</v>
      </c>
      <c r="E27" s="70">
        <f>F27+G27</f>
        <v>54800</v>
      </c>
      <c r="F27" s="103"/>
      <c r="G27" s="78">
        <v>54800</v>
      </c>
    </row>
    <row r="28" spans="1:7" s="98" customFormat="1" ht="24" customHeight="1">
      <c r="A28" s="68" t="s">
        <v>113</v>
      </c>
      <c r="B28" s="68" t="s">
        <v>116</v>
      </c>
      <c r="C28" s="68" t="s">
        <v>79</v>
      </c>
      <c r="D28" s="76" t="s">
        <v>117</v>
      </c>
      <c r="E28" s="70">
        <f>F28+G28</f>
        <v>8203000</v>
      </c>
      <c r="F28" s="103"/>
      <c r="G28" s="78">
        <v>8203000</v>
      </c>
    </row>
    <row r="29" spans="1:7" ht="24" customHeight="1">
      <c r="A29" s="126" t="s">
        <v>118</v>
      </c>
      <c r="B29" s="127"/>
      <c r="C29" s="127"/>
      <c r="D29" s="104"/>
      <c r="E29" s="78">
        <f>SUM(E8:E28)</f>
        <v>129122970.18000001</v>
      </c>
      <c r="F29" s="78">
        <f>SUM(F8:F28)</f>
        <v>7880445.2199999997</v>
      </c>
      <c r="G29" s="78">
        <f>SUM(G8:G28)</f>
        <v>121242524.95999999</v>
      </c>
    </row>
  </sheetData>
  <mergeCells count="9">
    <mergeCell ref="A29:C29"/>
    <mergeCell ref="D6:D7"/>
    <mergeCell ref="E5:E7"/>
    <mergeCell ref="F5:F7"/>
    <mergeCell ref="A3:G3"/>
    <mergeCell ref="A4:D4"/>
    <mergeCell ref="A5:D5"/>
    <mergeCell ref="A6:C6"/>
    <mergeCell ref="G5:G7"/>
  </mergeCells>
  <phoneticPr fontId="26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"/>
  <sheetViews>
    <sheetView tabSelected="1" workbookViewId="0">
      <selection activeCell="F8" sqref="F8"/>
    </sheetView>
  </sheetViews>
  <sheetFormatPr defaultColWidth="32.6640625" defaultRowHeight="14.25"/>
  <cols>
    <col min="1" max="1" width="39" style="80" customWidth="1"/>
    <col min="2" max="2" width="18.5" style="80" customWidth="1"/>
    <col min="3" max="3" width="33.6640625" style="80" customWidth="1"/>
    <col min="4" max="4" width="18.5" style="80" customWidth="1"/>
    <col min="5" max="251" width="12" style="80" customWidth="1"/>
    <col min="252" max="252" width="39" style="80" customWidth="1"/>
    <col min="253" max="253" width="18.5" style="80" customWidth="1"/>
    <col min="254" max="254" width="33.6640625" style="80" customWidth="1"/>
    <col min="255" max="255" width="18.5" style="80" customWidth="1"/>
    <col min="256" max="16384" width="32.6640625" style="80"/>
  </cols>
  <sheetData>
    <row r="1" spans="1:4">
      <c r="A1" s="81" t="s">
        <v>119</v>
      </c>
      <c r="B1" s="82"/>
      <c r="C1" s="82"/>
      <c r="D1" s="82"/>
    </row>
    <row r="2" spans="1:4" ht="20.25">
      <c r="A2" s="140" t="s">
        <v>197</v>
      </c>
      <c r="B2" s="140"/>
      <c r="C2" s="140"/>
      <c r="D2" s="140"/>
    </row>
    <row r="3" spans="1:4">
      <c r="A3" s="116" t="s">
        <v>2</v>
      </c>
      <c r="B3" s="116"/>
      <c r="C3" s="116"/>
      <c r="D3" s="82" t="s">
        <v>45</v>
      </c>
    </row>
    <row r="4" spans="1:4" ht="24" customHeight="1">
      <c r="A4" s="84" t="s">
        <v>3</v>
      </c>
      <c r="B4" s="84"/>
      <c r="C4" s="84" t="s">
        <v>4</v>
      </c>
      <c r="D4" s="84"/>
    </row>
    <row r="5" spans="1:4" ht="24" customHeight="1">
      <c r="A5" s="85" t="s">
        <v>5</v>
      </c>
      <c r="B5" s="85" t="s">
        <v>6</v>
      </c>
      <c r="C5" s="86" t="s">
        <v>120</v>
      </c>
      <c r="D5" s="85" t="s">
        <v>6</v>
      </c>
    </row>
    <row r="6" spans="1:4" ht="24" customHeight="1">
      <c r="A6" s="87" t="s">
        <v>121</v>
      </c>
      <c r="B6" s="88">
        <f>B7+B8</f>
        <v>16064344.18</v>
      </c>
      <c r="C6" s="89" t="s">
        <v>9</v>
      </c>
      <c r="D6" s="90"/>
    </row>
    <row r="7" spans="1:4" ht="24" customHeight="1">
      <c r="A7" s="87" t="s">
        <v>122</v>
      </c>
      <c r="B7" s="90">
        <v>16064344.18</v>
      </c>
      <c r="C7" s="89" t="s">
        <v>11</v>
      </c>
      <c r="D7" s="90"/>
    </row>
    <row r="8" spans="1:4" ht="24" customHeight="1">
      <c r="A8" s="87" t="s">
        <v>123</v>
      </c>
      <c r="C8" s="89" t="s">
        <v>13</v>
      </c>
      <c r="D8" s="90"/>
    </row>
    <row r="9" spans="1:4" ht="24" customHeight="1">
      <c r="A9" s="87" t="s">
        <v>124</v>
      </c>
      <c r="B9" s="90"/>
      <c r="C9" s="89" t="s">
        <v>15</v>
      </c>
      <c r="D9" s="90"/>
    </row>
    <row r="10" spans="1:4" ht="24" customHeight="1">
      <c r="A10" s="91" t="s">
        <v>12</v>
      </c>
      <c r="B10" s="90"/>
      <c r="C10" s="89" t="s">
        <v>17</v>
      </c>
      <c r="D10" s="90"/>
    </row>
    <row r="11" spans="1:4" ht="24" customHeight="1">
      <c r="A11" s="87" t="s">
        <v>14</v>
      </c>
      <c r="B11" s="90"/>
      <c r="C11" s="89" t="s">
        <v>19</v>
      </c>
      <c r="D11" s="90"/>
    </row>
    <row r="12" spans="1:4" ht="24" customHeight="1">
      <c r="A12" s="91" t="s">
        <v>16</v>
      </c>
      <c r="B12" s="90"/>
      <c r="C12" s="89" t="s">
        <v>21</v>
      </c>
      <c r="D12" s="90">
        <v>109110861.18000001</v>
      </c>
    </row>
    <row r="13" spans="1:4" ht="27" customHeight="1">
      <c r="A13" s="87" t="s">
        <v>18</v>
      </c>
      <c r="B13" s="90"/>
      <c r="C13" s="89" t="s">
        <v>23</v>
      </c>
      <c r="D13" s="90">
        <v>11723709</v>
      </c>
    </row>
    <row r="14" spans="1:4" ht="24" customHeight="1">
      <c r="A14" s="87" t="s">
        <v>20</v>
      </c>
      <c r="B14" s="92"/>
      <c r="C14" s="89" t="s">
        <v>25</v>
      </c>
      <c r="D14" s="93"/>
    </row>
    <row r="15" spans="1:4" ht="24" customHeight="1">
      <c r="A15" s="87" t="s">
        <v>22</v>
      </c>
      <c r="B15" s="92"/>
      <c r="C15" s="89" t="s">
        <v>27</v>
      </c>
      <c r="D15" s="93"/>
    </row>
    <row r="16" spans="1:4" ht="24" customHeight="1">
      <c r="A16" s="87" t="s">
        <v>125</v>
      </c>
      <c r="B16" s="90"/>
      <c r="C16" s="94" t="s">
        <v>29</v>
      </c>
      <c r="D16" s="93"/>
    </row>
    <row r="17" spans="1:4" ht="24" customHeight="1">
      <c r="A17" s="87" t="s">
        <v>126</v>
      </c>
      <c r="B17" s="90">
        <v>104770226</v>
      </c>
      <c r="C17" s="89" t="s">
        <v>31</v>
      </c>
      <c r="D17" s="93"/>
    </row>
    <row r="18" spans="1:4" ht="24" customHeight="1">
      <c r="A18" s="87" t="s">
        <v>127</v>
      </c>
      <c r="B18" s="90">
        <v>8288400</v>
      </c>
      <c r="C18" s="89" t="s">
        <v>33</v>
      </c>
      <c r="D18" s="93"/>
    </row>
    <row r="19" spans="1:4" ht="24" customHeight="1">
      <c r="A19" s="95" t="s">
        <v>128</v>
      </c>
      <c r="B19" s="90"/>
      <c r="C19" s="89" t="s">
        <v>35</v>
      </c>
      <c r="D19" s="90"/>
    </row>
    <row r="20" spans="1:4" ht="24" customHeight="1">
      <c r="A20" s="95"/>
      <c r="B20" s="90"/>
      <c r="C20" s="89" t="s">
        <v>36</v>
      </c>
      <c r="D20" s="90"/>
    </row>
    <row r="21" spans="1:4" ht="24" customHeight="1">
      <c r="A21" s="95"/>
      <c r="B21" s="90"/>
      <c r="C21" s="89" t="s">
        <v>37</v>
      </c>
      <c r="D21" s="90"/>
    </row>
    <row r="22" spans="1:4" ht="24" customHeight="1">
      <c r="A22" s="95"/>
      <c r="B22" s="90"/>
      <c r="C22" s="89" t="s">
        <v>38</v>
      </c>
      <c r="D22" s="90"/>
    </row>
    <row r="23" spans="1:4" ht="24" customHeight="1">
      <c r="A23" s="95"/>
      <c r="B23" s="90"/>
      <c r="C23" s="89" t="s">
        <v>39</v>
      </c>
      <c r="D23" s="90"/>
    </row>
    <row r="24" spans="1:4" ht="24" customHeight="1">
      <c r="A24" s="95"/>
      <c r="B24" s="90"/>
      <c r="C24" s="89" t="s">
        <v>40</v>
      </c>
      <c r="D24" s="90">
        <v>8288400</v>
      </c>
    </row>
    <row r="25" spans="1:4" ht="24" customHeight="1">
      <c r="A25" s="86" t="s">
        <v>41</v>
      </c>
      <c r="B25" s="96">
        <f>SUM(B7:B24)</f>
        <v>129122970.18000001</v>
      </c>
      <c r="C25" s="86" t="s">
        <v>42</v>
      </c>
      <c r="D25" s="96">
        <f>SUM(D6:D24)</f>
        <v>129122970.18000001</v>
      </c>
    </row>
  </sheetData>
  <mergeCells count="2">
    <mergeCell ref="A3:C3"/>
    <mergeCell ref="A2:D2"/>
  </mergeCells>
  <phoneticPr fontId="26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82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showGridLines="0" topLeftCell="A13" workbookViewId="0">
      <selection activeCell="G25" sqref="G25"/>
    </sheetView>
  </sheetViews>
  <sheetFormatPr defaultColWidth="9" defaultRowHeight="14.25"/>
  <cols>
    <col min="1" max="3" width="6.5" style="19" customWidth="1"/>
    <col min="4" max="4" width="34.5" style="19" customWidth="1"/>
    <col min="5" max="5" width="16.6640625" style="19" customWidth="1"/>
    <col min="6" max="6" width="15.1640625" style="19" customWidth="1"/>
    <col min="7" max="7" width="17.6640625" style="19" customWidth="1"/>
    <col min="8" max="8" width="18" style="19" customWidth="1"/>
    <col min="9" max="16384" width="9" style="19"/>
  </cols>
  <sheetData>
    <row r="1" spans="1:8" ht="14.25" customHeight="1">
      <c r="A1" s="20" t="s">
        <v>129</v>
      </c>
      <c r="B1" s="20"/>
      <c r="C1" s="20"/>
      <c r="D1" s="62"/>
      <c r="G1" s="22"/>
    </row>
    <row r="2" spans="1:8" ht="15.75" customHeight="1">
      <c r="A2" s="63"/>
      <c r="B2" s="63"/>
      <c r="C2" s="63"/>
      <c r="D2" s="64"/>
      <c r="G2" s="22"/>
    </row>
    <row r="3" spans="1:8" ht="35.450000000000003" customHeight="1">
      <c r="A3" s="141" t="s">
        <v>130</v>
      </c>
      <c r="B3" s="141"/>
      <c r="C3" s="141"/>
      <c r="D3" s="141"/>
      <c r="E3" s="141"/>
      <c r="F3" s="141"/>
      <c r="G3" s="141"/>
    </row>
    <row r="4" spans="1:8" ht="25.15" customHeight="1">
      <c r="A4" s="134" t="s">
        <v>131</v>
      </c>
      <c r="B4" s="134"/>
      <c r="C4" s="134"/>
      <c r="D4" s="134"/>
      <c r="E4" s="65"/>
      <c r="F4" s="65"/>
      <c r="G4" s="66" t="s">
        <v>45</v>
      </c>
      <c r="H4" s="67"/>
    </row>
    <row r="5" spans="1:8" s="61" customFormat="1" ht="25.15" customHeight="1">
      <c r="A5" s="142" t="s">
        <v>69</v>
      </c>
      <c r="B5" s="142"/>
      <c r="C5" s="142"/>
      <c r="D5" s="142"/>
      <c r="E5" s="142" t="s">
        <v>132</v>
      </c>
      <c r="F5" s="142"/>
      <c r="G5" s="142"/>
    </row>
    <row r="6" spans="1:8" s="61" customFormat="1" ht="25.15" customHeight="1">
      <c r="A6" s="135" t="s">
        <v>73</v>
      </c>
      <c r="B6" s="138"/>
      <c r="C6" s="139"/>
      <c r="D6" s="128" t="s">
        <v>74</v>
      </c>
      <c r="E6" s="128" t="s">
        <v>63</v>
      </c>
      <c r="F6" s="128" t="s">
        <v>71</v>
      </c>
      <c r="G6" s="128" t="s">
        <v>72</v>
      </c>
    </row>
    <row r="7" spans="1:8" s="18" customFormat="1" ht="25.15" customHeight="1">
      <c r="A7" s="68" t="s">
        <v>76</v>
      </c>
      <c r="B7" s="68" t="s">
        <v>75</v>
      </c>
      <c r="C7" s="68" t="s">
        <v>77</v>
      </c>
      <c r="D7" s="146"/>
      <c r="E7" s="146"/>
      <c r="F7" s="146"/>
      <c r="G7" s="146"/>
    </row>
    <row r="8" spans="1:8" s="18" customFormat="1" ht="25.15" customHeight="1">
      <c r="A8" s="68" t="s">
        <v>78</v>
      </c>
      <c r="B8" s="68" t="s">
        <v>79</v>
      </c>
      <c r="C8" s="68" t="s">
        <v>80</v>
      </c>
      <c r="D8" s="69" t="s">
        <v>81</v>
      </c>
      <c r="E8" s="70">
        <f t="shared" ref="E8:E25" si="0">F8+G8</f>
        <v>7880445.2199999997</v>
      </c>
      <c r="F8" s="71">
        <v>7880445.2199999997</v>
      </c>
      <c r="G8" s="70"/>
    </row>
    <row r="9" spans="1:8" s="18" customFormat="1" ht="25.15" customHeight="1">
      <c r="A9" s="68" t="s">
        <v>78</v>
      </c>
      <c r="B9" s="68" t="s">
        <v>79</v>
      </c>
      <c r="C9" s="68" t="s">
        <v>82</v>
      </c>
      <c r="D9" s="72" t="s">
        <v>83</v>
      </c>
      <c r="E9" s="70">
        <f t="shared" si="0"/>
        <v>196400</v>
      </c>
      <c r="F9" s="69"/>
      <c r="G9" s="71">
        <v>196400</v>
      </c>
    </row>
    <row r="10" spans="1:8" s="18" customFormat="1" ht="25.15" customHeight="1">
      <c r="A10" s="68" t="s">
        <v>78</v>
      </c>
      <c r="B10" s="68" t="s">
        <v>79</v>
      </c>
      <c r="C10" s="68" t="s">
        <v>84</v>
      </c>
      <c r="D10" s="69" t="s">
        <v>85</v>
      </c>
      <c r="E10" s="70">
        <f t="shared" si="0"/>
        <v>15000</v>
      </c>
      <c r="F10" s="69"/>
      <c r="G10" s="71">
        <v>15000</v>
      </c>
    </row>
    <row r="11" spans="1:8" s="18" customFormat="1" ht="25.15" customHeight="1">
      <c r="A11" s="68" t="s">
        <v>78</v>
      </c>
      <c r="B11" s="68" t="s">
        <v>79</v>
      </c>
      <c r="C11" s="68" t="s">
        <v>86</v>
      </c>
      <c r="D11" s="69" t="s">
        <v>87</v>
      </c>
      <c r="E11" s="70">
        <f t="shared" si="0"/>
        <v>200000</v>
      </c>
      <c r="F11" s="69"/>
      <c r="G11" s="71">
        <v>200000</v>
      </c>
    </row>
    <row r="12" spans="1:8" s="18" customFormat="1" ht="25.15" customHeight="1">
      <c r="A12" s="68" t="s">
        <v>78</v>
      </c>
      <c r="B12" s="68" t="s">
        <v>79</v>
      </c>
      <c r="C12" s="68" t="s">
        <v>88</v>
      </c>
      <c r="D12" s="73" t="s">
        <v>89</v>
      </c>
      <c r="E12" s="70">
        <f t="shared" si="0"/>
        <v>3669240</v>
      </c>
      <c r="F12" s="69"/>
      <c r="G12" s="71">
        <v>3669240</v>
      </c>
    </row>
    <row r="13" spans="1:8" s="18" customFormat="1" ht="25.15" customHeight="1">
      <c r="A13" s="68" t="s">
        <v>78</v>
      </c>
      <c r="B13" s="68" t="s">
        <v>86</v>
      </c>
      <c r="C13" s="68" t="s">
        <v>80</v>
      </c>
      <c r="D13" s="69" t="s">
        <v>90</v>
      </c>
      <c r="E13" s="70">
        <f t="shared" si="0"/>
        <v>39457313.960000001</v>
      </c>
      <c r="F13" s="25"/>
      <c r="G13" s="71">
        <v>39457313.960000001</v>
      </c>
    </row>
    <row r="14" spans="1:8" s="18" customFormat="1" ht="25.15" customHeight="1">
      <c r="A14" s="68" t="s">
        <v>78</v>
      </c>
      <c r="B14" s="68" t="s">
        <v>91</v>
      </c>
      <c r="C14" s="68" t="s">
        <v>80</v>
      </c>
      <c r="D14" s="73" t="s">
        <v>92</v>
      </c>
      <c r="E14" s="70">
        <f t="shared" si="0"/>
        <v>1287000</v>
      </c>
      <c r="F14" s="70"/>
      <c r="G14" s="71">
        <v>1287000</v>
      </c>
    </row>
    <row r="15" spans="1:8" s="18" customFormat="1" ht="25.15" customHeight="1">
      <c r="A15" s="68" t="s">
        <v>78</v>
      </c>
      <c r="B15" s="68" t="s">
        <v>91</v>
      </c>
      <c r="C15" s="68" t="s">
        <v>93</v>
      </c>
      <c r="D15" s="74" t="s">
        <v>94</v>
      </c>
      <c r="E15" s="70">
        <f t="shared" si="0"/>
        <v>80000</v>
      </c>
      <c r="F15" s="75"/>
      <c r="G15" s="75">
        <v>80000</v>
      </c>
    </row>
    <row r="16" spans="1:8" ht="25.15" customHeight="1">
      <c r="A16" s="68" t="s">
        <v>78</v>
      </c>
      <c r="B16" s="68" t="s">
        <v>91</v>
      </c>
      <c r="C16" s="68" t="s">
        <v>95</v>
      </c>
      <c r="D16" s="74" t="s">
        <v>96</v>
      </c>
      <c r="E16" s="70">
        <f t="shared" si="0"/>
        <v>700260</v>
      </c>
      <c r="F16" s="75"/>
      <c r="G16" s="75">
        <v>700260</v>
      </c>
    </row>
    <row r="17" spans="1:7" ht="25.15" customHeight="1">
      <c r="A17" s="68" t="s">
        <v>78</v>
      </c>
      <c r="B17" s="68" t="s">
        <v>97</v>
      </c>
      <c r="C17" s="68" t="s">
        <v>80</v>
      </c>
      <c r="D17" s="76" t="s">
        <v>98</v>
      </c>
      <c r="E17" s="70">
        <f t="shared" si="0"/>
        <v>2160000</v>
      </c>
      <c r="F17" s="75"/>
      <c r="G17" s="75">
        <v>2160000</v>
      </c>
    </row>
    <row r="18" spans="1:7" ht="25.15" customHeight="1">
      <c r="A18" s="68" t="s">
        <v>78</v>
      </c>
      <c r="B18" s="68" t="s">
        <v>97</v>
      </c>
      <c r="C18" s="68" t="s">
        <v>79</v>
      </c>
      <c r="D18" s="76" t="s">
        <v>99</v>
      </c>
      <c r="E18" s="70">
        <f t="shared" si="0"/>
        <v>209000</v>
      </c>
      <c r="F18" s="75"/>
      <c r="G18" s="75">
        <v>209000</v>
      </c>
    </row>
    <row r="19" spans="1:7" ht="25.15" customHeight="1">
      <c r="A19" s="68" t="s">
        <v>78</v>
      </c>
      <c r="B19" s="68" t="s">
        <v>100</v>
      </c>
      <c r="C19" s="68" t="s">
        <v>80</v>
      </c>
      <c r="D19" s="76" t="s">
        <v>101</v>
      </c>
      <c r="E19" s="70">
        <f t="shared" si="0"/>
        <v>11794992</v>
      </c>
      <c r="F19" s="75"/>
      <c r="G19" s="75">
        <v>11794992</v>
      </c>
    </row>
    <row r="20" spans="1:7" ht="25.15" customHeight="1">
      <c r="A20" s="68" t="s">
        <v>78</v>
      </c>
      <c r="B20" s="68" t="s">
        <v>102</v>
      </c>
      <c r="C20" s="68" t="s">
        <v>80</v>
      </c>
      <c r="D20" s="76" t="s">
        <v>103</v>
      </c>
      <c r="E20" s="70">
        <f t="shared" si="0"/>
        <v>10180580</v>
      </c>
      <c r="F20" s="75"/>
      <c r="G20" s="75">
        <v>10180580</v>
      </c>
    </row>
    <row r="21" spans="1:7" ht="25.15" customHeight="1">
      <c r="A21" s="68" t="s">
        <v>78</v>
      </c>
      <c r="B21" s="68" t="s">
        <v>102</v>
      </c>
      <c r="C21" s="68" t="s">
        <v>79</v>
      </c>
      <c r="D21" s="76" t="s">
        <v>104</v>
      </c>
      <c r="E21" s="70">
        <f t="shared" si="0"/>
        <v>5110660</v>
      </c>
      <c r="F21" s="75"/>
      <c r="G21" s="75">
        <v>5110660</v>
      </c>
    </row>
    <row r="22" spans="1:7" ht="25.15" customHeight="1">
      <c r="A22" s="68" t="s">
        <v>78</v>
      </c>
      <c r="B22" s="68" t="s">
        <v>105</v>
      </c>
      <c r="C22" s="68" t="s">
        <v>80</v>
      </c>
      <c r="D22" s="76" t="s">
        <v>106</v>
      </c>
      <c r="E22" s="70">
        <f t="shared" si="0"/>
        <v>3949090</v>
      </c>
      <c r="F22" s="75"/>
      <c r="G22" s="75">
        <v>3949090</v>
      </c>
    </row>
    <row r="23" spans="1:7" ht="25.15" customHeight="1">
      <c r="A23" s="68" t="s">
        <v>78</v>
      </c>
      <c r="B23" s="68" t="s">
        <v>105</v>
      </c>
      <c r="C23" s="68" t="s">
        <v>79</v>
      </c>
      <c r="D23" s="76" t="s">
        <v>107</v>
      </c>
      <c r="E23" s="70">
        <f t="shared" si="0"/>
        <v>830000</v>
      </c>
      <c r="F23" s="75"/>
      <c r="G23" s="75">
        <v>830000</v>
      </c>
    </row>
    <row r="24" spans="1:7" ht="25.15" customHeight="1">
      <c r="A24" s="68" t="s">
        <v>78</v>
      </c>
      <c r="B24" s="68" t="s">
        <v>108</v>
      </c>
      <c r="C24" s="68" t="s">
        <v>79</v>
      </c>
      <c r="D24" s="76" t="s">
        <v>109</v>
      </c>
      <c r="E24" s="70">
        <f t="shared" si="0"/>
        <v>21390880</v>
      </c>
      <c r="F24" s="75"/>
      <c r="G24" s="75">
        <v>21390880</v>
      </c>
    </row>
    <row r="25" spans="1:7" ht="25.15" customHeight="1">
      <c r="A25" s="68" t="s">
        <v>110</v>
      </c>
      <c r="B25" s="68" t="s">
        <v>111</v>
      </c>
      <c r="C25" s="68" t="s">
        <v>80</v>
      </c>
      <c r="D25" s="77" t="s">
        <v>112</v>
      </c>
      <c r="E25" s="70">
        <f t="shared" si="0"/>
        <v>11723709</v>
      </c>
      <c r="F25" s="78"/>
      <c r="G25" s="75">
        <v>11723709</v>
      </c>
    </row>
    <row r="26" spans="1:7" ht="25.15" customHeight="1">
      <c r="A26" s="143"/>
      <c r="B26" s="144"/>
      <c r="C26" s="144"/>
      <c r="D26" s="33" t="s">
        <v>133</v>
      </c>
      <c r="E26" s="34">
        <f>SUM(E8:E25)</f>
        <v>120834570.18000001</v>
      </c>
      <c r="F26" s="34">
        <f>SUM(F8:F25)</f>
        <v>7880445.2199999997</v>
      </c>
      <c r="G26" s="34">
        <f>SUM(G8:G25)</f>
        <v>112954124.95999999</v>
      </c>
    </row>
    <row r="27" spans="1:7" ht="24" customHeight="1">
      <c r="A27" s="145" t="s">
        <v>134</v>
      </c>
      <c r="B27" s="145"/>
      <c r="C27" s="145"/>
      <c r="D27" s="145"/>
      <c r="E27" s="145"/>
      <c r="F27" s="145"/>
      <c r="G27" s="145"/>
    </row>
    <row r="28" spans="1:7">
      <c r="A28" s="79"/>
      <c r="B28" s="79"/>
      <c r="C28" s="79"/>
      <c r="D28" s="79"/>
      <c r="E28" s="79"/>
      <c r="F28" s="79"/>
      <c r="G28" s="79"/>
    </row>
    <row r="29" spans="1:7">
      <c r="A29" s="79"/>
      <c r="B29" s="79"/>
      <c r="C29" s="79"/>
      <c r="D29" s="79"/>
      <c r="E29" s="79"/>
      <c r="F29" s="79"/>
      <c r="G29" s="79"/>
    </row>
    <row r="30" spans="1:7">
      <c r="A30" s="79"/>
      <c r="B30" s="79"/>
      <c r="C30" s="79"/>
      <c r="D30" s="79"/>
      <c r="E30" s="79"/>
      <c r="F30" s="79"/>
      <c r="G30" s="79"/>
    </row>
    <row r="31" spans="1:7">
      <c r="A31" s="79"/>
      <c r="B31" s="79"/>
      <c r="C31" s="79"/>
      <c r="D31" s="79"/>
      <c r="E31" s="79"/>
      <c r="F31" s="79"/>
      <c r="G31" s="79"/>
    </row>
    <row r="32" spans="1:7">
      <c r="A32" s="79"/>
      <c r="B32" s="79"/>
      <c r="C32" s="79"/>
      <c r="D32" s="79"/>
      <c r="E32" s="79"/>
      <c r="F32" s="79"/>
      <c r="G32" s="79"/>
    </row>
    <row r="33" spans="1:7">
      <c r="A33" s="79"/>
      <c r="B33" s="79"/>
      <c r="C33" s="79"/>
      <c r="D33" s="79"/>
      <c r="E33" s="79"/>
      <c r="F33" s="79"/>
      <c r="G33" s="79"/>
    </row>
    <row r="34" spans="1:7">
      <c r="A34" s="79"/>
      <c r="B34" s="79"/>
      <c r="C34" s="79"/>
      <c r="D34" s="79"/>
      <c r="E34" s="79"/>
      <c r="F34" s="79"/>
      <c r="G34" s="79"/>
    </row>
    <row r="35" spans="1:7">
      <c r="A35" s="79"/>
      <c r="B35" s="79"/>
      <c r="C35" s="79"/>
      <c r="D35" s="79"/>
      <c r="E35" s="79"/>
      <c r="F35" s="79"/>
      <c r="G35" s="79"/>
    </row>
    <row r="36" spans="1:7">
      <c r="A36" s="79"/>
      <c r="B36" s="79"/>
      <c r="C36" s="79"/>
      <c r="D36" s="79"/>
      <c r="E36" s="79"/>
      <c r="F36" s="79"/>
      <c r="G36" s="79"/>
    </row>
    <row r="37" spans="1:7">
      <c r="A37" s="79"/>
      <c r="B37" s="79"/>
      <c r="C37" s="79"/>
      <c r="D37" s="79"/>
      <c r="E37" s="79"/>
      <c r="F37" s="79"/>
      <c r="G37" s="79"/>
    </row>
    <row r="38" spans="1:7">
      <c r="A38" s="79"/>
      <c r="B38" s="79"/>
      <c r="C38" s="79"/>
      <c r="D38" s="79"/>
      <c r="E38" s="79"/>
      <c r="F38" s="79"/>
      <c r="G38" s="79"/>
    </row>
    <row r="39" spans="1:7">
      <c r="A39" s="79"/>
      <c r="B39" s="79"/>
      <c r="C39" s="79"/>
      <c r="D39" s="79"/>
      <c r="E39" s="79"/>
      <c r="F39" s="79"/>
      <c r="G39" s="79"/>
    </row>
    <row r="40" spans="1:7">
      <c r="A40" s="79"/>
      <c r="B40" s="79"/>
      <c r="C40" s="79"/>
      <c r="D40" s="79"/>
      <c r="E40" s="79"/>
      <c r="F40" s="79"/>
      <c r="G40" s="79"/>
    </row>
    <row r="41" spans="1:7">
      <c r="A41" s="79"/>
      <c r="B41" s="79"/>
      <c r="C41" s="79"/>
      <c r="D41" s="79"/>
      <c r="E41" s="79"/>
      <c r="F41" s="79"/>
      <c r="G41" s="79"/>
    </row>
    <row r="42" spans="1:7">
      <c r="A42" s="79"/>
      <c r="B42" s="79"/>
      <c r="C42" s="79"/>
      <c r="D42" s="79"/>
      <c r="E42" s="79"/>
      <c r="F42" s="79"/>
      <c r="G42" s="79"/>
    </row>
    <row r="43" spans="1:7">
      <c r="A43" s="79"/>
      <c r="B43" s="79"/>
      <c r="C43" s="79"/>
      <c r="D43" s="79"/>
      <c r="E43" s="79"/>
      <c r="F43" s="79"/>
      <c r="G43" s="79"/>
    </row>
  </sheetData>
  <mergeCells count="11">
    <mergeCell ref="A6:C6"/>
    <mergeCell ref="A3:G3"/>
    <mergeCell ref="A4:D4"/>
    <mergeCell ref="A5:D5"/>
    <mergeCell ref="E5:G5"/>
    <mergeCell ref="A26:C26"/>
    <mergeCell ref="A27:G27"/>
    <mergeCell ref="D6:D7"/>
    <mergeCell ref="E6:E7"/>
    <mergeCell ref="F6:F7"/>
    <mergeCell ref="G6:G7"/>
  </mergeCells>
  <phoneticPr fontId="26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0"/>
  <sheetViews>
    <sheetView topLeftCell="A19" workbookViewId="0">
      <selection activeCell="A29" sqref="A29:F29"/>
    </sheetView>
  </sheetViews>
  <sheetFormatPr defaultColWidth="10.6640625" defaultRowHeight="15"/>
  <cols>
    <col min="1" max="1" width="11.6640625" style="37" customWidth="1"/>
    <col min="2" max="2" width="23.5" style="35" customWidth="1"/>
    <col min="3" max="3" width="11.6640625" style="37" customWidth="1"/>
    <col min="4" max="4" width="24.1640625" style="35" customWidth="1"/>
    <col min="5" max="5" width="15" style="35" customWidth="1"/>
    <col min="6" max="6" width="14.33203125" style="35" customWidth="1"/>
    <col min="7" max="254" width="10.6640625" style="35"/>
    <col min="255" max="255" width="10.6640625" style="38"/>
    <col min="256" max="16384" width="10.6640625" style="39"/>
  </cols>
  <sheetData>
    <row r="1" spans="1:6">
      <c r="A1" s="40" t="s">
        <v>135</v>
      </c>
    </row>
    <row r="2" spans="1:6" ht="40.700000000000003" customHeight="1">
      <c r="A2" s="151" t="s">
        <v>136</v>
      </c>
      <c r="B2" s="151"/>
      <c r="C2" s="151"/>
      <c r="D2" s="151"/>
      <c r="E2" s="151"/>
      <c r="F2" s="151"/>
    </row>
    <row r="3" spans="1:6" s="36" customFormat="1" ht="17.45" customHeight="1">
      <c r="A3" s="152" t="s">
        <v>45</v>
      </c>
      <c r="B3" s="153"/>
      <c r="C3" s="153"/>
      <c r="D3" s="153"/>
      <c r="E3" s="153"/>
      <c r="F3" s="153"/>
    </row>
    <row r="4" spans="1:6" s="36" customFormat="1" ht="24.95" customHeight="1">
      <c r="A4" s="154" t="s">
        <v>137</v>
      </c>
      <c r="B4" s="154"/>
      <c r="C4" s="154" t="s">
        <v>138</v>
      </c>
      <c r="D4" s="154"/>
      <c r="E4" s="149" t="s">
        <v>139</v>
      </c>
      <c r="F4" s="149" t="s">
        <v>140</v>
      </c>
    </row>
    <row r="5" spans="1:6" s="36" customFormat="1" ht="24.95" customHeight="1">
      <c r="A5" s="41" t="s">
        <v>141</v>
      </c>
      <c r="B5" s="41" t="s">
        <v>142</v>
      </c>
      <c r="C5" s="41" t="s">
        <v>73</v>
      </c>
      <c r="D5" s="41" t="s">
        <v>74</v>
      </c>
      <c r="E5" s="150"/>
      <c r="F5" s="150"/>
    </row>
    <row r="6" spans="1:6" s="36" customFormat="1" ht="20.100000000000001" customHeight="1">
      <c r="A6" s="155" t="s">
        <v>143</v>
      </c>
      <c r="B6" s="156"/>
      <c r="C6" s="156"/>
      <c r="D6" s="157"/>
      <c r="E6" s="42">
        <f>E7+E8+E9+E10+E11</f>
        <v>4842178.26</v>
      </c>
      <c r="F6" s="42">
        <f>F12+F13+F14+F15+F16+F17+F18+F19+F20+F21+F22+F23+F24+F25+F26+F27+F28+F29</f>
        <v>3038266.96</v>
      </c>
    </row>
    <row r="7" spans="1:6" s="36" customFormat="1" ht="20.100000000000001" customHeight="1">
      <c r="A7" s="41">
        <v>50101</v>
      </c>
      <c r="B7" s="43" t="s">
        <v>144</v>
      </c>
      <c r="C7" s="41">
        <v>30101</v>
      </c>
      <c r="D7" s="44" t="s">
        <v>145</v>
      </c>
      <c r="E7" s="45">
        <v>2290401.06</v>
      </c>
      <c r="F7" s="43"/>
    </row>
    <row r="8" spans="1:6" s="36" customFormat="1" ht="20.100000000000001" customHeight="1">
      <c r="A8" s="41">
        <v>50101</v>
      </c>
      <c r="B8" s="43" t="s">
        <v>144</v>
      </c>
      <c r="C8" s="41">
        <v>30102</v>
      </c>
      <c r="D8" s="44" t="s">
        <v>146</v>
      </c>
      <c r="E8" s="46">
        <v>1363899</v>
      </c>
      <c r="F8" s="43"/>
    </row>
    <row r="9" spans="1:6" s="36" customFormat="1" ht="20.100000000000001" customHeight="1">
      <c r="A9" s="41">
        <v>50102</v>
      </c>
      <c r="B9" s="43" t="s">
        <v>147</v>
      </c>
      <c r="C9" s="41">
        <v>30108</v>
      </c>
      <c r="D9" s="43" t="s">
        <v>147</v>
      </c>
      <c r="E9" s="45">
        <v>613028.19999999995</v>
      </c>
      <c r="F9" s="43"/>
    </row>
    <row r="10" spans="1:6" s="36" customFormat="1" ht="20.100000000000001" customHeight="1">
      <c r="A10" s="41">
        <v>50103</v>
      </c>
      <c r="B10" s="44" t="s">
        <v>148</v>
      </c>
      <c r="C10" s="41">
        <v>30113</v>
      </c>
      <c r="D10" s="44" t="s">
        <v>148</v>
      </c>
      <c r="E10" s="45">
        <v>435633</v>
      </c>
      <c r="F10" s="43"/>
    </row>
    <row r="11" spans="1:6" s="36" customFormat="1" ht="20.100000000000001" customHeight="1">
      <c r="A11" s="41">
        <v>50905</v>
      </c>
      <c r="B11" s="44" t="s">
        <v>149</v>
      </c>
      <c r="C11" s="41">
        <v>30302</v>
      </c>
      <c r="D11" s="44" t="s">
        <v>150</v>
      </c>
      <c r="E11" s="47">
        <v>139217</v>
      </c>
      <c r="F11" s="48"/>
    </row>
    <row r="12" spans="1:6" s="36" customFormat="1" ht="20.100000000000001" customHeight="1">
      <c r="A12" s="41">
        <v>50201</v>
      </c>
      <c r="B12" s="44" t="s">
        <v>151</v>
      </c>
      <c r="C12" s="41">
        <v>30201</v>
      </c>
      <c r="D12" s="43" t="s">
        <v>152</v>
      </c>
      <c r="E12" s="48"/>
      <c r="F12" s="49">
        <v>161935.6</v>
      </c>
    </row>
    <row r="13" spans="1:6" s="36" customFormat="1" ht="20.100000000000001" customHeight="1">
      <c r="A13" s="41">
        <v>50201</v>
      </c>
      <c r="B13" s="44" t="s">
        <v>151</v>
      </c>
      <c r="C13" s="41">
        <v>30202</v>
      </c>
      <c r="D13" s="48" t="s">
        <v>153</v>
      </c>
      <c r="E13" s="48"/>
      <c r="F13" s="49">
        <v>136715</v>
      </c>
    </row>
    <row r="14" spans="1:6" s="36" customFormat="1" ht="20.100000000000001" customHeight="1">
      <c r="A14" s="41">
        <v>50201</v>
      </c>
      <c r="B14" s="44" t="s">
        <v>151</v>
      </c>
      <c r="C14" s="41">
        <v>30205</v>
      </c>
      <c r="D14" s="48" t="s">
        <v>154</v>
      </c>
      <c r="E14" s="48"/>
      <c r="F14" s="49">
        <v>11576</v>
      </c>
    </row>
    <row r="15" spans="1:6" s="36" customFormat="1" ht="20.100000000000001" customHeight="1">
      <c r="A15" s="41">
        <v>50201</v>
      </c>
      <c r="B15" s="44" t="s">
        <v>151</v>
      </c>
      <c r="C15" s="41">
        <v>30206</v>
      </c>
      <c r="D15" s="50" t="s">
        <v>155</v>
      </c>
      <c r="E15" s="48"/>
      <c r="F15" s="49">
        <v>128736.41</v>
      </c>
    </row>
    <row r="16" spans="1:6" s="36" customFormat="1" ht="20.100000000000001" customHeight="1">
      <c r="A16" s="41">
        <v>50201</v>
      </c>
      <c r="B16" s="44" t="s">
        <v>151</v>
      </c>
      <c r="C16" s="41">
        <v>30207</v>
      </c>
      <c r="D16" s="50" t="s">
        <v>156</v>
      </c>
      <c r="E16" s="48"/>
      <c r="F16" s="49">
        <v>158380</v>
      </c>
    </row>
    <row r="17" spans="1:6" s="36" customFormat="1" ht="20.100000000000001" customHeight="1">
      <c r="A17" s="41">
        <v>50201</v>
      </c>
      <c r="B17" s="44" t="s">
        <v>151</v>
      </c>
      <c r="C17" s="41">
        <v>30209</v>
      </c>
      <c r="D17" s="48" t="s">
        <v>157</v>
      </c>
      <c r="E17" s="48"/>
      <c r="F17" s="49">
        <v>38400</v>
      </c>
    </row>
    <row r="18" spans="1:6" s="36" customFormat="1" ht="20.100000000000001" customHeight="1">
      <c r="A18" s="41">
        <v>50201</v>
      </c>
      <c r="B18" s="44" t="s">
        <v>151</v>
      </c>
      <c r="C18" s="41">
        <v>30211</v>
      </c>
      <c r="D18" s="48" t="s">
        <v>158</v>
      </c>
      <c r="E18" s="48"/>
      <c r="F18" s="49">
        <v>155757</v>
      </c>
    </row>
    <row r="19" spans="1:6" s="36" customFormat="1" ht="20.100000000000001" customHeight="1">
      <c r="A19" s="41">
        <v>50201</v>
      </c>
      <c r="B19" s="44" t="s">
        <v>151</v>
      </c>
      <c r="C19" s="51">
        <v>30228</v>
      </c>
      <c r="D19" s="50" t="s">
        <v>159</v>
      </c>
      <c r="E19" s="48"/>
      <c r="F19" s="49">
        <v>568951</v>
      </c>
    </row>
    <row r="20" spans="1:6" s="36" customFormat="1" ht="20.100000000000001" customHeight="1">
      <c r="A20" s="41">
        <v>50201</v>
      </c>
      <c r="B20" s="44" t="s">
        <v>151</v>
      </c>
      <c r="C20" s="52">
        <v>30239</v>
      </c>
      <c r="D20" s="48" t="s">
        <v>160</v>
      </c>
      <c r="E20" s="48"/>
      <c r="F20" s="49">
        <v>248680</v>
      </c>
    </row>
    <row r="21" spans="1:6" s="36" customFormat="1" ht="20.100000000000001" customHeight="1">
      <c r="A21" s="41">
        <v>50202</v>
      </c>
      <c r="B21" s="48" t="s">
        <v>161</v>
      </c>
      <c r="C21" s="52">
        <v>30215</v>
      </c>
      <c r="D21" s="48" t="s">
        <v>161</v>
      </c>
      <c r="E21" s="48"/>
      <c r="F21" s="49">
        <v>73420</v>
      </c>
    </row>
    <row r="22" spans="1:6" s="36" customFormat="1" ht="20.100000000000001" customHeight="1">
      <c r="A22" s="41">
        <v>50203</v>
      </c>
      <c r="B22" s="53" t="s">
        <v>162</v>
      </c>
      <c r="C22" s="52">
        <v>30216</v>
      </c>
      <c r="D22" s="48" t="s">
        <v>162</v>
      </c>
      <c r="E22" s="48"/>
      <c r="F22" s="49">
        <v>3150</v>
      </c>
    </row>
    <row r="23" spans="1:6" s="36" customFormat="1" ht="20.100000000000001" customHeight="1">
      <c r="A23" s="41">
        <v>50205</v>
      </c>
      <c r="B23" s="53" t="s">
        <v>163</v>
      </c>
      <c r="C23" s="52">
        <v>30203</v>
      </c>
      <c r="D23" s="48" t="s">
        <v>164</v>
      </c>
      <c r="E23" s="48"/>
      <c r="F23" s="49">
        <v>15000</v>
      </c>
    </row>
    <row r="24" spans="1:6" s="36" customFormat="1" ht="20.100000000000001" customHeight="1">
      <c r="A24" s="41">
        <v>50205</v>
      </c>
      <c r="B24" s="53" t="s">
        <v>163</v>
      </c>
      <c r="C24" s="52">
        <v>30226</v>
      </c>
      <c r="D24" s="50" t="s">
        <v>165</v>
      </c>
      <c r="E24" s="48"/>
      <c r="F24" s="49">
        <v>76200</v>
      </c>
    </row>
    <row r="25" spans="1:6" s="36" customFormat="1" ht="20.100000000000001" customHeight="1">
      <c r="A25" s="41">
        <v>50206</v>
      </c>
      <c r="B25" s="53" t="s">
        <v>166</v>
      </c>
      <c r="C25" s="52">
        <v>30217</v>
      </c>
      <c r="D25" s="48" t="s">
        <v>166</v>
      </c>
      <c r="E25" s="48"/>
      <c r="F25" s="49">
        <v>150542</v>
      </c>
    </row>
    <row r="26" spans="1:6" s="36" customFormat="1" ht="20.100000000000001" customHeight="1">
      <c r="A26" s="41">
        <v>50208</v>
      </c>
      <c r="B26" s="53" t="s">
        <v>167</v>
      </c>
      <c r="C26" s="52">
        <v>30231</v>
      </c>
      <c r="D26" s="48" t="s">
        <v>167</v>
      </c>
      <c r="E26" s="48"/>
      <c r="F26" s="49">
        <v>117336.8</v>
      </c>
    </row>
    <row r="27" spans="1:6" s="36" customFormat="1" ht="20.100000000000001" customHeight="1">
      <c r="A27" s="41">
        <v>50209</v>
      </c>
      <c r="B27" s="54" t="s">
        <v>168</v>
      </c>
      <c r="C27" s="55">
        <v>30216</v>
      </c>
      <c r="D27" s="54" t="s">
        <v>168</v>
      </c>
      <c r="E27" s="48"/>
      <c r="F27" s="49">
        <v>688209</v>
      </c>
    </row>
    <row r="28" spans="1:6" s="36" customFormat="1" ht="20.100000000000001" customHeight="1">
      <c r="A28" s="56">
        <v>50299</v>
      </c>
      <c r="B28" s="57" t="s">
        <v>169</v>
      </c>
      <c r="C28" s="58">
        <v>30299</v>
      </c>
      <c r="D28" s="57" t="s">
        <v>169</v>
      </c>
      <c r="E28" s="54"/>
      <c r="F28" s="59">
        <v>87112.15</v>
      </c>
    </row>
    <row r="29" spans="1:6" s="36" customFormat="1" ht="20.100000000000001" customHeight="1">
      <c r="A29" s="41">
        <v>50306</v>
      </c>
      <c r="B29" s="44" t="s">
        <v>170</v>
      </c>
      <c r="C29" s="60">
        <v>31002</v>
      </c>
      <c r="D29" s="44" t="s">
        <v>171</v>
      </c>
      <c r="E29" s="43"/>
      <c r="F29" s="45">
        <v>218166</v>
      </c>
    </row>
    <row r="30" spans="1:6" s="36" customFormat="1" ht="21" customHeight="1">
      <c r="A30" s="147" t="s">
        <v>172</v>
      </c>
      <c r="B30" s="148"/>
      <c r="C30" s="148"/>
      <c r="D30" s="148"/>
      <c r="E30" s="148"/>
      <c r="F30" s="148"/>
    </row>
  </sheetData>
  <mergeCells count="8">
    <mergeCell ref="A30:F30"/>
    <mergeCell ref="E4:E5"/>
    <mergeCell ref="F4:F5"/>
    <mergeCell ref="A2:F2"/>
    <mergeCell ref="A3:F3"/>
    <mergeCell ref="A4:B4"/>
    <mergeCell ref="C4:D4"/>
    <mergeCell ref="A6:D6"/>
  </mergeCells>
  <phoneticPr fontId="26" type="noConversion"/>
  <pageMargins left="0.69930555555555596" right="0.69930555555555596" top="0.55000000000000004" bottom="0.468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"/>
  <sheetViews>
    <sheetView showGridLines="0" topLeftCell="A7" workbookViewId="0">
      <selection activeCell="A3" sqref="A3:G3"/>
    </sheetView>
  </sheetViews>
  <sheetFormatPr defaultColWidth="9" defaultRowHeight="14.25"/>
  <cols>
    <col min="1" max="1" width="7.5" style="19" customWidth="1"/>
    <col min="2" max="2" width="7.1640625" style="19" customWidth="1"/>
    <col min="3" max="3" width="5.83203125" style="19" customWidth="1"/>
    <col min="4" max="4" width="32.6640625" style="19" customWidth="1"/>
    <col min="5" max="7" width="17.83203125" style="19" customWidth="1"/>
    <col min="8" max="16384" width="9" style="19"/>
  </cols>
  <sheetData>
    <row r="1" spans="1:7" s="17" customFormat="1" ht="14.25" customHeight="1">
      <c r="A1" s="20" t="s">
        <v>173</v>
      </c>
      <c r="B1" s="20"/>
      <c r="C1" s="20"/>
      <c r="G1" s="21"/>
    </row>
    <row r="2" spans="1:7" ht="14.25" customHeight="1">
      <c r="A2" s="158"/>
      <c r="B2" s="158"/>
      <c r="C2" s="158"/>
      <c r="D2" s="158"/>
      <c r="E2" s="158"/>
      <c r="G2" s="22"/>
    </row>
    <row r="3" spans="1:7" ht="40.700000000000003" customHeight="1">
      <c r="A3" s="159" t="s">
        <v>174</v>
      </c>
      <c r="B3" s="159"/>
      <c r="C3" s="159"/>
      <c r="D3" s="159"/>
      <c r="E3" s="159"/>
      <c r="F3" s="159"/>
      <c r="G3" s="159"/>
    </row>
    <row r="4" spans="1:7" ht="31.7" customHeight="1">
      <c r="A4" s="134" t="s">
        <v>2</v>
      </c>
      <c r="B4" s="134"/>
      <c r="C4" s="134"/>
      <c r="D4" s="134"/>
      <c r="E4" s="23"/>
      <c r="F4" s="23"/>
      <c r="G4" s="24" t="s">
        <v>45</v>
      </c>
    </row>
    <row r="5" spans="1:7" ht="40.700000000000003" customHeight="1">
      <c r="A5" s="135" t="s">
        <v>69</v>
      </c>
      <c r="B5" s="136"/>
      <c r="C5" s="136"/>
      <c r="D5" s="137"/>
      <c r="E5" s="142" t="s">
        <v>175</v>
      </c>
      <c r="F5" s="142"/>
      <c r="G5" s="142"/>
    </row>
    <row r="6" spans="1:7" ht="35.450000000000003" customHeight="1">
      <c r="A6" s="160" t="s">
        <v>73</v>
      </c>
      <c r="B6" s="161"/>
      <c r="C6" s="162"/>
      <c r="D6" s="128" t="s">
        <v>74</v>
      </c>
      <c r="E6" s="128" t="s">
        <v>70</v>
      </c>
      <c r="F6" s="128" t="s">
        <v>71</v>
      </c>
      <c r="G6" s="128" t="s">
        <v>72</v>
      </c>
    </row>
    <row r="7" spans="1:7" s="18" customFormat="1" ht="35.450000000000003" customHeight="1">
      <c r="A7" s="26" t="s">
        <v>76</v>
      </c>
      <c r="B7" s="26" t="s">
        <v>75</v>
      </c>
      <c r="C7" s="26" t="s">
        <v>77</v>
      </c>
      <c r="D7" s="146"/>
      <c r="E7" s="146"/>
      <c r="F7" s="146"/>
      <c r="G7" s="146"/>
    </row>
    <row r="8" spans="1:7" s="18" customFormat="1" ht="35.450000000000003" customHeight="1">
      <c r="A8" s="28">
        <v>229</v>
      </c>
      <c r="B8" s="29">
        <v>8</v>
      </c>
      <c r="C8" s="30">
        <v>4</v>
      </c>
      <c r="D8" s="31" t="s">
        <v>114</v>
      </c>
      <c r="E8" s="32">
        <v>30600</v>
      </c>
      <c r="F8" s="32">
        <v>30600</v>
      </c>
      <c r="G8" s="27"/>
    </row>
    <row r="9" spans="1:7" s="18" customFormat="1" ht="35.450000000000003" customHeight="1">
      <c r="A9" s="28">
        <v>229</v>
      </c>
      <c r="B9" s="29">
        <v>8</v>
      </c>
      <c r="C9" s="30">
        <v>8</v>
      </c>
      <c r="D9" s="31" t="s">
        <v>115</v>
      </c>
      <c r="E9" s="32">
        <v>54800</v>
      </c>
      <c r="F9" s="32">
        <v>54800</v>
      </c>
      <c r="G9" s="27"/>
    </row>
    <row r="10" spans="1:7" s="18" customFormat="1" ht="35.450000000000003" customHeight="1">
      <c r="A10" s="28">
        <v>229</v>
      </c>
      <c r="B10" s="29">
        <v>60</v>
      </c>
      <c r="C10" s="30">
        <v>2</v>
      </c>
      <c r="D10" s="31" t="s">
        <v>117</v>
      </c>
      <c r="E10" s="32">
        <v>8203000</v>
      </c>
      <c r="F10" s="32">
        <v>8203000</v>
      </c>
      <c r="G10" s="27"/>
    </row>
    <row r="11" spans="1:7" s="18" customFormat="1" ht="35.450000000000003" customHeight="1">
      <c r="A11" s="28"/>
      <c r="B11" s="29"/>
      <c r="C11" s="30"/>
      <c r="D11" s="27"/>
      <c r="E11" s="27"/>
      <c r="F11" s="27"/>
      <c r="G11" s="27"/>
    </row>
    <row r="12" spans="1:7" s="18" customFormat="1" ht="35.450000000000003" customHeight="1">
      <c r="A12" s="28"/>
      <c r="B12" s="29"/>
      <c r="C12" s="30"/>
      <c r="D12" s="27"/>
      <c r="E12" s="27"/>
      <c r="F12" s="27"/>
      <c r="G12" s="27"/>
    </row>
    <row r="13" spans="1:7" s="18" customFormat="1" ht="35.450000000000003" customHeight="1">
      <c r="A13" s="28"/>
      <c r="B13" s="29"/>
      <c r="C13" s="30"/>
      <c r="D13" s="27"/>
      <c r="E13" s="27"/>
      <c r="F13" s="27"/>
      <c r="G13" s="27"/>
    </row>
    <row r="14" spans="1:7" ht="35.450000000000003" customHeight="1">
      <c r="A14" s="163"/>
      <c r="B14" s="164"/>
      <c r="C14" s="165"/>
      <c r="D14" s="33" t="s">
        <v>70</v>
      </c>
      <c r="E14" s="34">
        <f>SUM(E8:E13)</f>
        <v>8288400</v>
      </c>
      <c r="F14" s="34">
        <f>SUM(F8:F13)</f>
        <v>8288400</v>
      </c>
      <c r="G14" s="34"/>
    </row>
  </sheetData>
  <mergeCells count="11">
    <mergeCell ref="A14:C14"/>
    <mergeCell ref="D6:D7"/>
    <mergeCell ref="E6:E7"/>
    <mergeCell ref="F6:F7"/>
    <mergeCell ref="A2:E2"/>
    <mergeCell ref="A3:G3"/>
    <mergeCell ref="A4:D4"/>
    <mergeCell ref="A5:D5"/>
    <mergeCell ref="E5:G5"/>
    <mergeCell ref="G6:G7"/>
    <mergeCell ref="A6:C6"/>
  </mergeCells>
  <phoneticPr fontId="26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opLeftCell="B1" workbookViewId="0">
      <selection activeCell="I10" sqref="I10"/>
    </sheetView>
  </sheetViews>
  <sheetFormatPr defaultColWidth="9" defaultRowHeight="35.25" customHeight="1"/>
  <cols>
    <col min="1" max="1" width="41.1640625" style="2" customWidth="1"/>
    <col min="2" max="2" width="65.83203125" style="2" customWidth="1"/>
    <col min="3" max="16384" width="9" style="2"/>
  </cols>
  <sheetData>
    <row r="1" spans="1:2" ht="18" customHeight="1">
      <c r="A1" s="2" t="s">
        <v>176</v>
      </c>
    </row>
    <row r="2" spans="1:2" ht="34.5" customHeight="1">
      <c r="A2" s="166" t="s">
        <v>177</v>
      </c>
      <c r="B2" s="166"/>
    </row>
    <row r="3" spans="1:2" ht="35.25" customHeight="1">
      <c r="A3" s="3"/>
      <c r="B3" s="4" t="s">
        <v>178</v>
      </c>
    </row>
    <row r="4" spans="1:2" s="1" customFormat="1" ht="35.25" customHeight="1">
      <c r="A4" s="5" t="s">
        <v>179</v>
      </c>
      <c r="B4" s="5" t="s">
        <v>180</v>
      </c>
    </row>
    <row r="5" spans="1:2" ht="35.25" customHeight="1">
      <c r="A5" s="6" t="s">
        <v>181</v>
      </c>
      <c r="B5" s="7">
        <f>B6+B7+B8</f>
        <v>267878.8</v>
      </c>
    </row>
    <row r="6" spans="1:2" ht="35.25" customHeight="1">
      <c r="A6" s="7" t="s">
        <v>182</v>
      </c>
      <c r="B6" s="7">
        <v>0</v>
      </c>
    </row>
    <row r="7" spans="1:2" ht="35.25" customHeight="1">
      <c r="A7" s="7" t="s">
        <v>183</v>
      </c>
      <c r="B7" s="8">
        <v>150542</v>
      </c>
    </row>
    <row r="8" spans="1:2" ht="35.25" customHeight="1">
      <c r="A8" s="7" t="s">
        <v>184</v>
      </c>
      <c r="B8" s="8">
        <v>117336.8</v>
      </c>
    </row>
    <row r="9" spans="1:2" ht="35.25" customHeight="1">
      <c r="A9" s="9" t="s">
        <v>185</v>
      </c>
      <c r="B9" s="8">
        <v>117336.8</v>
      </c>
    </row>
    <row r="10" spans="1:2" ht="35.25" customHeight="1">
      <c r="A10" s="7" t="s">
        <v>186</v>
      </c>
      <c r="B10" s="7">
        <v>0</v>
      </c>
    </row>
    <row r="11" spans="1:2" ht="35.25" customHeight="1">
      <c r="A11" s="10" t="s">
        <v>187</v>
      </c>
      <c r="B11" s="11"/>
    </row>
    <row r="12" spans="1:2" ht="35.25" customHeight="1">
      <c r="A12" s="12" t="s">
        <v>188</v>
      </c>
      <c r="B12" s="11">
        <v>0</v>
      </c>
    </row>
    <row r="13" spans="1:2" ht="35.25" customHeight="1">
      <c r="A13" s="12" t="s">
        <v>189</v>
      </c>
      <c r="B13" s="11">
        <v>0</v>
      </c>
    </row>
    <row r="14" spans="1:2" ht="35.25" customHeight="1">
      <c r="A14" s="12" t="s">
        <v>190</v>
      </c>
      <c r="B14" s="11">
        <v>0</v>
      </c>
    </row>
    <row r="15" spans="1:2" ht="35.25" customHeight="1">
      <c r="A15" s="12" t="s">
        <v>191</v>
      </c>
      <c r="B15" s="11">
        <v>1</v>
      </c>
    </row>
    <row r="16" spans="1:2" ht="35.25" customHeight="1">
      <c r="A16" s="12" t="s">
        <v>192</v>
      </c>
      <c r="B16" s="11">
        <v>308</v>
      </c>
    </row>
    <row r="17" spans="1:2" ht="35.25" customHeight="1">
      <c r="A17" s="12" t="s">
        <v>193</v>
      </c>
      <c r="B17" s="13">
        <v>3998</v>
      </c>
    </row>
    <row r="18" spans="1:2" ht="55.5" customHeight="1">
      <c r="A18" s="14" t="s">
        <v>194</v>
      </c>
      <c r="B18" s="15" t="s">
        <v>195</v>
      </c>
    </row>
    <row r="19" spans="1:2" ht="143.44999999999999" customHeight="1">
      <c r="A19" s="167" t="s">
        <v>196</v>
      </c>
      <c r="B19" s="167"/>
    </row>
    <row r="20" spans="1:2" ht="35.25" customHeight="1">
      <c r="A20" s="16"/>
      <c r="B20" s="16"/>
    </row>
    <row r="21" spans="1:2" ht="35.25" customHeight="1">
      <c r="A21" s="16"/>
      <c r="B21" s="16"/>
    </row>
    <row r="22" spans="1:2" ht="103.7" customHeight="1">
      <c r="A22" s="168"/>
      <c r="B22" s="168"/>
    </row>
  </sheetData>
  <mergeCells count="3">
    <mergeCell ref="A2:B2"/>
    <mergeCell ref="A19:B19"/>
    <mergeCell ref="A22:B22"/>
  </mergeCells>
  <phoneticPr fontId="26" type="noConversion"/>
  <pageMargins left="0.75" right="0.75" top="1" bottom="1" header="0.51041666666666696" footer="0.5104166666666669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1.25"/>
  <sheetData/>
  <phoneticPr fontId="2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10</vt:i4>
      </vt:variant>
    </vt:vector>
  </HeadingPairs>
  <TitlesOfParts>
    <vt:vector size="1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Sheet1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2017-11-20T03:46:00Z</cp:lastPrinted>
  <dcterms:created xsi:type="dcterms:W3CDTF">2016-05-04T01:50:00Z</dcterms:created>
  <dcterms:modified xsi:type="dcterms:W3CDTF">2019-03-18T05:05:32Z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