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180" windowHeight="9040" tabRatio="897" firstSheet="19" activeTab="2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'部门支出总表（分类）'!$A$1:$U$15</definedName>
    <definedName name="_xlnm.Print_Area" localSheetId="11">'财政拨款收支总表'!$A$1:$F$26</definedName>
    <definedName name="_xlnm.Print_Area" localSheetId="10">'个人家庭(政府预算)'!$A$1:$K$10</definedName>
    <definedName name="_xlnm.Print_Area" localSheetId="19">'个人家庭(政府预算)(2)'!$A$1:$K$10</definedName>
    <definedName name="_xlnm.Print_Area" localSheetId="6">'工资福利(政府预算)'!$A$1:$N$10</definedName>
    <definedName name="_xlnm.Print_Area" localSheetId="15">'工资福利(政府预算)(2)'!$A$1:$N$10</definedName>
    <definedName name="_xlnm.Print_Area" localSheetId="9">'基本-个人和家庭'!$A$1:$L$11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'经费拨款'!$A$1:$V$11</definedName>
    <definedName name="_xlnm.Print_Area" localSheetId="26">'经费拨款(政府预算)'!$A$1:$U$10</definedName>
    <definedName name="_xlnm.Print_Area" localSheetId="27">'三公'!$A$1:$O$8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'项目绩效'!$A$1:$N$7</definedName>
    <definedName name="_xlnm.Print_Area" localSheetId="20">'项目明细表'!$A$1:$N$10</definedName>
    <definedName name="_xlnm.Print_Area" localSheetId="18">'一般-个人和家庭'!$A$1:$L$11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'一般预算基本支出表'!$A$1:$I$11</definedName>
    <definedName name="_xlnm.Print_Area" localSheetId="12">'一般预算支出'!$D$12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'支出分类(政府预算)'!$1:$10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<sst xmlns="http://schemas.openxmlformats.org/spreadsheetml/2006/main" count="1213" uniqueCount="324">
  <si>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</si>
  <si>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</si>
  <si>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</si>
  <si>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</si>
  <si>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</si>
  <si>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</si>
  <si>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</si>
  <si>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</si>
  <si>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</si>
  <si>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</si>
  <si>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</si>
  <si>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</si>
  <si>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</si>
  <si>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</si>
  <si>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</si>
  <si>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</si>
  <si>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</si>
  <si>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</si>
  <si>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</si>
  <si>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</si>
  <si>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</si>
  <si>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</si>
  <si>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</si>
  <si>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</si>
  <si>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</si>
  <si>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</si>
  <si>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</si>
  <si>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</si>
  <si>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</si>
  <si>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</si>
  <si>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</si>
  <si>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</si>
  <si>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</si>
  <si>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</si>
  <si>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</si>
  <si>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</si>
  <si>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</si>
  <si>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</si>
  <si>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</si>
  <si>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</si>
  <si>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</si>
  <si>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</si>
  <si>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</si>
  <si>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</si>
  <si>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</si>
  <si>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</si>
  <si>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</si>
  <si>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</si>
  <si>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</si>
  <si>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</si>
  <si>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</si>
  <si>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</si>
  <si>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</si>
  <si>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</si>
  <si>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</si>
  <si>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</si>
  <si>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</si>
  <si>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</si>
  <si>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</si>
  <si>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</si>
  <si>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</si>
  <si>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</si>
  <si>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</si>
  <si>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</si>
  <si>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</si>
  <si>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</si>
  <si>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</si>
  <si>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</si>
  <si>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</si>
  <si>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</si>
  <si>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</si>
  <si>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</si>
  <si>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</si>
  <si>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</si>
  <si>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</si>
  <si>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</si>
  <si>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</si>
  <si>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</si>
  <si>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</si>
  <si>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</si>
  <si>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</si>
  <si>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</si>
  <si>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</si>
  <si>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</si>
  <si>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</si>
  <si>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</si>
  <si>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</si>
  <si>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</si>
  <si>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</si>
  <si>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</si>
  <si>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</si>
  <si>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</si>
  <si>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</si>
  <si>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43062100637496XF</t>
  </si>
  <si>
    <t>岳阳县残疾人联合会本级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</si>
  <si>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</si>
  <si>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</si>
  <si>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</si>
  <si>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</si>
  <si>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</si>
  <si>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</si>
  <si>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</si>
  <si>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</si>
  <si>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岳阳县残疾人联合会本级(社会保障和就业支出)</t>
  </si>
  <si>
    <t>208</t>
  </si>
  <si>
    <t>11</t>
  </si>
  <si>
    <t xml:space="preserve">  岳阳县残疾人联合会本级(残疾人事业)</t>
  </si>
  <si>
    <t>01</t>
  </si>
  <si>
    <t xml:space="preserve">     岳阳县残疾人联合会本级(行政运行)</t>
  </si>
  <si>
    <t>02</t>
  </si>
  <si>
    <t xml:space="preserve">     岳阳县残疾人联合会本级(一般行政管理事务)</t>
  </si>
  <si>
    <t>05</t>
  </si>
  <si>
    <t xml:space="preserve">     岳阳县残疾人联合会本级(残疾人就业和扶贫)</t>
  </si>
  <si>
    <t>04</t>
  </si>
  <si>
    <t xml:space="preserve">     岳阳县残疾人联合会本级(残疾人康复)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</si>
  <si>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</si>
  <si>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</si>
  <si>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</si>
  <si>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</si>
  <si>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</si>
  <si>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</si>
  <si>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</si>
  <si>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</si>
  <si>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</si>
  <si>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</si>
  <si>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</si>
  <si>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</si>
  <si>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</si>
  <si>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</si>
  <si>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</si>
  <si>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</si>
  <si>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</si>
  <si>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</si>
  <si>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</si>
  <si>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合  计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</si>
  <si>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</si>
  <si>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</si>
  <si>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</si>
  <si>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</si>
  <si>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</si>
  <si>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</si>
  <si>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</si>
  <si>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</si>
  <si>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</si>
  <si>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</si>
  <si>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</si>
  <si>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</si>
  <si>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</si>
  <si>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</si>
  <si>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</si>
  <si>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</si>
  <si>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</si>
  <si>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</si>
  <si>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</si>
  <si>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</si>
  <si>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</si>
  <si>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</si>
  <si>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</si>
  <si>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</si>
  <si>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</si>
  <si>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</si>
  <si>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</si>
  <si>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</si>
  <si>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</si>
  <si>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</si>
  <si>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</si>
  <si>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</si>
  <si>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</si>
  <si>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</si>
  <si>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</si>
  <si>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</si>
  <si>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合 计</t>
  </si>
  <si>
    <t xml:space="preserve">          岳阳县残疾人联合会本级（行政运行）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</si>
  <si>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</si>
  <si>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</si>
  <si>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</si>
  <si>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</si>
  <si>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</si>
  <si>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</si>
  <si>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</si>
  <si>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</si>
  <si>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</si>
  <si>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</si>
  <si>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</si>
  <si>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</si>
  <si>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</si>
  <si>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</si>
  <si>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</si>
  <si>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</si>
  <si>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</si>
  <si>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</si>
  <si>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</si>
  <si>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</si>
  <si>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</si>
  <si>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</si>
  <si>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</si>
  <si>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</si>
  <si>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</si>
  <si>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</si>
  <si>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</si>
  <si>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</si>
  <si>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 xml:space="preserve">      岳阳县残疾人联合会本级（一般行政管理事务）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</si>
  <si>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</si>
  <si>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</si>
  <si>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</si>
  <si>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</si>
  <si>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</si>
  <si>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</si>
  <si>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</si>
  <si>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</si>
  <si>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</si>
  <si>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</si>
  <si>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 xml:space="preserve">     岳阳县残疾人联合会本级（一般行政管理事务）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</si>
  <si>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</si>
  <si>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</si>
  <si>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</si>
  <si>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</si>
  <si>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</si>
  <si>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</si>
  <si>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</si>
  <si>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</si>
  <si>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</si>
  <si>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</si>
  <si>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</si>
  <si>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</si>
  <si>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</si>
  <si>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</si>
  <si>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</si>
  <si>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</si>
  <si>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</si>
  <si>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</si>
  <si>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</si>
  <si>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</si>
  <si>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</si>
  <si>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</si>
  <si>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</si>
  <si>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 xml:space="preserve">      岳阳县残疾人联合会本级（行政运行）</t>
  </si>
  <si>
    <t xml:space="preserve">      岳阳县残疾人联合会本级（残疾人就业和扶贫）</t>
  </si>
  <si>
    <t xml:space="preserve">      岳阳县残疾人联合会本级（残疾人康复）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</si>
  <si>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</si>
  <si>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</si>
  <si>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</si>
  <si>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</si>
  <si>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</si>
  <si>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</si>
  <si>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</si>
  <si>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</si>
  <si>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</si>
  <si>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</si>
  <si>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</si>
  <si>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</si>
  <si>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</si>
  <si>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</si>
  <si>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</si>
  <si>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</si>
  <si>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</si>
  <si>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</si>
  <si>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社会保障和就业支出</t>
  </si>
  <si>
    <t xml:space="preserve">  残疾人事业</t>
  </si>
  <si>
    <t xml:space="preserve">     残疾人就业和扶贫</t>
  </si>
  <si>
    <t xml:space="preserve">     残疾人就业与扶贫</t>
  </si>
  <si>
    <t xml:space="preserve">     残疾人康复</t>
  </si>
  <si>
    <t>残疾人就业保障金</t>
  </si>
  <si>
    <t>残疾儿童康复服务</t>
  </si>
  <si>
    <t>表-22</t>
  </si>
  <si>
    <t>政府性基金拨款支出预算表</t>
  </si>
  <si>
    <t>说明：本单位2019年无政府性基金拨款支出预算安排，故本表无数据。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</si>
  <si>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</si>
  <si>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</si>
  <si>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</si>
  <si>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</si>
  <si>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</si>
  <si>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</si>
  <si>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</si>
  <si>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</si>
  <si>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</si>
  <si>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</si>
  <si>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</si>
  <si>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</si>
  <si>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表-28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</si>
  <si>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</si>
  <si>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</si>
  <si>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</si>
  <si>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</si>
  <si>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</si>
  <si>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</si>
  <si>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岳阳县残疾人联合会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</si>
  <si>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</si>
  <si>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</si>
  <si>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</si>
  <si>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</si>
  <si>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</si>
  <si>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</si>
  <si>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</si>
  <si>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</si>
  <si>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</si>
  <si>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我会主要职能是听取残疾人意见，反映残疾人需要，维护残疾人权益，为残疾人服务，沟通政府、社会与残疾人之间的联系，动员社会理解、尊重、关心、帮助残疾人。</t>
  </si>
  <si>
    <t>促进全县残疾人事业不断发展，残疾人合法权益得到维护，残疾人就业比例不断提高，生活质量明显改善，残联机关及就业服务站运转正常，行政运行成本得到有效控制。</t>
  </si>
  <si>
    <t>财政供养人员控制率、三公经费控制率、政府采购执行率、固定资产利用率100%，公务卡刷卡率50%。</t>
  </si>
  <si>
    <t>全社会更加重视支持残疾人事业，残疾人社会保障和服务体系建立健全。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</si>
  <si>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</si>
  <si>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</si>
  <si>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</si>
  <si>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</si>
  <si>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</si>
  <si>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</si>
  <si>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</si>
  <si>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</si>
  <si>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</si>
  <si>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</si>
  <si>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</si>
  <si>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</si>
  <si>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</si>
  <si>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</si>
  <si>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延续项目</t>
  </si>
  <si>
    <t>湖南省政府第273号令《湖南省按比例安置残疾人就业规定》，县政府《关于岳阳县按比例安排残疾人就业办法》岳县政发[2009]14号</t>
  </si>
  <si>
    <t>《岳阳县残疾人联合会财务管理制度》《残疾人就业保障金征收使用管理办法》《残疾人就业和扶贫专项资金管理制度》</t>
  </si>
  <si>
    <t>2019年1月-12月</t>
  </si>
  <si>
    <t>开展残疾人就业与扶贫、创业扶持，技能培训，实施残疾人康复、托养、救助、助学、动态更新数据采集等项目。</t>
  </si>
  <si>
    <t>残疾人康复100名；全国助残日、春节等慰问；辅具采购1700件；托养救助100人；创业帮扶30户；无障碍改造30户；助学200人；精准扶贫1个村；动态更新数据采集1.9万人等。</t>
  </si>
  <si>
    <t>无</t>
  </si>
  <si>
    <t>经费拨款支出预算表</t>
  </si>
  <si>
    <t>经费拨款支出预算表(按政府预算经济分类)</t>
  </si>
  <si>
    <t>2019年“三公”经费预算公开表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</si>
</sst>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#,##0.00_);[Red]\(#,##0.00\)"/>
    <numFmt numFmtId="180" formatCode="* #,##0.00;* \-#,##0.00;* &quot;&quot;??;@"/>
    <numFmt numFmtId="181" formatCode="#,##0.0000"/>
    <numFmt numFmtId="182" formatCode=";;"/>
    <numFmt numFmtId="183" formatCode="00"/>
    <numFmt numFmtId="184" formatCode="0000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4" applyNumberFormat="0" applyAlignment="0" applyProtection="0"/>
    <xf numFmtId="0" fontId="18" fillId="12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2" fillId="11" borderId="7" applyNumberFormat="0" applyAlignment="0" applyProtection="0"/>
    <xf numFmtId="0" fontId="20" fillId="5" borderId="4" applyNumberFormat="0" applyAlignment="0" applyProtection="0"/>
    <xf numFmtId="0" fontId="2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8" borderId="0" applyNumberFormat="0" applyBorder="0" applyAlignment="0" applyProtection="0"/>
    <xf numFmtId="0" fontId="19" fillId="3" borderId="8" applyNumberFormat="0" applyFont="0" applyAlignment="0" applyProtection="0"/>
  </cellStyleXfs>
  <cellXfs count="559">
    <xf numFmtId="0" fontId="0" fillId="0" borderId="0" xfId="0" applyAlignment="1">
      <alignment/>
    </xf>
    <xf numFmtId="0" fontId="2" fillId="0" borderId="0" xfId="57" applyFill="1">
      <alignment/>
      <protection/>
    </xf>
    <xf numFmtId="0" fontId="2" fillId="0" borderId="0" xfId="57">
      <alignment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NumberFormat="1" applyFont="1" applyAlignment="1">
      <alignment horizontal="center" vertical="center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5" fillId="11" borderId="9" xfId="57" applyNumberFormat="1" applyFont="1" applyFill="1" applyBorder="1" applyAlignment="1" applyProtection="1">
      <alignment vertical="center" wrapText="1"/>
      <protection/>
    </xf>
    <xf numFmtId="0" fontId="3" fillId="11" borderId="10" xfId="57" applyFont="1" applyFill="1" applyBorder="1" applyAlignment="1">
      <alignment horizontal="center" vertical="center"/>
      <protection/>
    </xf>
    <xf numFmtId="0" fontId="3" fillId="11" borderId="9" xfId="57" applyFont="1" applyFill="1" applyBorder="1" applyAlignment="1">
      <alignment horizontal="center" vertical="center"/>
      <protection/>
    </xf>
    <xf numFmtId="0" fontId="3" fillId="11" borderId="11" xfId="57" applyFont="1" applyFill="1" applyBorder="1" applyAlignment="1">
      <alignment horizontal="center" vertical="center"/>
      <protection/>
    </xf>
    <xf numFmtId="49" fontId="3" fillId="0" borderId="9" xfId="57" applyNumberFormat="1" applyFont="1" applyFill="1" applyBorder="1" applyAlignment="1" applyProtection="1">
      <alignment horizontal="center" vertical="center" wrapText="1"/>
      <protection/>
    </xf>
    <xf numFmtId="49" fontId="3" fillId="0" borderId="9" xfId="57" applyNumberFormat="1" applyFont="1" applyFill="1" applyBorder="1" applyAlignment="1" applyProtection="1">
      <alignment horizontal="left" vertical="center" wrapText="1"/>
      <protection/>
    </xf>
    <xf numFmtId="49" fontId="3" fillId="0" borderId="12" xfId="57" applyNumberFormat="1" applyFont="1" applyFill="1" applyBorder="1" applyAlignment="1" applyProtection="1">
      <alignment horizontal="left" vertical="center" wrapText="1"/>
      <protection/>
    </xf>
    <xf numFmtId="176" fontId="3" fillId="0" borderId="13" xfId="57" applyNumberFormat="1" applyFont="1" applyFill="1" applyBorder="1" applyAlignment="1" applyProtection="1">
      <alignment horizontal="right" vertical="center" wrapText="1"/>
      <protection/>
    </xf>
    <xf numFmtId="176" fontId="3" fillId="0" borderId="9" xfId="57" applyNumberFormat="1" applyFont="1" applyFill="1" applyBorder="1" applyAlignment="1" applyProtection="1">
      <alignment horizontal="right" vertical="center" wrapText="1"/>
      <protection/>
    </xf>
    <xf numFmtId="49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NumberFormat="1" applyFont="1" applyFill="1" applyAlignment="1">
      <alignment horizontal="center" vertical="center"/>
      <protection/>
    </xf>
    <xf numFmtId="0" fontId="2" fillId="0" borderId="0" xfId="57" applyAlignment="1">
      <alignment horizontal="center"/>
      <protection/>
    </xf>
    <xf numFmtId="49" fontId="3" fillId="0" borderId="14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3" applyFill="1">
      <alignment/>
      <protection/>
    </xf>
    <xf numFmtId="0" fontId="2" fillId="0" borderId="0" xfId="43">
      <alignment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NumberFormat="1" applyFont="1" applyAlignment="1">
      <alignment horizontal="center" vertical="center"/>
      <protection/>
    </xf>
    <xf numFmtId="0" fontId="5" fillId="11" borderId="15" xfId="43" applyNumberFormat="1" applyFont="1" applyFill="1" applyBorder="1" applyAlignment="1" applyProtection="1">
      <alignment horizontal="center" vertical="center" wrapText="1"/>
      <protection/>
    </xf>
    <xf numFmtId="0" fontId="5" fillId="11" borderId="10" xfId="43" applyNumberFormat="1" applyFont="1" applyFill="1" applyBorder="1" applyAlignment="1" applyProtection="1">
      <alignment horizontal="center" vertical="center"/>
      <protection/>
    </xf>
    <xf numFmtId="0" fontId="5" fillId="11" borderId="16" xfId="43" applyNumberFormat="1" applyFont="1" applyFill="1" applyBorder="1" applyAlignment="1" applyProtection="1">
      <alignment horizontal="center" vertical="center"/>
      <protection/>
    </xf>
    <xf numFmtId="0" fontId="5" fillId="11" borderId="0" xfId="43" applyNumberFormat="1" applyFont="1" applyFill="1" applyAlignment="1" applyProtection="1">
      <alignment horizontal="center" vertical="center" wrapText="1"/>
      <protection/>
    </xf>
    <xf numFmtId="0" fontId="3" fillId="11" borderId="10" xfId="43" applyFont="1" applyFill="1" applyBorder="1" applyAlignment="1">
      <alignment horizontal="center" vertical="center"/>
      <protection/>
    </xf>
    <xf numFmtId="0" fontId="3" fillId="11" borderId="11" xfId="43" applyFont="1" applyFill="1" applyBorder="1" applyAlignment="1">
      <alignment horizontal="center" vertical="center"/>
      <protection/>
    </xf>
    <xf numFmtId="49" fontId="3" fillId="0" borderId="12" xfId="43" applyNumberFormat="1" applyFont="1" applyFill="1" applyBorder="1" applyAlignment="1" applyProtection="1">
      <alignment horizontal="center" vertical="center" wrapText="1"/>
      <protection/>
    </xf>
    <xf numFmtId="49" fontId="3" fillId="0" borderId="13" xfId="43" applyNumberFormat="1" applyFont="1" applyFill="1" applyBorder="1" applyAlignment="1" applyProtection="1">
      <alignment horizontal="left" vertical="center" wrapText="1"/>
      <protection/>
    </xf>
    <xf numFmtId="176" fontId="3" fillId="0" borderId="13" xfId="43" applyNumberFormat="1" applyFont="1" applyFill="1" applyBorder="1" applyAlignment="1" applyProtection="1">
      <alignment horizontal="right" vertical="center" wrapText="1"/>
      <protection/>
    </xf>
    <xf numFmtId="0" fontId="3" fillId="0" borderId="0" xfId="43" applyFont="1" applyFill="1" applyAlignment="1">
      <alignment horizontal="center" vertical="center"/>
      <protection/>
    </xf>
    <xf numFmtId="0" fontId="3" fillId="0" borderId="0" xfId="43" applyNumberFormat="1" applyFont="1" applyFill="1" applyAlignment="1">
      <alignment horizontal="center" vertical="center"/>
      <protection/>
    </xf>
    <xf numFmtId="0" fontId="2" fillId="0" borderId="0" xfId="43" applyAlignment="1">
      <alignment horizontal="center"/>
      <protection/>
    </xf>
    <xf numFmtId="0" fontId="5" fillId="11" borderId="17" xfId="43" applyNumberFormat="1" applyFont="1" applyFill="1" applyBorder="1" applyAlignment="1" applyProtection="1">
      <alignment horizontal="center" vertical="center"/>
      <protection/>
    </xf>
    <xf numFmtId="49" fontId="3" fillId="0" borderId="9" xfId="43" applyNumberFormat="1" applyFont="1" applyFill="1" applyBorder="1" applyAlignment="1" applyProtection="1">
      <alignment horizontal="left" vertical="center" wrapText="1"/>
      <protection/>
    </xf>
    <xf numFmtId="0" fontId="2" fillId="0" borderId="0" xfId="44" applyFill="1">
      <alignment vertical="center"/>
      <protection/>
    </xf>
    <xf numFmtId="0" fontId="2" fillId="0" borderId="0" xfId="44">
      <alignment vertical="center"/>
      <protection/>
    </xf>
    <xf numFmtId="0" fontId="2" fillId="0" borderId="0" xfId="44" applyAlignment="1">
      <alignment horizontal="center" vertical="center"/>
      <protection/>
    </xf>
    <xf numFmtId="0" fontId="2" fillId="11" borderId="11" xfId="44" applyFill="1" applyBorder="1" applyAlignment="1">
      <alignment horizontal="center" vertical="center" wrapText="1"/>
      <protection/>
    </xf>
    <xf numFmtId="0" fontId="2" fillId="11" borderId="10" xfId="44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vertical="center" wrapText="1"/>
      <protection/>
    </xf>
    <xf numFmtId="176" fontId="2" fillId="0" borderId="13" xfId="44" applyNumberFormat="1" applyFont="1" applyFill="1" applyBorder="1" applyAlignment="1" applyProtection="1">
      <alignment horizontal="right" vertical="center" wrapText="1"/>
      <protection/>
    </xf>
    <xf numFmtId="176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Alignment="1">
      <alignment horizontal="right" vertical="center"/>
      <protection/>
    </xf>
    <xf numFmtId="177" fontId="2" fillId="0" borderId="12" xfId="44" applyNumberFormat="1" applyFont="1" applyFill="1" applyBorder="1" applyAlignment="1" applyProtection="1">
      <alignment horizontal="right" vertical="center" wrapText="1"/>
      <protection/>
    </xf>
    <xf numFmtId="177" fontId="2" fillId="0" borderId="13" xfId="44" applyNumberFormat="1" applyFont="1" applyFill="1" applyBorder="1" applyAlignment="1" applyProtection="1">
      <alignment horizontal="right" vertical="center" wrapText="1"/>
      <protection/>
    </xf>
    <xf numFmtId="177" fontId="2" fillId="0" borderId="9" xfId="44" applyNumberFormat="1" applyFont="1" applyFill="1" applyBorder="1" applyAlignment="1" applyProtection="1">
      <alignment horizontal="right" vertical="center" wrapText="1"/>
      <protection/>
    </xf>
    <xf numFmtId="4" fontId="2" fillId="0" borderId="0" xfId="44" applyNumberFormat="1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11" borderId="9" xfId="45" applyFont="1" applyFill="1" applyBorder="1" applyAlignment="1">
      <alignment horizontal="center" vertical="center" wrapText="1"/>
      <protection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11" borderId="9" xfId="54" applyFont="1" applyFill="1" applyBorder="1" applyAlignment="1">
      <alignment horizontal="center" vertical="center" wrapText="1"/>
      <protection/>
    </xf>
    <xf numFmtId="0" fontId="5" fillId="11" borderId="9" xfId="54" applyFont="1" applyFill="1" applyBorder="1" applyAlignment="1">
      <alignment horizontal="left" vertical="center" wrapText="1"/>
      <protection/>
    </xf>
    <xf numFmtId="178" fontId="7" fillId="11" borderId="9" xfId="0" applyNumberFormat="1" applyFont="1" applyFill="1" applyBorder="1" applyAlignment="1">
      <alignment horizontal="left" vertical="center"/>
    </xf>
    <xf numFmtId="49" fontId="8" fillId="0" borderId="9" xfId="40" applyNumberFormat="1" applyFont="1" applyFill="1" applyBorder="1" applyAlignment="1">
      <alignment horizontal="center" vertical="center"/>
      <protection/>
    </xf>
    <xf numFmtId="49" fontId="9" fillId="0" borderId="9" xfId="40" applyNumberFormat="1" applyFont="1" applyFill="1" applyBorder="1" applyAlignment="1">
      <alignment horizontal="center" vertical="center"/>
      <protection/>
    </xf>
    <xf numFmtId="0" fontId="9" fillId="0" borderId="9" xfId="40" applyFont="1" applyFill="1" applyBorder="1" applyAlignment="1">
      <alignment vertical="center"/>
      <protection/>
    </xf>
    <xf numFmtId="176" fontId="3" fillId="0" borderId="9" xfId="0" applyNumberFormat="1" applyFont="1" applyFill="1" applyBorder="1" applyAlignment="1">
      <alignment wrapText="1"/>
    </xf>
    <xf numFmtId="176" fontId="3" fillId="0" borderId="9" xfId="0" applyNumberFormat="1" applyFont="1" applyFill="1" applyBorder="1" applyAlignment="1">
      <alignment horizontal="right" wrapText="1"/>
    </xf>
    <xf numFmtId="176" fontId="0" fillId="0" borderId="9" xfId="0" applyNumberFormat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3" fillId="0" borderId="0" xfId="0" applyFont="1" applyAlignment="1">
      <alignment vertical="center"/>
    </xf>
    <xf numFmtId="0" fontId="3" fillId="11" borderId="0" xfId="45" applyFont="1" applyFill="1" applyAlignment="1">
      <alignment vertical="center"/>
      <protection/>
    </xf>
    <xf numFmtId="0" fontId="2" fillId="0" borderId="0" xfId="45" applyFill="1" applyAlignment="1">
      <alignment vertical="center"/>
      <protection/>
    </xf>
    <xf numFmtId="0" fontId="2" fillId="0" borderId="0" xfId="45" applyAlignment="1">
      <alignment horizontal="center" vertical="center" wrapText="1"/>
      <protection/>
    </xf>
    <xf numFmtId="0" fontId="2" fillId="0" borderId="0" xfId="45">
      <alignment vertical="center"/>
      <protection/>
    </xf>
    <xf numFmtId="0" fontId="2" fillId="0" borderId="0" xfId="45" applyNumberFormat="1" applyFont="1" applyFill="1" applyAlignment="1" applyProtection="1">
      <alignment vertical="center"/>
      <protection/>
    </xf>
    <xf numFmtId="0" fontId="3" fillId="11" borderId="9" xfId="45" applyFont="1" applyFill="1" applyBorder="1" applyAlignment="1">
      <alignment horizontal="centerContinuous" vertical="center"/>
      <protection/>
    </xf>
    <xf numFmtId="0" fontId="3" fillId="11" borderId="9" xfId="45" applyNumberFormat="1" applyFont="1" applyFill="1" applyBorder="1" applyAlignment="1" applyProtection="1">
      <alignment horizontal="centerContinuous" vertical="center"/>
      <protection/>
    </xf>
    <xf numFmtId="0" fontId="3" fillId="11" borderId="9" xfId="45" applyFont="1" applyFill="1" applyBorder="1" applyAlignment="1">
      <alignment horizontal="center" vertical="center" wrapText="1"/>
      <protection/>
    </xf>
    <xf numFmtId="0" fontId="9" fillId="0" borderId="9" xfId="40" applyFont="1" applyBorder="1" applyAlignment="1">
      <alignment horizontal="center" vertical="center"/>
      <protection/>
    </xf>
    <xf numFmtId="0" fontId="2" fillId="0" borderId="0" xfId="45" applyFill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179" fontId="3" fillId="0" borderId="9" xfId="52" applyNumberFormat="1" applyFont="1" applyFill="1" applyBorder="1" applyAlignment="1" applyProtection="1">
      <alignment horizontal="right" vertical="center" wrapText="1"/>
      <protection/>
    </xf>
    <xf numFmtId="180" fontId="3" fillId="0" borderId="9" xfId="52" applyNumberFormat="1" applyFont="1" applyFill="1" applyBorder="1" applyAlignment="1">
      <alignment horizontal="center" vertical="center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8" xfId="45" applyBorder="1" applyAlignment="1">
      <alignment horizontal="right" vertical="center"/>
      <protection/>
    </xf>
    <xf numFmtId="0" fontId="3" fillId="11" borderId="0" xfId="45" applyFont="1" applyFill="1" applyAlignment="1">
      <alignment horizontal="center" vertical="center"/>
      <protection/>
    </xf>
    <xf numFmtId="0" fontId="5" fillId="11" borderId="0" xfId="45" applyFont="1" applyFill="1" applyAlignment="1">
      <alignment horizontal="center" vertical="center"/>
      <protection/>
    </xf>
    <xf numFmtId="179" fontId="2" fillId="0" borderId="9" xfId="52" applyNumberFormat="1" applyFont="1" applyFill="1" applyBorder="1" applyAlignment="1" applyProtection="1">
      <alignment horizontal="right" vertical="center" wrapText="1"/>
      <protection/>
    </xf>
    <xf numFmtId="179" fontId="2" fillId="0" borderId="9" xfId="45" applyNumberFormat="1" applyFill="1" applyBorder="1" applyAlignment="1">
      <alignment horizontal="right" vertical="center" wrapText="1"/>
      <protection/>
    </xf>
    <xf numFmtId="0" fontId="2" fillId="0" borderId="9" xfId="52" applyFill="1" applyBorder="1">
      <alignment vertical="center"/>
      <protection/>
    </xf>
    <xf numFmtId="0" fontId="2" fillId="0" borderId="9" xfId="52" applyFont="1" applyFill="1" applyBorder="1" applyAlignment="1">
      <alignment horizontal="centerContinuous" vertical="center"/>
      <protection/>
    </xf>
    <xf numFmtId="0" fontId="2" fillId="0" borderId="9" xfId="45" applyBorder="1" applyAlignment="1">
      <alignment horizontal="center" vertical="center" wrapText="1"/>
      <protection/>
    </xf>
    <xf numFmtId="0" fontId="11" fillId="0" borderId="0" xfId="45" applyFont="1">
      <alignment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3" fillId="0" borderId="0" xfId="46" applyFont="1" applyAlignment="1">
      <alignment horizontal="center" vertical="center" wrapText="1"/>
      <protection/>
    </xf>
    <xf numFmtId="49" fontId="3" fillId="11" borderId="0" xfId="46" applyNumberFormat="1" applyFont="1" applyFill="1" applyAlignment="1">
      <alignment vertical="center"/>
      <protection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11" borderId="18" xfId="46" applyFont="1" applyFill="1" applyBorder="1" applyAlignment="1">
      <alignment horizontal="center" vertical="center" wrapText="1"/>
      <protection/>
    </xf>
    <xf numFmtId="0" fontId="3" fillId="11" borderId="10" xfId="46" applyFont="1" applyFill="1" applyBorder="1" applyAlignment="1">
      <alignment horizontal="center" vertical="center" wrapText="1"/>
      <protection/>
    </xf>
    <xf numFmtId="0" fontId="3" fillId="11" borderId="11" xfId="46" applyFont="1" applyFill="1" applyBorder="1" applyAlignment="1">
      <alignment horizontal="center" vertical="center" wrapText="1"/>
      <protection/>
    </xf>
    <xf numFmtId="49" fontId="3" fillId="0" borderId="13" xfId="46" applyNumberFormat="1" applyFont="1" applyFill="1" applyBorder="1" applyAlignment="1" applyProtection="1">
      <alignment horizontal="center" vertical="center" wrapText="1"/>
      <protection/>
    </xf>
    <xf numFmtId="49" fontId="3" fillId="0" borderId="9" xfId="46" applyNumberFormat="1" applyFont="1" applyFill="1" applyBorder="1" applyAlignment="1" applyProtection="1">
      <alignment horizontal="center" vertical="center" wrapText="1"/>
      <protection/>
    </xf>
    <xf numFmtId="49" fontId="3" fillId="0" borderId="12" xfId="46" applyNumberFormat="1" applyFont="1" applyFill="1" applyBorder="1" applyAlignment="1" applyProtection="1">
      <alignment horizontal="left" vertical="center" wrapText="1"/>
      <protection/>
    </xf>
    <xf numFmtId="0" fontId="3" fillId="0" borderId="13" xfId="46" applyNumberFormat="1" applyFont="1" applyFill="1" applyBorder="1" applyAlignment="1" applyProtection="1">
      <alignment horizontal="left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176" fontId="3" fillId="0" borderId="12" xfId="46" applyNumberFormat="1" applyFont="1" applyFill="1" applyBorder="1" applyAlignment="1" applyProtection="1">
      <alignment horizontal="right" vertical="center" wrapText="1"/>
      <protection/>
    </xf>
    <xf numFmtId="176" fontId="3" fillId="0" borderId="13" xfId="46" applyNumberFormat="1" applyFont="1" applyFill="1" applyBorder="1" applyAlignment="1" applyProtection="1">
      <alignment horizontal="right" vertical="center" wrapText="1"/>
      <protection/>
    </xf>
    <xf numFmtId="49" fontId="3" fillId="0" borderId="0" xfId="46" applyNumberFormat="1" applyFont="1" applyFill="1" applyAlignment="1">
      <alignment horizontal="left" vertical="center"/>
      <protection/>
    </xf>
    <xf numFmtId="49" fontId="3" fillId="0" borderId="0" xfId="46" applyNumberFormat="1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left" vertical="center"/>
      <protection/>
    </xf>
    <xf numFmtId="180" fontId="3" fillId="0" borderId="0" xfId="46" applyNumberFormat="1" applyFont="1" applyFill="1" applyAlignment="1">
      <alignment horizontal="center" vertical="center"/>
      <protection/>
    </xf>
    <xf numFmtId="49" fontId="3" fillId="11" borderId="0" xfId="46" applyNumberFormat="1" applyFont="1" applyFill="1" applyAlignment="1">
      <alignment horizontal="center" vertical="center"/>
      <protection/>
    </xf>
    <xf numFmtId="180" fontId="3" fillId="11" borderId="0" xfId="46" applyNumberFormat="1" applyFont="1" applyFill="1" applyAlignment="1">
      <alignment horizontal="center" vertical="center"/>
      <protection/>
    </xf>
    <xf numFmtId="0" fontId="3" fillId="11" borderId="0" xfId="46" applyFont="1" applyFill="1" applyAlignment="1">
      <alignment horizontal="left" vertical="center"/>
      <protection/>
    </xf>
    <xf numFmtId="0" fontId="2" fillId="0" borderId="0" xfId="46" applyFont="1" applyAlignment="1">
      <alignment horizontal="right" vertical="center" wrapText="1"/>
      <protection/>
    </xf>
    <xf numFmtId="180" fontId="3" fillId="11" borderId="0" xfId="46" applyNumberFormat="1" applyFont="1" applyFill="1" applyAlignment="1">
      <alignment vertical="center"/>
      <protection/>
    </xf>
    <xf numFmtId="0" fontId="2" fillId="0" borderId="18" xfId="46" applyFont="1" applyBorder="1" applyAlignment="1">
      <alignment horizontal="left" vertical="center" wrapText="1"/>
      <protection/>
    </xf>
    <xf numFmtId="0" fontId="3" fillId="11" borderId="0" xfId="46" applyFont="1" applyFill="1" applyAlignment="1">
      <alignment vertical="center"/>
      <protection/>
    </xf>
    <xf numFmtId="176" fontId="2" fillId="0" borderId="13" xfId="46" applyNumberFormat="1" applyFon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Fill="1" applyAlignment="1">
      <alignment horizontal="centerContinuous" vertical="center"/>
      <protection/>
    </xf>
    <xf numFmtId="0" fontId="2" fillId="0" borderId="0" xfId="46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49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0" borderId="0" xfId="48" applyFont="1" applyAlignment="1">
      <alignment horizontal="centerContinuous" vertical="center"/>
      <protection/>
    </xf>
    <xf numFmtId="0" fontId="3" fillId="11" borderId="11" xfId="48" applyFont="1" applyFill="1" applyBorder="1" applyAlignment="1">
      <alignment horizontal="centerContinuous" vertical="center"/>
      <protection/>
    </xf>
    <xf numFmtId="0" fontId="3" fillId="11" borderId="19" xfId="48" applyFont="1" applyFill="1" applyBorder="1" applyAlignment="1">
      <alignment horizontal="centerContinuous" vertical="center"/>
      <protection/>
    </xf>
    <xf numFmtId="0" fontId="3" fillId="11" borderId="20" xfId="48" applyFont="1" applyFill="1" applyBorder="1" applyAlignment="1">
      <alignment horizontal="centerContinuous" vertical="center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10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2" xfId="48" applyNumberFormat="1" applyFont="1" applyFill="1" applyBorder="1" applyAlignment="1" applyProtection="1">
      <alignment horizontal="left" vertical="center" wrapText="1"/>
      <protection/>
    </xf>
    <xf numFmtId="0" fontId="3" fillId="0" borderId="9" xfId="48" applyNumberFormat="1" applyFont="1" applyFill="1" applyBorder="1" applyAlignment="1" applyProtection="1">
      <alignment horizontal="left" vertical="center" wrapText="1"/>
      <protection/>
    </xf>
    <xf numFmtId="176" fontId="3" fillId="0" borderId="12" xfId="48" applyNumberFormat="1" applyFont="1" applyFill="1" applyBorder="1" applyAlignment="1" applyProtection="1">
      <alignment horizontal="right" vertical="center" wrapText="1"/>
      <protection/>
    </xf>
    <xf numFmtId="176" fontId="3" fillId="0" borderId="13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left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80" fontId="3" fillId="0" borderId="0" xfId="48" applyNumberFormat="1" applyFont="1" applyFill="1" applyAlignment="1">
      <alignment horizontal="center" vertical="center"/>
      <protection/>
    </xf>
    <xf numFmtId="180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Alignment="1">
      <alignment horizontal="right" vertical="center" wrapText="1"/>
      <protection/>
    </xf>
    <xf numFmtId="180" fontId="3" fillId="11" borderId="0" xfId="48" applyNumberFormat="1" applyFont="1" applyFill="1" applyAlignment="1">
      <alignment vertical="center"/>
      <protection/>
    </xf>
    <xf numFmtId="0" fontId="2" fillId="0" borderId="18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76" fontId="2" fillId="0" borderId="13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2" fillId="0" borderId="0" xfId="51" applyFill="1">
      <alignment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right" vertical="center" wrapText="1"/>
      <protection/>
    </xf>
    <xf numFmtId="0" fontId="3" fillId="0" borderId="18" xfId="51" applyFont="1" applyBorder="1" applyAlignment="1">
      <alignment horizontal="left" vertical="center" wrapText="1"/>
      <protection/>
    </xf>
    <xf numFmtId="0" fontId="3" fillId="0" borderId="0" xfId="51" applyFont="1" applyAlignment="1">
      <alignment horizontal="left" vertical="center" wrapText="1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0" fontId="3" fillId="11" borderId="17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5" fillId="11" borderId="9" xfId="51" applyFont="1" applyFill="1" applyBorder="1" applyAlignment="1">
      <alignment horizontal="center" vertical="center" wrapText="1"/>
      <protection/>
    </xf>
    <xf numFmtId="0" fontId="5" fillId="11" borderId="11" xfId="51" applyFont="1" applyFill="1" applyBorder="1" applyAlignment="1">
      <alignment horizontal="center" vertical="center" wrapText="1"/>
      <protection/>
    </xf>
    <xf numFmtId="0" fontId="5" fillId="11" borderId="9" xfId="51" applyFont="1" applyFill="1" applyBorder="1" applyAlignment="1">
      <alignment horizontal="left" vertical="center" wrapText="1"/>
      <protection/>
    </xf>
    <xf numFmtId="0" fontId="3" fillId="0" borderId="9" xfId="51" applyNumberFormat="1" applyFont="1" applyFill="1" applyBorder="1" applyAlignment="1" applyProtection="1">
      <alignment horizontal="left" vertical="center" wrapText="1"/>
      <protection/>
    </xf>
    <xf numFmtId="0" fontId="3" fillId="0" borderId="9" xfId="51" applyNumberFormat="1" applyFont="1" applyFill="1" applyBorder="1" applyAlignment="1" applyProtection="1">
      <alignment horizontal="left" vertical="center"/>
      <protection/>
    </xf>
    <xf numFmtId="176" fontId="3" fillId="0" borderId="9" xfId="51" applyNumberFormat="1" applyFont="1" applyFill="1" applyBorder="1" applyAlignment="1" applyProtection="1">
      <alignment horizontal="center" vertical="center" wrapText="1"/>
      <protection/>
    </xf>
    <xf numFmtId="176" fontId="3" fillId="0" borderId="9" xfId="51" applyNumberFormat="1" applyFont="1" applyFill="1" applyBorder="1" applyAlignment="1" applyProtection="1">
      <alignment horizontal="right" vertical="center" wrapText="1"/>
      <protection/>
    </xf>
    <xf numFmtId="0" fontId="3" fillId="0" borderId="9" xfId="51" applyFont="1" applyFill="1" applyBorder="1" applyAlignment="1">
      <alignment horizontal="left" vertical="center"/>
      <protection/>
    </xf>
    <xf numFmtId="176" fontId="3" fillId="0" borderId="9" xfId="57" applyNumberFormat="1" applyFont="1" applyFill="1" applyBorder="1" applyAlignment="1" applyProtection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/>
      <protection/>
    </xf>
    <xf numFmtId="0" fontId="3" fillId="0" borderId="9" xfId="51" applyFont="1" applyFill="1" applyBorder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0" borderId="0" xfId="51" applyNumberFormat="1" applyFont="1" applyFill="1" applyAlignment="1" applyProtection="1">
      <alignment vertical="center" wrapText="1"/>
      <protection/>
    </xf>
    <xf numFmtId="0" fontId="3" fillId="0" borderId="0" xfId="51" applyNumberFormat="1" applyFont="1" applyFill="1" applyAlignment="1" applyProtection="1">
      <alignment horizontal="right" vertical="center"/>
      <protection/>
    </xf>
    <xf numFmtId="0" fontId="3" fillId="0" borderId="18" xfId="51" applyNumberFormat="1" applyFont="1" applyFill="1" applyBorder="1" applyAlignment="1" applyProtection="1">
      <alignment wrapText="1"/>
      <protection/>
    </xf>
    <xf numFmtId="0" fontId="3" fillId="0" borderId="18" xfId="51" applyNumberFormat="1" applyFont="1" applyFill="1" applyBorder="1" applyAlignment="1" applyProtection="1">
      <alignment horizontal="right" vertical="center" wrapText="1"/>
      <protection/>
    </xf>
    <xf numFmtId="0" fontId="2" fillId="11" borderId="11" xfId="51" applyFill="1" applyBorder="1" applyAlignment="1">
      <alignment horizontal="center" vertical="center"/>
      <protection/>
    </xf>
    <xf numFmtId="0" fontId="3" fillId="11" borderId="9" xfId="51" applyFont="1" applyFill="1" applyBorder="1" applyAlignment="1">
      <alignment horizontal="center" vertical="center"/>
      <protection/>
    </xf>
    <xf numFmtId="176" fontId="2" fillId="0" borderId="9" xfId="51" applyNumberFormat="1" applyFont="1" applyFill="1" applyBorder="1" applyAlignment="1" applyProtection="1">
      <alignment horizontal="right" vertical="center" wrapText="1"/>
      <protection/>
    </xf>
    <xf numFmtId="0" fontId="5" fillId="11" borderId="9" xfId="47" applyFont="1" applyFill="1" applyBorder="1" applyAlignment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2" fillId="0" borderId="0" xfId="41" applyFill="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3" fillId="0" borderId="0" xfId="41" applyFont="1" applyAlignment="1">
      <alignment horizontal="centerContinuous" vertical="center"/>
      <protection/>
    </xf>
    <xf numFmtId="0" fontId="2" fillId="0" borderId="0" xfId="41">
      <alignment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11" xfId="41" applyFont="1" applyFill="1" applyBorder="1" applyAlignment="1">
      <alignment horizontal="center" vertical="center" wrapText="1"/>
      <protection/>
    </xf>
    <xf numFmtId="0" fontId="5" fillId="11" borderId="9" xfId="41" applyFont="1" applyFill="1" applyBorder="1" applyAlignment="1">
      <alignment horizontal="center" vertical="center" wrapText="1"/>
      <protection/>
    </xf>
    <xf numFmtId="176" fontId="3" fillId="0" borderId="9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 applyFill="1" applyAlignment="1">
      <alignment horizontal="center" vertical="center"/>
      <protection/>
    </xf>
    <xf numFmtId="0" fontId="5" fillId="0" borderId="0" xfId="41" applyFont="1" applyAlignment="1">
      <alignment horizontal="center" vertical="center"/>
      <protection/>
    </xf>
    <xf numFmtId="181" fontId="3" fillId="0" borderId="0" xfId="41" applyNumberFormat="1" applyFont="1" applyFill="1" applyAlignment="1" applyProtection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5" fillId="0" borderId="0" xfId="41" applyFont="1" applyAlignment="1">
      <alignment horizontal="centerContinuous" vertical="center"/>
      <protection/>
    </xf>
    <xf numFmtId="0" fontId="11" fillId="0" borderId="0" xfId="41" applyFont="1">
      <alignment vertical="center"/>
      <protection/>
    </xf>
    <xf numFmtId="178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right" vertical="center" wrapText="1"/>
    </xf>
    <xf numFmtId="0" fontId="3" fillId="0" borderId="0" xfId="42" applyFont="1" applyFill="1" applyAlignment="1">
      <alignment horizontal="centerContinuous" vertical="center"/>
      <protection/>
    </xf>
    <xf numFmtId="0" fontId="3" fillId="0" borderId="0" xfId="42" applyFont="1" applyAlignment="1">
      <alignment horizontal="centerContinuous" vertical="center"/>
      <protection/>
    </xf>
    <xf numFmtId="0" fontId="3" fillId="0" borderId="0" xfId="42" applyFont="1" applyAlignment="1">
      <alignment horizontal="right" vertical="center" wrapText="1"/>
      <protection/>
    </xf>
    <xf numFmtId="0" fontId="3" fillId="0" borderId="18" xfId="42" applyFont="1" applyBorder="1" applyAlignment="1">
      <alignment horizontal="centerContinuous" vertical="center" wrapText="1"/>
      <protection/>
    </xf>
    <xf numFmtId="0" fontId="3" fillId="0" borderId="0" xfId="42" applyFont="1" applyAlignment="1">
      <alignment horizontal="lef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5" fillId="11" borderId="9" xfId="42" applyFont="1" applyFill="1" applyBorder="1" applyAlignment="1">
      <alignment horizontal="center" vertical="center" wrapText="1"/>
      <protection/>
    </xf>
    <xf numFmtId="176" fontId="3" fillId="0" borderId="9" xfId="47" applyNumberFormat="1" applyFont="1" applyFill="1" applyBorder="1" applyAlignment="1" applyProtection="1">
      <alignment horizontal="center" vertical="center" wrapText="1"/>
      <protection/>
    </xf>
    <xf numFmtId="182" fontId="3" fillId="0" borderId="0" xfId="42" applyNumberFormat="1" applyFont="1" applyFill="1" applyAlignment="1" applyProtection="1">
      <alignment horizontal="centerContinuous" vertical="center"/>
      <protection/>
    </xf>
    <xf numFmtId="176" fontId="2" fillId="0" borderId="9" xfId="47" applyNumberFormat="1" applyFill="1" applyBorder="1" applyAlignment="1" applyProtection="1">
      <alignment horizontal="center" vertical="center" wrapText="1"/>
      <protection/>
    </xf>
    <xf numFmtId="176" fontId="2" fillId="0" borderId="9" xfId="47" applyNumberFormat="1" applyFont="1" applyFill="1" applyBorder="1" applyAlignment="1" applyProtection="1">
      <alignment horizontal="center" vertical="center" wrapText="1"/>
      <protection/>
    </xf>
    <xf numFmtId="0" fontId="5" fillId="11" borderId="9" xfId="5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8" xfId="53" applyFont="1" applyBorder="1" applyAlignment="1">
      <alignment horizontal="centerContinuous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181" fontId="3" fillId="0" borderId="0" xfId="53" applyNumberFormat="1" applyFont="1" applyFill="1" applyAlignment="1">
      <alignment horizontal="centerContinuous" vertical="center"/>
      <protection/>
    </xf>
    <xf numFmtId="176" fontId="2" fillId="0" borderId="9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3" applyFill="1">
      <alignment vertical="center"/>
      <protection/>
    </xf>
    <xf numFmtId="0" fontId="3" fillId="0" borderId="0" xfId="53" applyNumberFormat="1" applyFont="1" applyFill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center" wrapText="1"/>
      <protection/>
    </xf>
    <xf numFmtId="0" fontId="5" fillId="0" borderId="0" xfId="53" applyFont="1" applyAlignment="1">
      <alignment horizontal="centerContinuous" vertical="center"/>
      <protection/>
    </xf>
    <xf numFmtId="179" fontId="3" fillId="0" borderId="0" xfId="53" applyNumberFormat="1" applyFont="1" applyFill="1" applyAlignment="1">
      <alignment horizontal="right" vertical="center"/>
      <protection/>
    </xf>
    <xf numFmtId="0" fontId="3" fillId="11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183" fontId="3" fillId="11" borderId="0" xfId="49" applyNumberFormat="1" applyFont="1" applyFill="1" applyAlignment="1">
      <alignment horizontal="center" vertical="center"/>
      <protection/>
    </xf>
    <xf numFmtId="184" fontId="3" fillId="11" borderId="0" xfId="49" applyNumberFormat="1" applyFont="1" applyFill="1" applyAlignment="1">
      <alignment horizontal="center" vertical="center"/>
      <protection/>
    </xf>
    <xf numFmtId="49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left" vertical="center"/>
      <protection/>
    </xf>
    <xf numFmtId="180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center" vertical="center"/>
      <protection/>
    </xf>
    <xf numFmtId="0" fontId="2" fillId="0" borderId="0" xfId="49">
      <alignment vertical="center"/>
      <protection/>
    </xf>
    <xf numFmtId="0" fontId="3" fillId="0" borderId="0" xfId="49" applyFont="1" applyAlignment="1">
      <alignment horizontal="center" vertical="center" wrapText="1"/>
      <protection/>
    </xf>
    <xf numFmtId="183" fontId="3" fillId="11" borderId="0" xfId="49" applyNumberFormat="1" applyFont="1" applyFill="1" applyAlignment="1">
      <alignment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11" borderId="9" xfId="49" applyFont="1" applyFill="1" applyBorder="1" applyAlignment="1">
      <alignment horizontal="centerContinuous" vertical="center"/>
      <protection/>
    </xf>
    <xf numFmtId="0" fontId="3" fillId="11" borderId="9" xfId="49" applyNumberFormat="1" applyFont="1" applyFill="1" applyBorder="1" applyAlignment="1" applyProtection="1">
      <alignment horizontal="centerContinuous" vertical="center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183" fontId="5" fillId="0" borderId="9" xfId="49" applyNumberFormat="1" applyFont="1" applyFill="1" applyBorder="1" applyAlignment="1">
      <alignment horizontal="center" vertical="center"/>
      <protection/>
    </xf>
    <xf numFmtId="184" fontId="5" fillId="0" borderId="9" xfId="49" applyNumberFormat="1" applyFont="1" applyFill="1" applyBorder="1" applyAlignment="1">
      <alignment horizontal="center" vertical="center"/>
      <protection/>
    </xf>
    <xf numFmtId="49" fontId="5" fillId="0" borderId="9" xfId="49" applyNumberFormat="1" applyFont="1" applyFill="1" applyBorder="1" applyAlignment="1">
      <alignment horizontal="center" vertical="center"/>
      <protection/>
    </xf>
    <xf numFmtId="0" fontId="5" fillId="0" borderId="9" xfId="54" applyFont="1" applyFill="1" applyBorder="1" applyAlignment="1">
      <alignment horizontal="centerContinuous" vertical="center"/>
      <protection/>
    </xf>
    <xf numFmtId="0" fontId="5" fillId="11" borderId="9" xfId="49" applyFont="1" applyFill="1" applyBorder="1" applyAlignment="1">
      <alignment horizontal="center" vertical="center" wrapText="1"/>
      <protection/>
    </xf>
    <xf numFmtId="184" fontId="3" fillId="0" borderId="0" xfId="49" applyNumberFormat="1" applyFont="1" applyFill="1" applyAlignment="1">
      <alignment horizontal="center" vertical="center"/>
      <protection/>
    </xf>
    <xf numFmtId="4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180" fontId="3" fillId="0" borderId="0" xfId="49" applyNumberFormat="1" applyFont="1" applyFill="1" applyAlignment="1">
      <alignment horizontal="center" vertical="center"/>
      <protection/>
    </xf>
    <xf numFmtId="0" fontId="5" fillId="11" borderId="0" xfId="49" applyFont="1" applyFill="1" applyAlignment="1">
      <alignment horizontal="center" vertical="center"/>
      <protection/>
    </xf>
    <xf numFmtId="179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11" fillId="0" borderId="0" xfId="49" applyFont="1">
      <alignment vertical="center"/>
      <protection/>
    </xf>
    <xf numFmtId="0" fontId="3" fillId="0" borderId="11" xfId="49" applyFont="1" applyFill="1" applyBorder="1" applyAlignment="1">
      <alignment horizontal="center" vertical="center" wrapText="1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0" fontId="5" fillId="11" borderId="11" xfId="49" applyFont="1" applyFill="1" applyBorder="1" applyAlignment="1">
      <alignment horizontal="center" vertical="center" wrapText="1"/>
      <protection/>
    </xf>
    <xf numFmtId="0" fontId="3" fillId="0" borderId="18" xfId="49" applyNumberFormat="1" applyFont="1" applyFill="1" applyBorder="1" applyAlignment="1" applyProtection="1">
      <alignment vertical="center"/>
      <protection/>
    </xf>
    <xf numFmtId="0" fontId="3" fillId="11" borderId="9" xfId="49" applyFont="1" applyFill="1" applyBorder="1" applyAlignment="1">
      <alignment horizontal="center"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50" applyFill="1" applyAlignment="1">
      <alignment vertical="center"/>
      <protection/>
    </xf>
    <xf numFmtId="0" fontId="3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Continuous" vertical="center"/>
      <protection/>
    </xf>
    <xf numFmtId="0" fontId="2" fillId="0" borderId="0" xfId="50">
      <alignment vertical="center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5" fillId="11" borderId="21" xfId="47" applyFont="1" applyFill="1" applyBorder="1" applyAlignment="1">
      <alignment horizontal="center" vertical="center" wrapText="1"/>
      <protection/>
    </xf>
    <xf numFmtId="178" fontId="7" fillId="11" borderId="21" xfId="0" applyNumberFormat="1" applyFont="1" applyFill="1" applyBorder="1" applyAlignment="1">
      <alignment horizontal="left" vertical="center"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0" borderId="0" xfId="47" applyFont="1" applyAlignment="1">
      <alignment horizontal="right" vertical="center" wrapText="1"/>
      <protection/>
    </xf>
    <xf numFmtId="0" fontId="3" fillId="0" borderId="18" xfId="47" applyFont="1" applyBorder="1" applyAlignment="1">
      <alignment horizontal="centerContinuous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NumberFormat="1" applyFont="1" applyFill="1" applyAlignment="1" applyProtection="1">
      <alignment vertical="center" wrapText="1"/>
      <protection/>
    </xf>
    <xf numFmtId="0" fontId="2" fillId="0" borderId="18" xfId="47" applyNumberFormat="1" applyFont="1" applyFill="1" applyBorder="1" applyAlignment="1" applyProtection="1">
      <alignment vertical="center"/>
      <protection/>
    </xf>
    <xf numFmtId="176" fontId="2" fillId="0" borderId="9" xfId="47" applyNumberForma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5" fillId="11" borderId="9" xfId="56" applyFont="1" applyFill="1" applyBorder="1" applyAlignment="1">
      <alignment horizontal="center" vertical="center" wrapText="1"/>
      <protection/>
    </xf>
    <xf numFmtId="0" fontId="5" fillId="11" borderId="21" xfId="56" applyFont="1" applyFill="1" applyBorder="1" applyAlignment="1">
      <alignment horizontal="center" vertical="center" wrapText="1"/>
      <protection/>
    </xf>
    <xf numFmtId="0" fontId="3" fillId="0" borderId="9" xfId="56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8" xfId="56" applyFont="1" applyBorder="1" applyAlignment="1">
      <alignment horizontal="centerContinuous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NumberFormat="1" applyFont="1" applyFill="1" applyAlignment="1" applyProtection="1">
      <alignment horizontal="right" vertical="center" wrapText="1"/>
      <protection/>
    </xf>
    <xf numFmtId="0" fontId="3" fillId="0" borderId="0" xfId="56" applyNumberFormat="1" applyFont="1" applyFill="1" applyAlignment="1" applyProtection="1">
      <alignment vertical="center" wrapText="1"/>
      <protection/>
    </xf>
    <xf numFmtId="0" fontId="3" fillId="0" borderId="0" xfId="56" applyNumberFormat="1" applyFont="1" applyFill="1" applyAlignment="1" applyProtection="1">
      <alignment horizontal="center" wrapText="1"/>
      <protection/>
    </xf>
    <xf numFmtId="179" fontId="3" fillId="0" borderId="0" xfId="56" applyNumberFormat="1" applyFont="1" applyFill="1" applyAlignment="1">
      <alignment horizontal="right" vertical="center"/>
      <protection/>
    </xf>
    <xf numFmtId="0" fontId="3" fillId="11" borderId="0" xfId="52" applyFont="1" applyFill="1" applyAlignment="1">
      <alignment vertical="center"/>
      <protection/>
    </xf>
    <xf numFmtId="0" fontId="2" fillId="0" borderId="0" xfId="52" applyFill="1" applyAlignment="1">
      <alignment vertical="center"/>
      <protection/>
    </xf>
    <xf numFmtId="49" fontId="3" fillId="11" borderId="0" xfId="52" applyNumberFormat="1" applyFont="1" applyFill="1" applyAlignment="1">
      <alignment horizontal="center" vertical="center"/>
      <protection/>
    </xf>
    <xf numFmtId="0" fontId="3" fillId="11" borderId="0" xfId="52" applyFont="1" applyFill="1" applyAlignment="1">
      <alignment horizontal="left" vertical="center"/>
      <protection/>
    </xf>
    <xf numFmtId="180" fontId="3" fillId="11" borderId="0" xfId="52" applyNumberFormat="1" applyFont="1" applyFill="1" applyAlignment="1">
      <alignment horizontal="center" vertical="center"/>
      <protection/>
    </xf>
    <xf numFmtId="0" fontId="2" fillId="0" borderId="0" xfId="52">
      <alignment vertical="center"/>
      <protection/>
    </xf>
    <xf numFmtId="0" fontId="2" fillId="0" borderId="0" xfId="52" applyFont="1" applyAlignment="1">
      <alignment horizontal="centerContinuous" vertical="center"/>
      <protection/>
    </xf>
    <xf numFmtId="49" fontId="3" fillId="11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0" fontId="3" fillId="11" borderId="11" xfId="52" applyFont="1" applyFill="1" applyBorder="1" applyAlignment="1">
      <alignment horizontal="centerContinuous" vertical="center"/>
      <protection/>
    </xf>
    <xf numFmtId="0" fontId="3" fillId="11" borderId="19" xfId="52" applyFont="1" applyFill="1" applyBorder="1" applyAlignment="1">
      <alignment horizontal="centerContinuous" vertical="center"/>
      <protection/>
    </xf>
    <xf numFmtId="0" fontId="3" fillId="11" borderId="20" xfId="52" applyFont="1" applyFill="1" applyBorder="1" applyAlignment="1">
      <alignment horizontal="centerContinuous" vertical="center"/>
      <protection/>
    </xf>
    <xf numFmtId="0" fontId="3" fillId="11" borderId="18" xfId="52" applyFont="1" applyFill="1" applyBorder="1" applyAlignment="1">
      <alignment horizontal="center" vertical="center" wrapText="1"/>
      <protection/>
    </xf>
    <xf numFmtId="0" fontId="3" fillId="11" borderId="10" xfId="52" applyFont="1" applyFill="1" applyBorder="1" applyAlignment="1">
      <alignment horizontal="center" vertical="center" wrapText="1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5" fillId="11" borderId="9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180" fontId="3" fillId="0" borderId="0" xfId="52" applyNumberFormat="1" applyFont="1" applyFill="1" applyAlignment="1">
      <alignment horizontal="center" vertical="center"/>
      <protection/>
    </xf>
    <xf numFmtId="180" fontId="3" fillId="11" borderId="0" xfId="52" applyNumberFormat="1" applyFont="1" applyFill="1" applyAlignment="1">
      <alignment vertical="center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8" xfId="52" applyFont="1" applyBorder="1" applyAlignment="1">
      <alignment horizontal="left" vertical="center" wrapText="1"/>
      <protection/>
    </xf>
    <xf numFmtId="0" fontId="2" fillId="0" borderId="0" xfId="52" applyFill="1">
      <alignment vertical="center"/>
      <protection/>
    </xf>
    <xf numFmtId="0" fontId="2" fillId="0" borderId="0" xfId="52" applyFont="1" applyFill="1" applyAlignment="1">
      <alignment horizontal="centerContinuous" vertical="center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18" xfId="54" applyFont="1" applyBorder="1" applyAlignment="1">
      <alignment horizontal="centerContinuous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5" fillId="11" borderId="21" xfId="54" applyFont="1" applyFill="1" applyBorder="1" applyAlignment="1">
      <alignment horizontal="center" vertical="center" wrapText="1"/>
      <protection/>
    </xf>
    <xf numFmtId="176" fontId="3" fillId="0" borderId="9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Alignment="1">
      <alignment horizontal="right" vertical="top"/>
      <protection/>
    </xf>
    <xf numFmtId="0" fontId="2" fillId="11" borderId="9" xfId="54" applyFill="1" applyBorder="1" applyAlignment="1">
      <alignment horizontal="center" vertical="center"/>
      <protection/>
    </xf>
    <xf numFmtId="0" fontId="3" fillId="11" borderId="9" xfId="54" applyFont="1" applyFill="1" applyBorder="1" applyAlignment="1">
      <alignment horizontal="center" vertical="center"/>
      <protection/>
    </xf>
    <xf numFmtId="0" fontId="11" fillId="11" borderId="9" xfId="54" applyFont="1" applyFill="1" applyBorder="1" applyAlignment="1">
      <alignment horizontal="center" vertical="center"/>
      <protection/>
    </xf>
    <xf numFmtId="0" fontId="5" fillId="11" borderId="9" xfId="54" applyFont="1" applyFill="1" applyBorder="1" applyAlignment="1">
      <alignment horizontal="center" vertical="center"/>
      <protection/>
    </xf>
    <xf numFmtId="0" fontId="3" fillId="0" borderId="9" xfId="54" applyFont="1" applyFill="1" applyBorder="1" applyAlignment="1">
      <alignment horizontal="centerContinuous" vertical="center"/>
      <protection/>
    </xf>
    <xf numFmtId="0" fontId="3" fillId="0" borderId="9" xfId="54" applyFont="1" applyBorder="1" applyAlignment="1">
      <alignment horizontal="centerContinuous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Continuous" vertical="center"/>
      <protection/>
    </xf>
    <xf numFmtId="0" fontId="11" fillId="0" borderId="0" xfId="54" applyFont="1">
      <alignment vertical="center"/>
      <protection/>
    </xf>
    <xf numFmtId="0" fontId="2" fillId="0" borderId="0" xfId="55" applyFill="1">
      <alignment vertical="center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1" xfId="55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left" vertical="center" wrapText="1"/>
      <protection/>
    </xf>
    <xf numFmtId="178" fontId="3" fillId="0" borderId="9" xfId="55" applyNumberFormat="1" applyFont="1" applyFill="1" applyBorder="1" applyAlignment="1" applyProtection="1">
      <alignment horizontal="right" vertical="center" wrapText="1"/>
      <protection/>
    </xf>
    <xf numFmtId="178" fontId="3" fillId="0" borderId="13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5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8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3" xfId="55" applyFont="1" applyFill="1" applyBorder="1" applyAlignment="1">
      <alignment horizontal="center" vertical="center" wrapText="1"/>
      <protection/>
    </xf>
    <xf numFmtId="0" fontId="3" fillId="11" borderId="17" xfId="55" applyFont="1" applyFill="1" applyBorder="1" applyAlignment="1">
      <alignment horizontal="center" vertical="center" wrapText="1"/>
      <protection/>
    </xf>
    <xf numFmtId="0" fontId="2" fillId="0" borderId="17" xfId="55" applyNumberFormat="1" applyFont="1" applyFill="1" applyBorder="1" applyAlignment="1" applyProtection="1">
      <alignment vertical="center"/>
      <protection/>
    </xf>
    <xf numFmtId="0" fontId="2" fillId="0" borderId="9" xfId="55" applyNumberFormat="1" applyFont="1" applyFill="1" applyBorder="1" applyAlignment="1" applyProtection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right" vertical="center"/>
      <protection/>
    </xf>
    <xf numFmtId="0" fontId="3" fillId="0" borderId="9" xfId="54" applyFont="1" applyFill="1" applyBorder="1" applyAlignment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4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3" fillId="11" borderId="23" xfId="54" applyNumberFormat="1" applyFont="1" applyFill="1" applyBorder="1" applyAlignment="1" applyProtection="1">
      <alignment horizontal="center" vertical="center"/>
      <protection/>
    </xf>
    <xf numFmtId="0" fontId="3" fillId="11" borderId="13" xfId="54" applyNumberFormat="1" applyFont="1" applyFill="1" applyBorder="1" applyAlignment="1" applyProtection="1">
      <alignment horizontal="center" vertical="center"/>
      <protection/>
    </xf>
    <xf numFmtId="0" fontId="3" fillId="11" borderId="17" xfId="54" applyNumberFormat="1" applyFont="1" applyFill="1" applyBorder="1" applyAlignment="1" applyProtection="1">
      <alignment horizontal="center" vertical="center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11" borderId="18" xfId="52" applyNumberFormat="1" applyFont="1" applyFill="1" applyBorder="1" applyAlignment="1" applyProtection="1">
      <alignment horizontal="right" vertical="center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13" xfId="52" applyNumberFormat="1" applyFont="1" applyFill="1" applyBorder="1" applyAlignment="1" applyProtection="1">
      <alignment horizontal="center" vertical="center"/>
      <protection/>
    </xf>
    <xf numFmtId="0" fontId="3" fillId="11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7" xfId="52" applyNumberFormat="1" applyFont="1" applyFill="1" applyBorder="1" applyAlignment="1" applyProtection="1">
      <alignment horizontal="center" vertical="center" wrapText="1"/>
      <protection/>
    </xf>
    <xf numFmtId="180" fontId="3" fillId="11" borderId="17" xfId="52" applyNumberFormat="1" applyFont="1" applyFill="1" applyBorder="1" applyAlignment="1" applyProtection="1">
      <alignment horizontal="center" vertical="center" wrapText="1"/>
      <protection/>
    </xf>
    <xf numFmtId="18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1" xfId="52" applyNumberFormat="1" applyFont="1" applyFill="1" applyBorder="1" applyAlignment="1" applyProtection="1">
      <alignment horizontal="center" vertical="center" wrapText="1"/>
      <protection/>
    </xf>
    <xf numFmtId="0" fontId="2" fillId="11" borderId="14" xfId="52" applyFont="1" applyFill="1" applyBorder="1" applyAlignment="1">
      <alignment horizontal="center" vertical="center" wrapText="1"/>
      <protection/>
    </xf>
    <xf numFmtId="0" fontId="2" fillId="11" borderId="14" xfId="52" applyFont="1" applyFill="1" applyBorder="1" applyAlignment="1" applyProtection="1">
      <alignment horizontal="center" vertical="center" wrapText="1"/>
      <protection locked="0"/>
    </xf>
    <xf numFmtId="0" fontId="2" fillId="11" borderId="9" xfId="52" applyFont="1" applyFill="1" applyBorder="1" applyAlignment="1">
      <alignment horizontal="center" vertical="center" wrapText="1"/>
      <protection/>
    </xf>
    <xf numFmtId="0" fontId="2" fillId="11" borderId="17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3" fillId="0" borderId="18" xfId="56" applyNumberFormat="1" applyFont="1" applyFill="1" applyBorder="1" applyAlignment="1" applyProtection="1">
      <alignment horizontal="righ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2" fillId="11" borderId="9" xfId="59" applyFont="1" applyFill="1" applyBorder="1" applyAlignment="1">
      <alignment horizontal="center" vertical="center" wrapText="1"/>
      <protection/>
    </xf>
    <xf numFmtId="0" fontId="2" fillId="11" borderId="11" xfId="59" applyFont="1" applyFill="1" applyBorder="1" applyAlignment="1">
      <alignment horizontal="center" vertical="center" wrapText="1"/>
      <protection/>
    </xf>
    <xf numFmtId="0" fontId="2" fillId="11" borderId="10" xfId="59" applyFont="1" applyFill="1" applyBorder="1" applyAlignment="1">
      <alignment horizontal="center" vertical="center" wrapText="1"/>
      <protection/>
    </xf>
    <xf numFmtId="0" fontId="2" fillId="11" borderId="17" xfId="5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47" applyNumberFormat="1" applyFont="1" applyFill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8" xfId="47" applyNumberFormat="1" applyFont="1" applyFill="1" applyBorder="1" applyAlignment="1" applyProtection="1">
      <alignment horizontal="center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2" fillId="11" borderId="9" xfId="47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18" xfId="50" applyNumberFormat="1" applyFont="1" applyFill="1" applyBorder="1" applyAlignment="1" applyProtection="1">
      <alignment horizontal="right" vertical="center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11" borderId="19" xfId="50" applyFont="1" applyFill="1" applyBorder="1" applyAlignment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4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11" xfId="49" applyNumberFormat="1" applyFont="1" applyFill="1" applyBorder="1" applyAlignment="1" applyProtection="1">
      <alignment horizontal="center" vertical="center" wrapText="1"/>
      <protection/>
    </xf>
    <xf numFmtId="0" fontId="3" fillId="11" borderId="17" xfId="49" applyNumberFormat="1" applyFont="1" applyFill="1" applyBorder="1" applyAlignment="1" applyProtection="1">
      <alignment horizontal="center" vertical="center" wrapText="1"/>
      <protection/>
    </xf>
    <xf numFmtId="0" fontId="3" fillId="11" borderId="10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3" fillId="0" borderId="18" xfId="53" applyNumberFormat="1" applyFont="1" applyFill="1" applyBorder="1" applyAlignment="1" applyProtection="1">
      <alignment horizontal="righ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" fillId="0" borderId="18" xfId="42" applyNumberFormat="1" applyFont="1" applyFill="1" applyBorder="1" applyAlignment="1" applyProtection="1">
      <alignment horizontal="righ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9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8" xfId="41" applyNumberFormat="1" applyFont="1" applyFill="1" applyBorder="1" applyAlignment="1" applyProtection="1">
      <alignment horizontal="right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3" xfId="51" applyFont="1" applyFill="1" applyBorder="1" applyAlignment="1">
      <alignment horizontal="center" vertical="center" wrapText="1"/>
      <protection/>
    </xf>
    <xf numFmtId="0" fontId="3" fillId="11" borderId="14" xfId="51" applyFont="1" applyFill="1" applyBorder="1" applyAlignment="1">
      <alignment horizontal="center" vertical="center" wrapText="1"/>
      <protection/>
    </xf>
    <xf numFmtId="0" fontId="3" fillId="11" borderId="23" xfId="51" applyFont="1" applyFill="1" applyBorder="1" applyAlignment="1">
      <alignment horizontal="center" vertical="center" wrapText="1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horizontal="right" vertical="center"/>
      <protection/>
    </xf>
    <xf numFmtId="0" fontId="3" fillId="11" borderId="13" xfId="48" applyNumberFormat="1" applyFont="1" applyFill="1" applyBorder="1" applyAlignment="1" applyProtection="1">
      <alignment horizontal="center" vertical="center"/>
      <protection/>
    </xf>
    <xf numFmtId="0" fontId="3" fillId="11" borderId="12" xfId="48" applyNumberFormat="1" applyFont="1" applyFill="1" applyBorder="1" applyAlignment="1" applyProtection="1">
      <alignment horizontal="center" vertical="center"/>
      <protection/>
    </xf>
    <xf numFmtId="0" fontId="3" fillId="11" borderId="14" xfId="48" applyNumberFormat="1" applyFont="1" applyFill="1" applyBorder="1" applyAlignment="1" applyProtection="1">
      <alignment horizontal="center" vertical="center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8" xfId="48" applyNumberFormat="1" applyFont="1" applyFill="1" applyBorder="1" applyAlignment="1" applyProtection="1">
      <alignment horizontal="center" vertical="center" wrapText="1"/>
      <protection/>
    </xf>
    <xf numFmtId="0" fontId="3" fillId="11" borderId="12" xfId="48" applyNumberFormat="1" applyFont="1" applyFill="1" applyBorder="1" applyAlignment="1" applyProtection="1">
      <alignment horizontal="center" vertical="center" wrapText="1"/>
      <protection/>
    </xf>
    <xf numFmtId="0" fontId="2" fillId="11" borderId="20" xfId="48" applyFont="1" applyFill="1" applyBorder="1" applyAlignment="1">
      <alignment horizontal="center" vertical="center" wrapText="1"/>
      <protection/>
    </xf>
    <xf numFmtId="0" fontId="2" fillId="11" borderId="15" xfId="48" applyFont="1" applyFill="1" applyBorder="1" applyAlignment="1" applyProtection="1">
      <alignment horizontal="center" vertical="center" wrapText="1"/>
      <protection locked="0"/>
    </xf>
    <xf numFmtId="0" fontId="2" fillId="11" borderId="24" xfId="48" applyFont="1" applyFill="1" applyBorder="1" applyAlignment="1">
      <alignment horizontal="center" vertical="center" wrapText="1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3" fillId="0" borderId="18" xfId="46" applyNumberFormat="1" applyFont="1" applyFill="1" applyBorder="1" applyAlignment="1" applyProtection="1">
      <alignment horizontal="right" vertical="center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11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3" fillId="11" borderId="14" xfId="46" applyNumberFormat="1" applyFont="1" applyFill="1" applyBorder="1" applyAlignment="1" applyProtection="1">
      <alignment horizontal="center" vertical="center" wrapText="1"/>
      <protection/>
    </xf>
    <xf numFmtId="0" fontId="3" fillId="11" borderId="23" xfId="46" applyNumberFormat="1" applyFont="1" applyFill="1" applyBorder="1" applyAlignment="1" applyProtection="1">
      <alignment horizontal="center" vertical="center" wrapText="1"/>
      <protection/>
    </xf>
    <xf numFmtId="0" fontId="3" fillId="11" borderId="17" xfId="46" applyNumberFormat="1" applyFont="1" applyFill="1" applyBorder="1" applyAlignment="1" applyProtection="1">
      <alignment horizontal="center" vertical="center" wrapText="1"/>
      <protection/>
    </xf>
    <xf numFmtId="0" fontId="3" fillId="11" borderId="18" xfId="46" applyNumberFormat="1" applyFont="1" applyFill="1" applyBorder="1" applyAlignment="1" applyProtection="1">
      <alignment horizontal="center" vertical="center" wrapText="1"/>
      <protection/>
    </xf>
    <xf numFmtId="0" fontId="2" fillId="11" borderId="14" xfId="46" applyFont="1" applyFill="1" applyBorder="1" applyAlignment="1">
      <alignment horizontal="center" vertical="center" wrapText="1"/>
      <protection/>
    </xf>
    <xf numFmtId="0" fontId="2" fillId="11" borderId="9" xfId="46" applyFont="1" applyFill="1" applyBorder="1" applyAlignment="1">
      <alignment horizontal="center" vertical="center" wrapText="1"/>
      <protection/>
    </xf>
    <xf numFmtId="0" fontId="10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8" xfId="45" applyFont="1" applyBorder="1" applyAlignment="1">
      <alignment horizontal="right" vertical="center"/>
      <protection/>
    </xf>
    <xf numFmtId="0" fontId="2" fillId="0" borderId="18" xfId="45" applyBorder="1" applyAlignment="1">
      <alignment horizontal="right" vertical="center"/>
      <protection/>
    </xf>
    <xf numFmtId="0" fontId="3" fillId="11" borderId="9" xfId="45" applyNumberFormat="1" applyFont="1" applyFill="1" applyBorder="1" applyAlignment="1" applyProtection="1">
      <alignment horizontal="center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0" borderId="9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20" xfId="44" applyNumberFormat="1" applyFont="1" applyFill="1" applyBorder="1" applyAlignment="1" applyProtection="1">
      <alignment horizontal="center" vertical="center" wrapText="1"/>
      <protection/>
    </xf>
    <xf numFmtId="0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2" fillId="0" borderId="13" xfId="44" applyNumberFormat="1" applyFont="1" applyFill="1" applyBorder="1" applyAlignment="1" applyProtection="1">
      <alignment horizontal="center" vertical="center" wrapText="1"/>
      <protection/>
    </xf>
    <xf numFmtId="0" fontId="3" fillId="11" borderId="23" xfId="44" applyNumberFormat="1" applyFont="1" applyFill="1" applyBorder="1" applyAlignment="1" applyProtection="1">
      <alignment horizontal="center" vertical="center" wrapText="1"/>
      <protection/>
    </xf>
    <xf numFmtId="0" fontId="3" fillId="11" borderId="13" xfId="44" applyNumberFormat="1" applyFont="1" applyFill="1" applyBorder="1" applyAlignment="1" applyProtection="1">
      <alignment horizontal="center" vertical="center" wrapText="1"/>
      <protection/>
    </xf>
    <xf numFmtId="0" fontId="3" fillId="11" borderId="17" xfId="44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24" xfId="44" applyNumberFormat="1" applyFont="1" applyFill="1" applyBorder="1" applyAlignment="1" applyProtection="1">
      <alignment horizontal="center" vertical="center" wrapText="1"/>
      <protection/>
    </xf>
    <xf numFmtId="0" fontId="3" fillId="11" borderId="14" xfId="44" applyNumberFormat="1" applyFont="1" applyFill="1" applyBorder="1" applyAlignment="1" applyProtection="1">
      <alignment horizontal="center" vertical="center" wrapText="1"/>
      <protection/>
    </xf>
    <xf numFmtId="0" fontId="3" fillId="11" borderId="18" xfId="44" applyNumberFormat="1" applyFont="1" applyFill="1" applyBorder="1" applyAlignment="1" applyProtection="1">
      <alignment horizontal="center" vertical="center" wrapText="1"/>
      <protection/>
    </xf>
    <xf numFmtId="0" fontId="3" fillId="11" borderId="12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43" applyFont="1" applyAlignment="1">
      <alignment horizontal="center" vertical="center"/>
      <protection/>
    </xf>
    <xf numFmtId="0" fontId="5" fillId="11" borderId="14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/>
      <protection/>
    </xf>
    <xf numFmtId="0" fontId="5" fillId="11" borderId="13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 wrapText="1"/>
      <protection/>
    </xf>
    <xf numFmtId="0" fontId="5" fillId="11" borderId="14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57" applyNumberFormat="1" applyFont="1" applyFill="1" applyAlignment="1" applyProtection="1">
      <alignment horizontal="center" vertical="center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5" fillId="11" borderId="11" xfId="57" applyNumberFormat="1" applyFont="1" applyFill="1" applyBorder="1" applyAlignment="1" applyProtection="1">
      <alignment horizontal="center" vertical="center" wrapText="1"/>
      <protection/>
    </xf>
    <xf numFmtId="0" fontId="5" fillId="11" borderId="17" xfId="57" applyNumberFormat="1" applyFont="1" applyFill="1" applyBorder="1" applyAlignment="1" applyProtection="1">
      <alignment horizontal="center" vertical="center" wrapText="1"/>
      <protection/>
    </xf>
    <xf numFmtId="0" fontId="5" fillId="11" borderId="13" xfId="57" applyNumberFormat="1" applyFont="1" applyFill="1" applyBorder="1" applyAlignment="1" applyProtection="1">
      <alignment horizontal="center" vertical="center" wrapText="1"/>
      <protection/>
    </xf>
    <xf numFmtId="0" fontId="5" fillId="11" borderId="14" xfId="57" applyNumberFormat="1" applyFont="1" applyFill="1" applyBorder="1" applyAlignment="1" applyProtection="1">
      <alignment horizontal="center" vertical="center" wrapText="1"/>
      <protection/>
    </xf>
    <xf numFmtId="0" fontId="10" fillId="0" borderId="0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44" applyNumberFormat="1" applyFont="1" applyFill="1" applyAlignment="1" applyProtection="1">
      <alignment horizontal="center" vertical="center"/>
      <protection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01024199FB0E4AA990B5AE7002822FBB" xfId="41"/>
    <cellStyle name="常规_0B6CD2B80CC44853A61EA0F3C70718A7" xfId="42"/>
    <cellStyle name="常规_10FFF10EDCCA4317905A55AF0DC4BD23" xfId="43"/>
    <cellStyle name="常规_16D242D3E8CA48A39E7BABAD4C2ADF34" xfId="44"/>
    <cellStyle name="常规_234CAB730E9A49B381A8B2597D07D694" xfId="45"/>
    <cellStyle name="常规_385200E607F04804B5C7988757B03D63" xfId="46"/>
    <cellStyle name="常规_39487248717147F198562F069F2ADD01" xfId="47"/>
    <cellStyle name="常规_5E9FB8AE66E14E3CBF0A58F4E691094F" xfId="48"/>
    <cellStyle name="常规_76F45534EFC8460DA0F4824A8C8A34BC" xfId="49"/>
    <cellStyle name="常规_895BA4DC252E44F38DB6B1093505760C" xfId="50"/>
    <cellStyle name="常规_9BD24174709145A1A19E8F64762D88B5" xfId="51"/>
    <cellStyle name="常规_AB1B1E38243A4EE5BA45BBBA49A942B7" xfId="52"/>
    <cellStyle name="常规_E8AF75BCA17C4A7BA79F29CA83B6F5A7" xfId="53"/>
    <cellStyle name="常规_EA9ADEE351EC4FBE8D6B10FECBD78F3B" xfId="54"/>
    <cellStyle name="常规_F2C9F44EAE6D41698431DB70DDBCF964" xfId="55"/>
    <cellStyle name="常规_FA85956AF29D46888C80C611E9FB4855" xfId="56"/>
    <cellStyle name="常规_FDEBF98641054675A285ACB70D2F65A1" xfId="57"/>
    <cellStyle name="常规_部门收支总表" xfId="58"/>
    <cellStyle name="常规_工资福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C12" sqref="C12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4.375" style="0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4"/>
      <c r="B1" s="275"/>
      <c r="C1" s="275"/>
      <c r="D1" s="275"/>
      <c r="E1" s="275"/>
      <c r="H1" s="388" t="s">
        <v>0</v>
      </c>
    </row>
    <row r="2" spans="1:8" ht="20.25" customHeight="1">
      <c r="A2" s="393" t="s">
        <v>1</v>
      </c>
      <c r="B2" s="393"/>
      <c r="C2" s="393"/>
      <c r="D2" s="393"/>
      <c r="E2" s="393"/>
      <c r="F2" s="393"/>
      <c r="G2" s="393"/>
      <c r="H2" s="393"/>
    </row>
    <row r="3" spans="1:8" ht="16.5" customHeight="1">
      <c r="A3" s="394"/>
      <c r="B3" s="394"/>
      <c r="C3" s="394"/>
      <c r="D3" s="277"/>
      <c r="E3" s="277"/>
      <c r="H3" s="278" t="s">
        <v>2</v>
      </c>
    </row>
    <row r="4" spans="1:8" ht="16.5" customHeight="1">
      <c r="A4" s="279" t="s">
        <v>3</v>
      </c>
      <c r="B4" s="279"/>
      <c r="C4" s="395" t="s">
        <v>4</v>
      </c>
      <c r="D4" s="395"/>
      <c r="E4" s="395"/>
      <c r="F4" s="395"/>
      <c r="G4" s="395"/>
      <c r="H4" s="395"/>
    </row>
    <row r="5" spans="1:8" ht="15" customHeight="1">
      <c r="A5" s="280" t="s">
        <v>5</v>
      </c>
      <c r="B5" s="280" t="s">
        <v>6</v>
      </c>
      <c r="C5" s="281" t="s">
        <v>7</v>
      </c>
      <c r="D5" s="280" t="s">
        <v>6</v>
      </c>
      <c r="E5" s="281" t="s">
        <v>8</v>
      </c>
      <c r="F5" s="280" t="s">
        <v>6</v>
      </c>
      <c r="G5" s="281" t="s">
        <v>9</v>
      </c>
      <c r="H5" s="280" t="s">
        <v>6</v>
      </c>
    </row>
    <row r="6" spans="1:8" s="20" customFormat="1" ht="15" customHeight="1">
      <c r="A6" s="282" t="s">
        <v>10</v>
      </c>
      <c r="B6" s="283">
        <f>SUM(B7:B8)</f>
        <v>604.5</v>
      </c>
      <c r="C6" s="282" t="s">
        <v>11</v>
      </c>
      <c r="D6" s="283"/>
      <c r="E6" s="282" t="s">
        <v>12</v>
      </c>
      <c r="F6" s="283">
        <f>SUM(F7:F9)</f>
        <v>224.5</v>
      </c>
      <c r="G6" s="285" t="s">
        <v>13</v>
      </c>
      <c r="H6" s="390">
        <v>190.6</v>
      </c>
    </row>
    <row r="7" spans="1:8" s="20" customFormat="1" ht="15" customHeight="1">
      <c r="A7" s="282" t="s">
        <v>14</v>
      </c>
      <c r="B7" s="283">
        <v>604.5</v>
      </c>
      <c r="C7" s="285" t="s">
        <v>15</v>
      </c>
      <c r="D7" s="283"/>
      <c r="E7" s="282" t="s">
        <v>16</v>
      </c>
      <c r="F7" s="283">
        <v>190.6</v>
      </c>
      <c r="G7" s="285" t="s">
        <v>17</v>
      </c>
      <c r="H7" s="390">
        <v>374.3</v>
      </c>
    </row>
    <row r="8" spans="1:8" s="20" customFormat="1" ht="15" customHeight="1">
      <c r="A8" s="282" t="s">
        <v>18</v>
      </c>
      <c r="B8" s="283"/>
      <c r="C8" s="282" t="s">
        <v>19</v>
      </c>
      <c r="D8" s="283"/>
      <c r="E8" s="282" t="s">
        <v>20</v>
      </c>
      <c r="F8" s="283">
        <v>25.3</v>
      </c>
      <c r="G8" s="285" t="s">
        <v>21</v>
      </c>
      <c r="H8" s="390"/>
    </row>
    <row r="9" spans="1:8" s="20" customFormat="1" ht="15" customHeight="1">
      <c r="A9" s="282" t="s">
        <v>22</v>
      </c>
      <c r="B9" s="283"/>
      <c r="C9" s="282" t="s">
        <v>23</v>
      </c>
      <c r="D9" s="283"/>
      <c r="E9" s="282" t="s">
        <v>24</v>
      </c>
      <c r="F9" s="283">
        <v>8.6</v>
      </c>
      <c r="G9" s="285" t="s">
        <v>25</v>
      </c>
      <c r="H9" s="390">
        <v>31</v>
      </c>
    </row>
    <row r="10" spans="1:8" s="20" customFormat="1" ht="15" customHeight="1">
      <c r="A10" s="282" t="s">
        <v>26</v>
      </c>
      <c r="B10" s="283"/>
      <c r="C10" s="282" t="s">
        <v>27</v>
      </c>
      <c r="D10" s="283"/>
      <c r="E10" s="282" t="s">
        <v>28</v>
      </c>
      <c r="F10" s="283">
        <f>SUM(F11:F17)</f>
        <v>380</v>
      </c>
      <c r="G10" s="285" t="s">
        <v>29</v>
      </c>
      <c r="H10" s="390"/>
    </row>
    <row r="11" spans="1:8" s="20" customFormat="1" ht="15" customHeight="1">
      <c r="A11" s="282" t="s">
        <v>30</v>
      </c>
      <c r="B11" s="283"/>
      <c r="C11" s="282" t="s">
        <v>31</v>
      </c>
      <c r="D11" s="283"/>
      <c r="E11" s="391" t="s">
        <v>32</v>
      </c>
      <c r="F11" s="283">
        <v>349</v>
      </c>
      <c r="G11" s="285" t="s">
        <v>33</v>
      </c>
      <c r="H11" s="390"/>
    </row>
    <row r="12" spans="1:8" s="20" customFormat="1" ht="15" customHeight="1">
      <c r="A12" s="282" t="s">
        <v>34</v>
      </c>
      <c r="B12" s="283"/>
      <c r="C12" s="282" t="s">
        <v>35</v>
      </c>
      <c r="D12" s="283">
        <v>604.5</v>
      </c>
      <c r="E12" s="391" t="s">
        <v>36</v>
      </c>
      <c r="F12" s="283"/>
      <c r="G12" s="285" t="s">
        <v>37</v>
      </c>
      <c r="H12" s="390"/>
    </row>
    <row r="13" spans="1:8" s="20" customFormat="1" ht="15" customHeight="1">
      <c r="A13" s="282" t="s">
        <v>38</v>
      </c>
      <c r="B13" s="283"/>
      <c r="C13" s="282" t="s">
        <v>39</v>
      </c>
      <c r="D13" s="283"/>
      <c r="E13" s="391" t="s">
        <v>40</v>
      </c>
      <c r="F13" s="283"/>
      <c r="G13" s="285" t="s">
        <v>41</v>
      </c>
      <c r="H13" s="390"/>
    </row>
    <row r="14" spans="1:8" s="20" customFormat="1" ht="15" customHeight="1">
      <c r="A14" s="282" t="s">
        <v>42</v>
      </c>
      <c r="B14" s="283"/>
      <c r="C14" s="282" t="s">
        <v>43</v>
      </c>
      <c r="D14" s="283"/>
      <c r="E14" s="391" t="s">
        <v>44</v>
      </c>
      <c r="F14" s="283"/>
      <c r="G14" s="285" t="s">
        <v>45</v>
      </c>
      <c r="H14" s="390">
        <v>8.6</v>
      </c>
    </row>
    <row r="15" spans="1:8" s="20" customFormat="1" ht="15" customHeight="1">
      <c r="A15" s="282"/>
      <c r="B15" s="283"/>
      <c r="C15" s="282" t="s">
        <v>46</v>
      </c>
      <c r="D15" s="283"/>
      <c r="E15" s="391" t="s">
        <v>47</v>
      </c>
      <c r="F15" s="283"/>
      <c r="G15" s="285" t="s">
        <v>48</v>
      </c>
      <c r="H15" s="390"/>
    </row>
    <row r="16" spans="1:8" s="20" customFormat="1" ht="15" customHeight="1">
      <c r="A16" s="286"/>
      <c r="B16" s="283"/>
      <c r="C16" s="282" t="s">
        <v>49</v>
      </c>
      <c r="D16" s="283"/>
      <c r="E16" s="391" t="s">
        <v>50</v>
      </c>
      <c r="F16" s="283">
        <v>31</v>
      </c>
      <c r="G16" s="285" t="s">
        <v>51</v>
      </c>
      <c r="H16" s="390"/>
    </row>
    <row r="17" spans="1:8" s="20" customFormat="1" ht="15" customHeight="1">
      <c r="A17" s="282"/>
      <c r="B17" s="283"/>
      <c r="C17" s="282" t="s">
        <v>52</v>
      </c>
      <c r="D17" s="283"/>
      <c r="E17" s="391" t="s">
        <v>53</v>
      </c>
      <c r="F17" s="283"/>
      <c r="G17" s="285" t="s">
        <v>54</v>
      </c>
      <c r="H17" s="390"/>
    </row>
    <row r="18" spans="1:8" s="20" customFormat="1" ht="15" customHeight="1">
      <c r="A18" s="282"/>
      <c r="B18" s="283"/>
      <c r="C18" s="287" t="s">
        <v>55</v>
      </c>
      <c r="D18" s="283"/>
      <c r="E18" s="282" t="s">
        <v>56</v>
      </c>
      <c r="F18" s="283"/>
      <c r="G18" s="285" t="s">
        <v>57</v>
      </c>
      <c r="H18" s="390"/>
    </row>
    <row r="19" spans="1:8" s="20" customFormat="1" ht="15" customHeight="1">
      <c r="A19" s="286"/>
      <c r="B19" s="283"/>
      <c r="C19" s="287" t="s">
        <v>58</v>
      </c>
      <c r="D19" s="283"/>
      <c r="E19" s="282" t="s">
        <v>59</v>
      </c>
      <c r="F19" s="283"/>
      <c r="G19" s="285" t="s">
        <v>60</v>
      </c>
      <c r="H19" s="390"/>
    </row>
    <row r="20" spans="1:8" s="20" customFormat="1" ht="15" customHeight="1">
      <c r="A20" s="286"/>
      <c r="B20" s="283"/>
      <c r="C20" s="287" t="s">
        <v>61</v>
      </c>
      <c r="D20" s="283"/>
      <c r="E20" s="282" t="s">
        <v>62</v>
      </c>
      <c r="F20" s="283"/>
      <c r="G20" s="285" t="s">
        <v>63</v>
      </c>
      <c r="H20" s="390"/>
    </row>
    <row r="21" spans="1:8" s="20" customFormat="1" ht="15" customHeight="1">
      <c r="A21" s="282"/>
      <c r="B21" s="283"/>
      <c r="C21" s="287" t="s">
        <v>64</v>
      </c>
      <c r="D21" s="283"/>
      <c r="E21" s="282"/>
      <c r="F21" s="283"/>
      <c r="G21" s="285"/>
      <c r="H21" s="390"/>
    </row>
    <row r="22" spans="1:8" s="20" customFormat="1" ht="15" customHeight="1">
      <c r="A22" s="282"/>
      <c r="B22" s="283"/>
      <c r="C22" s="287" t="s">
        <v>65</v>
      </c>
      <c r="D22" s="283"/>
      <c r="E22" s="282"/>
      <c r="F22" s="283"/>
      <c r="G22" s="285"/>
      <c r="H22" s="390"/>
    </row>
    <row r="23" spans="1:8" s="20" customFormat="1" ht="15" customHeight="1">
      <c r="A23" s="282"/>
      <c r="B23" s="283"/>
      <c r="C23" s="287" t="s">
        <v>66</v>
      </c>
      <c r="D23" s="283"/>
      <c r="E23" s="282"/>
      <c r="F23" s="283"/>
      <c r="G23" s="285"/>
      <c r="H23" s="390"/>
    </row>
    <row r="24" spans="1:8" s="20" customFormat="1" ht="15" customHeight="1">
      <c r="A24" s="282"/>
      <c r="B24" s="283"/>
      <c r="C24" s="287" t="s">
        <v>67</v>
      </c>
      <c r="D24" s="283"/>
      <c r="E24" s="282"/>
      <c r="F24" s="283"/>
      <c r="G24" s="285"/>
      <c r="H24" s="390"/>
    </row>
    <row r="25" spans="1:8" s="20" customFormat="1" ht="15" customHeight="1">
      <c r="A25" s="282"/>
      <c r="B25" s="283"/>
      <c r="C25" s="287" t="s">
        <v>68</v>
      </c>
      <c r="D25" s="283"/>
      <c r="E25" s="282"/>
      <c r="F25" s="283"/>
      <c r="G25" s="285"/>
      <c r="H25" s="390"/>
    </row>
    <row r="26" spans="1:8" s="20" customFormat="1" ht="15" customHeight="1">
      <c r="A26" s="288" t="s">
        <v>69</v>
      </c>
      <c r="B26" s="283">
        <f>B6</f>
        <v>604.5</v>
      </c>
      <c r="C26" s="288" t="s">
        <v>70</v>
      </c>
      <c r="D26" s="283">
        <f>SUM(D6:D25)</f>
        <v>604.5</v>
      </c>
      <c r="E26" s="288" t="s">
        <v>70</v>
      </c>
      <c r="F26" s="283">
        <f>F6+F10</f>
        <v>604.5</v>
      </c>
      <c r="G26" s="392" t="s">
        <v>71</v>
      </c>
      <c r="H26" s="390">
        <f>SUM(H6:H25)</f>
        <v>604.5</v>
      </c>
    </row>
    <row r="27" spans="1:8" s="20" customFormat="1" ht="15" customHeight="1">
      <c r="A27" s="282" t="s">
        <v>72</v>
      </c>
      <c r="B27" s="283"/>
      <c r="C27" s="282"/>
      <c r="D27" s="283"/>
      <c r="E27" s="282"/>
      <c r="F27" s="283"/>
      <c r="G27" s="392"/>
      <c r="H27" s="390"/>
    </row>
    <row r="28" spans="1:8" s="20" customFormat="1" ht="13.5" customHeight="1">
      <c r="A28" s="288" t="s">
        <v>73</v>
      </c>
      <c r="B28" s="283">
        <f>B26</f>
        <v>604.5</v>
      </c>
      <c r="C28" s="288" t="s">
        <v>74</v>
      </c>
      <c r="D28" s="283">
        <f>D26</f>
        <v>604.5</v>
      </c>
      <c r="E28" s="288" t="s">
        <v>74</v>
      </c>
      <c r="F28" s="283">
        <f>F26</f>
        <v>604.5</v>
      </c>
      <c r="G28" s="392" t="s">
        <v>74</v>
      </c>
      <c r="H28" s="390">
        <f>H26</f>
        <v>604.5</v>
      </c>
    </row>
    <row r="29" spans="1:6" ht="14.25" customHeight="1">
      <c r="A29" s="396"/>
      <c r="B29" s="396"/>
      <c r="C29" s="396"/>
      <c r="D29" s="396"/>
      <c r="E29" s="396"/>
      <c r="F29" s="39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zoomScalePageLayoutView="0" workbookViewId="0" topLeftCell="A1">
      <selection activeCell="G14" sqref="G14"/>
    </sheetView>
  </sheetViews>
  <sheetFormatPr defaultColWidth="6.875" defaultRowHeight="22.5" customHeight="1"/>
  <cols>
    <col min="1" max="3" width="3.625" style="290" customWidth="1"/>
    <col min="4" max="4" width="11.125" style="290" customWidth="1"/>
    <col min="5" max="5" width="44.50390625" style="290" customWidth="1"/>
    <col min="6" max="6" width="12.125" style="290" customWidth="1"/>
    <col min="7" max="12" width="10.375" style="290" customWidth="1"/>
    <col min="13" max="246" width="6.75390625" style="290" customWidth="1"/>
    <col min="247" max="251" width="6.75390625" style="291" customWidth="1"/>
    <col min="252" max="252" width="6.875" style="292" customWidth="1"/>
    <col min="253" max="16384" width="6.875" style="292" customWidth="1"/>
  </cols>
  <sheetData>
    <row r="1" spans="12:252" ht="22.5" customHeight="1">
      <c r="L1" s="290" t="s">
        <v>213</v>
      </c>
      <c r="IR1"/>
    </row>
    <row r="2" spans="1:252" ht="22.5" customHeight="1">
      <c r="A2" s="461" t="s">
        <v>214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IR2"/>
    </row>
    <row r="3" spans="11:252" ht="22.5" customHeight="1">
      <c r="K3" s="462" t="s">
        <v>77</v>
      </c>
      <c r="L3" s="462"/>
      <c r="IR3"/>
    </row>
    <row r="4" spans="1:252" ht="22.5" customHeight="1">
      <c r="A4" s="463" t="s">
        <v>97</v>
      </c>
      <c r="B4" s="463"/>
      <c r="C4" s="464"/>
      <c r="D4" s="465" t="s">
        <v>137</v>
      </c>
      <c r="E4" s="467" t="s">
        <v>98</v>
      </c>
      <c r="F4" s="465" t="s">
        <v>180</v>
      </c>
      <c r="G4" s="468" t="s">
        <v>215</v>
      </c>
      <c r="H4" s="465" t="s">
        <v>216</v>
      </c>
      <c r="I4" s="465" t="s">
        <v>217</v>
      </c>
      <c r="J4" s="465" t="s">
        <v>218</v>
      </c>
      <c r="K4" s="465" t="s">
        <v>219</v>
      </c>
      <c r="L4" s="465" t="s">
        <v>200</v>
      </c>
      <c r="IR4"/>
    </row>
    <row r="5" spans="1:252" ht="18" customHeight="1">
      <c r="A5" s="465" t="s">
        <v>100</v>
      </c>
      <c r="B5" s="466" t="s">
        <v>101</v>
      </c>
      <c r="C5" s="467" t="s">
        <v>102</v>
      </c>
      <c r="D5" s="465"/>
      <c r="E5" s="467"/>
      <c r="F5" s="465"/>
      <c r="G5" s="468"/>
      <c r="H5" s="465"/>
      <c r="I5" s="465"/>
      <c r="J5" s="465"/>
      <c r="K5" s="465"/>
      <c r="L5" s="465"/>
      <c r="IR5"/>
    </row>
    <row r="6" spans="1:252" ht="18" customHeight="1">
      <c r="A6" s="465"/>
      <c r="B6" s="466"/>
      <c r="C6" s="467"/>
      <c r="D6" s="465"/>
      <c r="E6" s="467"/>
      <c r="F6" s="465"/>
      <c r="G6" s="468"/>
      <c r="H6" s="465"/>
      <c r="I6" s="465"/>
      <c r="J6" s="465"/>
      <c r="K6" s="465"/>
      <c r="L6" s="465"/>
      <c r="IR6"/>
    </row>
    <row r="7" spans="1:252" ht="22.5" customHeight="1">
      <c r="A7" s="293" t="s">
        <v>92</v>
      </c>
      <c r="B7" s="293" t="s">
        <v>92</v>
      </c>
      <c r="C7" s="293" t="s">
        <v>92</v>
      </c>
      <c r="D7" s="293" t="s">
        <v>92</v>
      </c>
      <c r="E7" s="294" t="s">
        <v>92</v>
      </c>
      <c r="F7" s="294">
        <v>1</v>
      </c>
      <c r="G7" s="294">
        <v>2</v>
      </c>
      <c r="H7" s="294">
        <v>3</v>
      </c>
      <c r="I7" s="294">
        <v>4</v>
      </c>
      <c r="J7" s="294">
        <v>5</v>
      </c>
      <c r="K7" s="294">
        <v>6</v>
      </c>
      <c r="L7" s="294">
        <v>7</v>
      </c>
      <c r="M7" s="296"/>
      <c r="N7" s="297"/>
      <c r="IR7"/>
    </row>
    <row r="8" spans="1:14" ht="22.5" customHeight="1">
      <c r="A8" s="189"/>
      <c r="B8" s="189"/>
      <c r="C8" s="189"/>
      <c r="D8" s="189"/>
      <c r="E8" s="189" t="s">
        <v>171</v>
      </c>
      <c r="F8" s="294">
        <f>F9</f>
        <v>8.6</v>
      </c>
      <c r="G8" s="294">
        <f aca="true" t="shared" si="0" ref="G8:L8">G9</f>
        <v>0</v>
      </c>
      <c r="H8" s="294">
        <f t="shared" si="0"/>
        <v>0</v>
      </c>
      <c r="I8" s="294">
        <f t="shared" si="0"/>
        <v>0</v>
      </c>
      <c r="J8" s="294">
        <f t="shared" si="0"/>
        <v>0</v>
      </c>
      <c r="K8" s="294">
        <f t="shared" si="0"/>
        <v>0</v>
      </c>
      <c r="L8" s="294">
        <f t="shared" si="0"/>
        <v>8.6</v>
      </c>
      <c r="M8" s="296"/>
      <c r="N8" s="297"/>
    </row>
    <row r="9" spans="1:14" ht="22.5" customHeight="1">
      <c r="A9" s="57">
        <v>208</v>
      </c>
      <c r="B9" s="57"/>
      <c r="C9" s="57"/>
      <c r="D9" s="58" t="s">
        <v>93</v>
      </c>
      <c r="E9" s="59" t="s">
        <v>103</v>
      </c>
      <c r="F9" s="294">
        <f>F10</f>
        <v>8.6</v>
      </c>
      <c r="G9" s="294">
        <f aca="true" t="shared" si="1" ref="G9:L9">G10</f>
        <v>0</v>
      </c>
      <c r="H9" s="294">
        <f t="shared" si="1"/>
        <v>0</v>
      </c>
      <c r="I9" s="294">
        <f t="shared" si="1"/>
        <v>0</v>
      </c>
      <c r="J9" s="294">
        <f t="shared" si="1"/>
        <v>0</v>
      </c>
      <c r="K9" s="294">
        <f t="shared" si="1"/>
        <v>0</v>
      </c>
      <c r="L9" s="294">
        <f t="shared" si="1"/>
        <v>8.6</v>
      </c>
      <c r="M9" s="296"/>
      <c r="N9" s="297"/>
    </row>
    <row r="10" spans="1:14" ht="22.5" customHeight="1">
      <c r="A10" s="60" t="s">
        <v>104</v>
      </c>
      <c r="B10" s="60" t="s">
        <v>105</v>
      </c>
      <c r="C10" s="57"/>
      <c r="D10" s="58" t="s">
        <v>93</v>
      </c>
      <c r="E10" s="59" t="s">
        <v>106</v>
      </c>
      <c r="F10" s="294">
        <f>F11</f>
        <v>8.6</v>
      </c>
      <c r="G10" s="294">
        <f aca="true" t="shared" si="2" ref="G10:L10">G11</f>
        <v>0</v>
      </c>
      <c r="H10" s="294">
        <f t="shared" si="2"/>
        <v>0</v>
      </c>
      <c r="I10" s="294">
        <f t="shared" si="2"/>
        <v>0</v>
      </c>
      <c r="J10" s="294">
        <f t="shared" si="2"/>
        <v>0</v>
      </c>
      <c r="K10" s="294">
        <f t="shared" si="2"/>
        <v>0</v>
      </c>
      <c r="L10" s="294">
        <f t="shared" si="2"/>
        <v>8.6</v>
      </c>
      <c r="M10" s="296"/>
      <c r="N10" s="297"/>
    </row>
    <row r="11" spans="1:252" s="289" customFormat="1" ht="23.25" customHeight="1">
      <c r="A11" s="190" t="s">
        <v>104</v>
      </c>
      <c r="B11" s="190" t="s">
        <v>105</v>
      </c>
      <c r="C11" s="190" t="s">
        <v>109</v>
      </c>
      <c r="D11" s="58" t="s">
        <v>93</v>
      </c>
      <c r="E11" s="62" t="s">
        <v>201</v>
      </c>
      <c r="F11" s="295">
        <f>SUM(G11:L11)</f>
        <v>8.6</v>
      </c>
      <c r="G11" s="295"/>
      <c r="H11" s="295"/>
      <c r="I11" s="295"/>
      <c r="J11" s="295"/>
      <c r="K11" s="295"/>
      <c r="L11" s="295">
        <v>8.6</v>
      </c>
      <c r="M11" s="296"/>
      <c r="N11" s="298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  <c r="EC11" s="296"/>
      <c r="ED11" s="296"/>
      <c r="EE11" s="296"/>
      <c r="EF11" s="296"/>
      <c r="EG11" s="296"/>
      <c r="EH11" s="296"/>
      <c r="EI11" s="296"/>
      <c r="EJ11" s="296"/>
      <c r="EK11" s="296"/>
      <c r="EL11" s="296"/>
      <c r="EM11" s="296"/>
      <c r="EN11" s="296"/>
      <c r="EO11" s="296"/>
      <c r="EP11" s="296"/>
      <c r="EQ11" s="296"/>
      <c r="ER11" s="296"/>
      <c r="ES11" s="296"/>
      <c r="ET11" s="296"/>
      <c r="EU11" s="296"/>
      <c r="EV11" s="296"/>
      <c r="EW11" s="296"/>
      <c r="EX11" s="296"/>
      <c r="EY11" s="296"/>
      <c r="EZ11" s="296"/>
      <c r="FA11" s="296"/>
      <c r="FB11" s="296"/>
      <c r="FC11" s="296"/>
      <c r="FD11" s="296"/>
      <c r="FE11" s="296"/>
      <c r="FF11" s="296"/>
      <c r="FG11" s="296"/>
      <c r="FH11" s="296"/>
      <c r="FI11" s="296"/>
      <c r="FJ11" s="296"/>
      <c r="FK11" s="296"/>
      <c r="FL11" s="296"/>
      <c r="FM11" s="296"/>
      <c r="FN11" s="296"/>
      <c r="FO11" s="296"/>
      <c r="FP11" s="296"/>
      <c r="FQ11" s="296"/>
      <c r="FR11" s="296"/>
      <c r="FS11" s="296"/>
      <c r="FT11" s="296"/>
      <c r="FU11" s="296"/>
      <c r="FV11" s="296"/>
      <c r="FW11" s="296"/>
      <c r="FX11" s="296"/>
      <c r="FY11" s="296"/>
      <c r="FZ11" s="296"/>
      <c r="GA11" s="296"/>
      <c r="GB11" s="296"/>
      <c r="GC11" s="296"/>
      <c r="GD11" s="296"/>
      <c r="GE11" s="296"/>
      <c r="GF11" s="296"/>
      <c r="GG11" s="296"/>
      <c r="GH11" s="296"/>
      <c r="GI11" s="296"/>
      <c r="GJ11" s="296"/>
      <c r="GK11" s="296"/>
      <c r="GL11" s="296"/>
      <c r="GM11" s="296"/>
      <c r="GN11" s="296"/>
      <c r="GO11" s="296"/>
      <c r="GP11" s="296"/>
      <c r="GQ11" s="296"/>
      <c r="GR11" s="296"/>
      <c r="GS11" s="296"/>
      <c r="GT11" s="296"/>
      <c r="GU11" s="296"/>
      <c r="GV11" s="296"/>
      <c r="GW11" s="296"/>
      <c r="GX11" s="296"/>
      <c r="GY11" s="296"/>
      <c r="GZ11" s="296"/>
      <c r="HA11" s="296"/>
      <c r="HB11" s="296"/>
      <c r="HC11" s="296"/>
      <c r="HD11" s="296"/>
      <c r="HE11" s="296"/>
      <c r="HF11" s="296"/>
      <c r="HG11" s="296"/>
      <c r="HH11" s="296"/>
      <c r="HI11" s="296"/>
      <c r="HJ11" s="296"/>
      <c r="HK11" s="296"/>
      <c r="HL11" s="296"/>
      <c r="HM11" s="296"/>
      <c r="HN11" s="296"/>
      <c r="HO11" s="296"/>
      <c r="HP11" s="296"/>
      <c r="HQ11" s="296"/>
      <c r="HR11" s="296"/>
      <c r="HS11" s="296"/>
      <c r="HT11" s="296"/>
      <c r="HU11" s="296"/>
      <c r="HV11" s="296"/>
      <c r="HW11" s="296"/>
      <c r="HX11" s="296"/>
      <c r="HY11" s="296"/>
      <c r="HZ11" s="296"/>
      <c r="IA11" s="296"/>
      <c r="IB11" s="296"/>
      <c r="IC11" s="296"/>
      <c r="ID11" s="296"/>
      <c r="IE11" s="296"/>
      <c r="IF11" s="296"/>
      <c r="IG11" s="296"/>
      <c r="IH11" s="296"/>
      <c r="II11" s="296"/>
      <c r="IJ11" s="296"/>
      <c r="IK11" s="296"/>
      <c r="IL11" s="296"/>
      <c r="IM11" s="299"/>
      <c r="IN11" s="299"/>
      <c r="IO11" s="299"/>
      <c r="IP11" s="299"/>
      <c r="IQ11" s="299"/>
      <c r="IR11" s="20"/>
    </row>
    <row r="12" spans="1:252" ht="27.75" customHeight="1">
      <c r="A12"/>
      <c r="B12"/>
      <c r="C12"/>
      <c r="D12"/>
      <c r="E12"/>
      <c r="F12" s="296"/>
      <c r="G12" s="296"/>
      <c r="H12" s="296"/>
      <c r="I12" s="296"/>
      <c r="J12" s="296"/>
      <c r="K12" s="296"/>
      <c r="L12" s="296"/>
      <c r="M12" s="296"/>
      <c r="IR12"/>
    </row>
    <row r="13" spans="1:252" ht="22.5" customHeight="1">
      <c r="A13" s="296"/>
      <c r="B13" s="296"/>
      <c r="C13" s="296"/>
      <c r="D13" s="296"/>
      <c r="E13" s="296"/>
      <c r="F13" s="296"/>
      <c r="H13" s="296"/>
      <c r="I13" s="296"/>
      <c r="J13" s="296"/>
      <c r="K13" s="296"/>
      <c r="L13" s="296"/>
      <c r="M13" s="298"/>
      <c r="IR13"/>
    </row>
    <row r="14" spans="1:252" ht="22.5" customHeight="1">
      <c r="A14" s="296"/>
      <c r="B14" s="296"/>
      <c r="C14" s="296"/>
      <c r="D14" s="296"/>
      <c r="E14" s="296"/>
      <c r="F14" s="296"/>
      <c r="H14" s="296"/>
      <c r="I14" s="296"/>
      <c r="J14" s="296"/>
      <c r="K14" s="296"/>
      <c r="L14" s="296"/>
      <c r="M14" s="297"/>
      <c r="IR14"/>
    </row>
    <row r="15" spans="1:252" ht="22.5" customHeight="1">
      <c r="A15" s="296"/>
      <c r="B15" s="296"/>
      <c r="C15" s="296"/>
      <c r="D15" s="296"/>
      <c r="E15" s="296"/>
      <c r="F15" s="296"/>
      <c r="H15" s="296"/>
      <c r="I15" s="296"/>
      <c r="J15" s="296"/>
      <c r="K15" s="296"/>
      <c r="L15" s="296"/>
      <c r="M15" s="297"/>
      <c r="IR15"/>
    </row>
    <row r="16" spans="1:252" ht="22.5" customHeight="1">
      <c r="A16" s="296"/>
      <c r="E16" s="296"/>
      <c r="F16" s="296"/>
      <c r="H16" s="296"/>
      <c r="I16" s="296"/>
      <c r="J16" s="296"/>
      <c r="K16" s="296"/>
      <c r="L16" s="296"/>
      <c r="M16" s="297"/>
      <c r="IR16"/>
    </row>
    <row r="17" spans="1:252" ht="22.5" customHeight="1">
      <c r="A17" s="296"/>
      <c r="H17" s="296"/>
      <c r="I17" s="296"/>
      <c r="J17" s="296"/>
      <c r="K17" s="296"/>
      <c r="L17" s="296"/>
      <c r="M17" s="297"/>
      <c r="IR17"/>
    </row>
    <row r="18" spans="8:252" ht="22.5" customHeight="1">
      <c r="H18" s="296"/>
      <c r="I18" s="296"/>
      <c r="J18" s="296"/>
      <c r="K18" s="296"/>
      <c r="L18" s="296"/>
      <c r="M18" s="297"/>
      <c r="IR18"/>
    </row>
    <row r="19" spans="8:252" ht="22.5" customHeight="1">
      <c r="H19" s="296"/>
      <c r="I19" s="296"/>
      <c r="J19" s="296"/>
      <c r="K19" s="296"/>
      <c r="M19" s="297"/>
      <c r="IR19"/>
    </row>
    <row r="20" spans="1:252" ht="22.5" customHeight="1">
      <c r="A20"/>
      <c r="B20"/>
      <c r="C20"/>
      <c r="D20"/>
      <c r="E20"/>
      <c r="F20"/>
      <c r="G20"/>
      <c r="H20" s="296"/>
      <c r="M20" s="29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9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9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9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9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9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9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29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29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29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zoomScalePageLayoutView="0" workbookViewId="0" topLeftCell="A1">
      <selection activeCell="E17" sqref="E17"/>
    </sheetView>
  </sheetViews>
  <sheetFormatPr defaultColWidth="9.00390625" defaultRowHeight="14.25"/>
  <cols>
    <col min="1" max="3" width="5.875" style="0" customWidth="1"/>
    <col min="4" max="4" width="9.00390625" style="0" customWidth="1"/>
    <col min="5" max="5" width="55.625" style="0" customWidth="1"/>
    <col min="6" max="6" width="10.375" style="0" customWidth="1"/>
  </cols>
  <sheetData>
    <row r="1" ht="14.25" customHeight="1">
      <c r="K1" t="s">
        <v>220</v>
      </c>
    </row>
    <row r="2" spans="1:11" ht="27" customHeight="1">
      <c r="A2" s="432" t="s">
        <v>221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0:11" ht="14.25" customHeight="1">
      <c r="J3" s="469" t="s">
        <v>77</v>
      </c>
      <c r="K3" s="469"/>
    </row>
    <row r="4" spans="1:11" ht="33" customHeight="1">
      <c r="A4" s="452" t="s">
        <v>97</v>
      </c>
      <c r="B4" s="452"/>
      <c r="C4" s="452"/>
      <c r="D4" s="440" t="s">
        <v>204</v>
      </c>
      <c r="E4" s="440" t="s">
        <v>138</v>
      </c>
      <c r="F4" s="440" t="s">
        <v>126</v>
      </c>
      <c r="G4" s="440"/>
      <c r="H4" s="440"/>
      <c r="I4" s="440"/>
      <c r="J4" s="440"/>
      <c r="K4" s="440"/>
    </row>
    <row r="5" spans="1:11" ht="14.25" customHeight="1">
      <c r="A5" s="440" t="s">
        <v>100</v>
      </c>
      <c r="B5" s="440" t="s">
        <v>101</v>
      </c>
      <c r="C5" s="440" t="s">
        <v>102</v>
      </c>
      <c r="D5" s="440"/>
      <c r="E5" s="440"/>
      <c r="F5" s="440" t="s">
        <v>89</v>
      </c>
      <c r="G5" s="440" t="s">
        <v>222</v>
      </c>
      <c r="H5" s="440" t="s">
        <v>219</v>
      </c>
      <c r="I5" s="440" t="s">
        <v>223</v>
      </c>
      <c r="J5" s="440" t="s">
        <v>224</v>
      </c>
      <c r="K5" s="440" t="s">
        <v>225</v>
      </c>
    </row>
    <row r="6" spans="1:11" ht="32.2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</row>
    <row r="7" spans="1:11" s="52" customFormat="1" ht="32.25" customHeight="1">
      <c r="A7" s="189"/>
      <c r="B7" s="189"/>
      <c r="C7" s="189"/>
      <c r="D7" s="189"/>
      <c r="E7" s="189" t="s">
        <v>171</v>
      </c>
      <c r="F7" s="221">
        <f aca="true" t="shared" si="0" ref="F7:K7">F8</f>
        <v>8.6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221">
        <f t="shared" si="0"/>
        <v>8.6</v>
      </c>
    </row>
    <row r="8" spans="1:11" s="52" customFormat="1" ht="32.25" customHeight="1">
      <c r="A8" s="57">
        <v>208</v>
      </c>
      <c r="B8" s="57"/>
      <c r="C8" s="57"/>
      <c r="D8" s="58" t="s">
        <v>93</v>
      </c>
      <c r="E8" s="59" t="s">
        <v>103</v>
      </c>
      <c r="F8" s="221">
        <f aca="true" t="shared" si="1" ref="F8:K8">F9</f>
        <v>8.6</v>
      </c>
      <c r="G8" s="221">
        <f t="shared" si="1"/>
        <v>0</v>
      </c>
      <c r="H8" s="221">
        <f t="shared" si="1"/>
        <v>0</v>
      </c>
      <c r="I8" s="221">
        <f t="shared" si="1"/>
        <v>0</v>
      </c>
      <c r="J8" s="221">
        <f t="shared" si="1"/>
        <v>0</v>
      </c>
      <c r="K8" s="221">
        <f t="shared" si="1"/>
        <v>8.6</v>
      </c>
    </row>
    <row r="9" spans="1:11" s="52" customFormat="1" ht="32.25" customHeight="1">
      <c r="A9" s="60" t="s">
        <v>104</v>
      </c>
      <c r="B9" s="60" t="s">
        <v>105</v>
      </c>
      <c r="C9" s="57"/>
      <c r="D9" s="58" t="s">
        <v>93</v>
      </c>
      <c r="E9" s="59" t="s">
        <v>106</v>
      </c>
      <c r="F9" s="221">
        <f aca="true" t="shared" si="2" ref="F9:K9">F10</f>
        <v>8.6</v>
      </c>
      <c r="G9" s="221">
        <f t="shared" si="2"/>
        <v>0</v>
      </c>
      <c r="H9" s="221">
        <f t="shared" si="2"/>
        <v>0</v>
      </c>
      <c r="I9" s="221">
        <f t="shared" si="2"/>
        <v>0</v>
      </c>
      <c r="J9" s="221">
        <f t="shared" si="2"/>
        <v>0</v>
      </c>
      <c r="K9" s="221">
        <f t="shared" si="2"/>
        <v>8.6</v>
      </c>
    </row>
    <row r="10" spans="1:11" s="20" customFormat="1" ht="24.75" customHeight="1">
      <c r="A10" s="190" t="s">
        <v>104</v>
      </c>
      <c r="B10" s="190" t="s">
        <v>105</v>
      </c>
      <c r="C10" s="190" t="s">
        <v>109</v>
      </c>
      <c r="D10" s="58" t="s">
        <v>93</v>
      </c>
      <c r="E10" s="62" t="s">
        <v>201</v>
      </c>
      <c r="F10" s="222">
        <f>SUM(G10:K10)</f>
        <v>8.6</v>
      </c>
      <c r="G10" s="222"/>
      <c r="H10" s="222"/>
      <c r="I10" s="222"/>
      <c r="J10" s="222"/>
      <c r="K10" s="222">
        <v>8.6</v>
      </c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4">
      <selection activeCell="H21" sqref="H21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4"/>
      <c r="B1" s="275"/>
      <c r="C1" s="275"/>
      <c r="D1" s="275"/>
      <c r="E1" s="275"/>
      <c r="F1" s="276" t="s">
        <v>226</v>
      </c>
    </row>
    <row r="2" spans="1:6" ht="24" customHeight="1">
      <c r="A2" s="393" t="s">
        <v>227</v>
      </c>
      <c r="B2" s="393"/>
      <c r="C2" s="393"/>
      <c r="D2" s="393"/>
      <c r="E2" s="393"/>
      <c r="F2" s="393"/>
    </row>
    <row r="3" spans="1:6" ht="14.25" customHeight="1">
      <c r="A3" s="394"/>
      <c r="B3" s="394"/>
      <c r="C3" s="394"/>
      <c r="D3" s="277"/>
      <c r="E3" s="277"/>
      <c r="F3" s="278" t="s">
        <v>2</v>
      </c>
    </row>
    <row r="4" spans="1:6" ht="17.25" customHeight="1">
      <c r="A4" s="279" t="s">
        <v>3</v>
      </c>
      <c r="B4" s="279"/>
      <c r="C4" s="279" t="s">
        <v>4</v>
      </c>
      <c r="D4" s="279"/>
      <c r="E4" s="279"/>
      <c r="F4" s="279"/>
    </row>
    <row r="5" spans="1:6" ht="17.25" customHeight="1">
      <c r="A5" s="280" t="s">
        <v>5</v>
      </c>
      <c r="B5" s="280" t="s">
        <v>6</v>
      </c>
      <c r="C5" s="281" t="s">
        <v>5</v>
      </c>
      <c r="D5" s="280" t="s">
        <v>80</v>
      </c>
      <c r="E5" s="281" t="s">
        <v>228</v>
      </c>
      <c r="F5" s="280" t="s">
        <v>229</v>
      </c>
    </row>
    <row r="6" spans="1:6" s="20" customFormat="1" ht="15" customHeight="1">
      <c r="A6" s="282" t="s">
        <v>230</v>
      </c>
      <c r="B6" s="283">
        <v>604.5</v>
      </c>
      <c r="C6" s="282" t="s">
        <v>11</v>
      </c>
      <c r="D6" s="284"/>
      <c r="E6" s="284"/>
      <c r="F6" s="284"/>
    </row>
    <row r="7" spans="1:6" s="20" customFormat="1" ht="15" customHeight="1">
      <c r="A7" s="282" t="s">
        <v>231</v>
      </c>
      <c r="B7" s="283">
        <v>604.5</v>
      </c>
      <c r="C7" s="285" t="s">
        <v>15</v>
      </c>
      <c r="D7" s="284"/>
      <c r="E7" s="284"/>
      <c r="F7" s="284"/>
    </row>
    <row r="8" spans="1:6" s="20" customFormat="1" ht="15" customHeight="1">
      <c r="A8" s="282" t="s">
        <v>18</v>
      </c>
      <c r="B8" s="283"/>
      <c r="C8" s="282" t="s">
        <v>19</v>
      </c>
      <c r="D8" s="284"/>
      <c r="E8" s="284"/>
      <c r="F8" s="284"/>
    </row>
    <row r="9" spans="1:6" s="20" customFormat="1" ht="15" customHeight="1">
      <c r="A9" s="282" t="s">
        <v>232</v>
      </c>
      <c r="B9" s="283"/>
      <c r="C9" s="282" t="s">
        <v>23</v>
      </c>
      <c r="D9" s="284"/>
      <c r="E9" s="284"/>
      <c r="F9" s="284"/>
    </row>
    <row r="10" spans="1:6" s="20" customFormat="1" ht="15" customHeight="1">
      <c r="A10" s="282"/>
      <c r="B10" s="283"/>
      <c r="C10" s="282" t="s">
        <v>27</v>
      </c>
      <c r="D10" s="284"/>
      <c r="E10" s="284"/>
      <c r="F10" s="284"/>
    </row>
    <row r="11" spans="1:6" s="20" customFormat="1" ht="15" customHeight="1">
      <c r="A11" s="282"/>
      <c r="B11" s="283"/>
      <c r="C11" s="282" t="s">
        <v>31</v>
      </c>
      <c r="D11" s="284"/>
      <c r="E11" s="284"/>
      <c r="F11" s="284"/>
    </row>
    <row r="12" spans="1:6" s="20" customFormat="1" ht="15" customHeight="1">
      <c r="A12" s="282"/>
      <c r="B12" s="283"/>
      <c r="C12" s="282" t="s">
        <v>35</v>
      </c>
      <c r="D12" s="284">
        <v>604.5</v>
      </c>
      <c r="E12" s="284">
        <v>604.5</v>
      </c>
      <c r="F12" s="284"/>
    </row>
    <row r="13" spans="1:6" s="20" customFormat="1" ht="15" customHeight="1">
      <c r="A13" s="282"/>
      <c r="B13" s="283"/>
      <c r="C13" s="282" t="s">
        <v>39</v>
      </c>
      <c r="D13" s="284"/>
      <c r="E13" s="284"/>
      <c r="F13" s="284"/>
    </row>
    <row r="14" spans="1:6" s="20" customFormat="1" ht="15" customHeight="1">
      <c r="A14" s="286"/>
      <c r="B14" s="283"/>
      <c r="C14" s="282" t="s">
        <v>43</v>
      </c>
      <c r="D14" s="284"/>
      <c r="E14" s="284"/>
      <c r="F14" s="284"/>
    </row>
    <row r="15" spans="1:6" s="20" customFormat="1" ht="15" customHeight="1">
      <c r="A15" s="282"/>
      <c r="B15" s="283"/>
      <c r="C15" s="282" t="s">
        <v>46</v>
      </c>
      <c r="D15" s="284"/>
      <c r="E15" s="284"/>
      <c r="F15" s="284"/>
    </row>
    <row r="16" spans="1:6" s="20" customFormat="1" ht="15" customHeight="1">
      <c r="A16" s="282"/>
      <c r="B16" s="283"/>
      <c r="C16" s="282" t="s">
        <v>49</v>
      </c>
      <c r="D16" s="284"/>
      <c r="E16" s="284"/>
      <c r="F16" s="284"/>
    </row>
    <row r="17" spans="1:6" s="20" customFormat="1" ht="15" customHeight="1">
      <c r="A17" s="282"/>
      <c r="B17" s="283"/>
      <c r="C17" s="282" t="s">
        <v>52</v>
      </c>
      <c r="D17" s="284"/>
      <c r="E17" s="284"/>
      <c r="F17" s="284"/>
    </row>
    <row r="18" spans="1:6" s="20" customFormat="1" ht="15" customHeight="1">
      <c r="A18" s="282"/>
      <c r="B18" s="283"/>
      <c r="C18" s="287" t="s">
        <v>55</v>
      </c>
      <c r="D18" s="284"/>
      <c r="E18" s="284"/>
      <c r="F18" s="284"/>
    </row>
    <row r="19" spans="1:6" s="20" customFormat="1" ht="15" customHeight="1">
      <c r="A19" s="282"/>
      <c r="B19" s="283"/>
      <c r="C19" s="287" t="s">
        <v>58</v>
      </c>
      <c r="D19" s="284"/>
      <c r="E19" s="284"/>
      <c r="F19" s="284"/>
    </row>
    <row r="20" spans="1:6" s="20" customFormat="1" ht="15" customHeight="1">
      <c r="A20" s="282"/>
      <c r="B20" s="283"/>
      <c r="C20" s="287" t="s">
        <v>61</v>
      </c>
      <c r="D20" s="284"/>
      <c r="E20" s="284"/>
      <c r="F20" s="284"/>
    </row>
    <row r="21" spans="1:6" s="20" customFormat="1" ht="15" customHeight="1">
      <c r="A21" s="282"/>
      <c r="B21" s="283"/>
      <c r="C21" s="287" t="s">
        <v>64</v>
      </c>
      <c r="D21" s="284"/>
      <c r="E21" s="284"/>
      <c r="F21" s="284"/>
    </row>
    <row r="22" spans="1:6" s="20" customFormat="1" ht="15" customHeight="1">
      <c r="A22" s="282"/>
      <c r="B22" s="283"/>
      <c r="C22" s="287" t="s">
        <v>65</v>
      </c>
      <c r="D22" s="284"/>
      <c r="E22" s="284"/>
      <c r="F22" s="284"/>
    </row>
    <row r="23" spans="1:6" s="20" customFormat="1" ht="15" customHeight="1">
      <c r="A23" s="282"/>
      <c r="B23" s="283"/>
      <c r="C23" s="287" t="s">
        <v>66</v>
      </c>
      <c r="D23" s="284"/>
      <c r="E23" s="284"/>
      <c r="F23" s="284"/>
    </row>
    <row r="24" spans="1:6" s="20" customFormat="1" ht="15" customHeight="1">
      <c r="A24" s="282"/>
      <c r="B24" s="283"/>
      <c r="C24" s="287" t="s">
        <v>67</v>
      </c>
      <c r="D24" s="284"/>
      <c r="E24" s="284"/>
      <c r="F24" s="284"/>
    </row>
    <row r="25" spans="1:6" s="20" customFormat="1" ht="15" customHeight="1">
      <c r="A25" s="282"/>
      <c r="B25" s="283"/>
      <c r="C25" s="287" t="s">
        <v>68</v>
      </c>
      <c r="D25" s="284"/>
      <c r="E25" s="284"/>
      <c r="F25" s="284"/>
    </row>
    <row r="26" spans="1:6" s="20" customFormat="1" ht="15" customHeight="1">
      <c r="A26" s="288" t="s">
        <v>69</v>
      </c>
      <c r="B26" s="283">
        <v>604.5</v>
      </c>
      <c r="C26" s="288" t="s">
        <v>70</v>
      </c>
      <c r="D26" s="284">
        <v>604.5</v>
      </c>
      <c r="E26" s="284">
        <v>604.5</v>
      </c>
      <c r="F26" s="284"/>
    </row>
    <row r="27" spans="1:6" ht="14.25" customHeight="1">
      <c r="A27" s="470"/>
      <c r="B27" s="470"/>
      <c r="C27" s="470"/>
      <c r="D27" s="470"/>
      <c r="E27" s="470"/>
      <c r="F27" s="47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H16" sqref="H16"/>
    </sheetView>
  </sheetViews>
  <sheetFormatPr defaultColWidth="6.875" defaultRowHeight="18.75" customHeight="1"/>
  <cols>
    <col min="1" max="2" width="5.375" style="241" customWidth="1"/>
    <col min="3" max="3" width="5.375" style="242" customWidth="1"/>
    <col min="4" max="4" width="7.625" style="243" customWidth="1"/>
    <col min="5" max="5" width="43.375" style="244" customWidth="1"/>
    <col min="6" max="13" width="8.625" style="245" customWidth="1"/>
    <col min="14" max="18" width="8.625" style="246" customWidth="1"/>
    <col min="19" max="19" width="8.625" style="247" customWidth="1"/>
    <col min="20" max="244" width="8.00390625" style="246" customWidth="1"/>
    <col min="245" max="249" width="6.875" style="247" customWidth="1"/>
    <col min="250" max="16384" width="6.875" style="247" customWidth="1"/>
  </cols>
  <sheetData>
    <row r="1" spans="1:249" ht="23.2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Q1" s="248"/>
      <c r="R1" s="248"/>
      <c r="S1" s="248" t="s">
        <v>233</v>
      </c>
      <c r="IK1"/>
      <c r="IL1"/>
      <c r="IM1"/>
      <c r="IN1"/>
      <c r="IO1"/>
    </row>
    <row r="2" spans="1:249" ht="23.25" customHeight="1">
      <c r="A2" s="471" t="s">
        <v>234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IK2"/>
      <c r="IL2"/>
      <c r="IM2"/>
      <c r="IN2"/>
      <c r="IO2"/>
    </row>
    <row r="3" spans="1:249" s="239" customFormat="1" ht="23.25" customHeight="1">
      <c r="A3" s="249"/>
      <c r="B3" s="249"/>
      <c r="C3" s="250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Q3" s="248"/>
      <c r="R3" s="248"/>
      <c r="S3" s="272" t="s">
        <v>77</v>
      </c>
      <c r="IK3"/>
      <c r="IL3"/>
      <c r="IM3"/>
      <c r="IN3"/>
      <c r="IO3"/>
    </row>
    <row r="4" spans="1:249" s="239" customFormat="1" ht="23.25" customHeight="1">
      <c r="A4" s="251" t="s">
        <v>117</v>
      </c>
      <c r="B4" s="251"/>
      <c r="C4" s="251"/>
      <c r="D4" s="472" t="s">
        <v>78</v>
      </c>
      <c r="E4" s="472" t="s">
        <v>98</v>
      </c>
      <c r="F4" s="473" t="s">
        <v>235</v>
      </c>
      <c r="G4" s="252" t="s">
        <v>119</v>
      </c>
      <c r="H4" s="252"/>
      <c r="I4" s="252"/>
      <c r="J4" s="252"/>
      <c r="K4" s="252" t="s">
        <v>120</v>
      </c>
      <c r="L4" s="252"/>
      <c r="M4" s="252"/>
      <c r="N4" s="252"/>
      <c r="O4" s="252"/>
      <c r="P4" s="252"/>
      <c r="Q4" s="252"/>
      <c r="R4" s="252"/>
      <c r="S4" s="472" t="s">
        <v>123</v>
      </c>
      <c r="IK4"/>
      <c r="IL4"/>
      <c r="IM4"/>
      <c r="IN4"/>
      <c r="IO4"/>
    </row>
    <row r="5" spans="1:249" s="239" customFormat="1" ht="23.25" customHeight="1">
      <c r="A5" s="472" t="s">
        <v>100</v>
      </c>
      <c r="B5" s="473" t="s">
        <v>101</v>
      </c>
      <c r="C5" s="472" t="s">
        <v>102</v>
      </c>
      <c r="D5" s="472"/>
      <c r="E5" s="472"/>
      <c r="F5" s="475"/>
      <c r="G5" s="472" t="s">
        <v>80</v>
      </c>
      <c r="H5" s="472" t="s">
        <v>124</v>
      </c>
      <c r="I5" s="472" t="s">
        <v>125</v>
      </c>
      <c r="J5" s="472" t="s">
        <v>126</v>
      </c>
      <c r="K5" s="472" t="s">
        <v>80</v>
      </c>
      <c r="L5" s="472" t="s">
        <v>127</v>
      </c>
      <c r="M5" s="472" t="s">
        <v>128</v>
      </c>
      <c r="N5" s="472" t="s">
        <v>129</v>
      </c>
      <c r="O5" s="472" t="s">
        <v>130</v>
      </c>
      <c r="P5" s="472" t="s">
        <v>131</v>
      </c>
      <c r="Q5" s="472" t="s">
        <v>132</v>
      </c>
      <c r="R5" s="472" t="s">
        <v>133</v>
      </c>
      <c r="S5" s="472"/>
      <c r="IK5"/>
      <c r="IL5"/>
      <c r="IM5"/>
      <c r="IN5"/>
      <c r="IO5"/>
    </row>
    <row r="6" spans="1:249" ht="31.5" customHeight="1">
      <c r="A6" s="472"/>
      <c r="B6" s="474"/>
      <c r="C6" s="472"/>
      <c r="D6" s="472"/>
      <c r="E6" s="472"/>
      <c r="F6" s="474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IK6"/>
      <c r="IL6"/>
      <c r="IM6"/>
      <c r="IN6"/>
      <c r="IO6"/>
    </row>
    <row r="7" spans="1:249" ht="22.5" customHeight="1">
      <c r="A7" s="268" t="s">
        <v>92</v>
      </c>
      <c r="B7" s="268" t="s">
        <v>92</v>
      </c>
      <c r="C7" s="269" t="s">
        <v>92</v>
      </c>
      <c r="D7" s="269" t="s">
        <v>92</v>
      </c>
      <c r="E7" s="269" t="s">
        <v>92</v>
      </c>
      <c r="F7" s="269">
        <v>1</v>
      </c>
      <c r="G7" s="269">
        <v>2</v>
      </c>
      <c r="H7" s="269">
        <v>3</v>
      </c>
      <c r="I7" s="268">
        <v>4</v>
      </c>
      <c r="J7" s="253">
        <v>5</v>
      </c>
      <c r="K7" s="254">
        <v>6</v>
      </c>
      <c r="L7" s="254">
        <v>7</v>
      </c>
      <c r="M7" s="254">
        <v>8</v>
      </c>
      <c r="N7" s="253">
        <v>9</v>
      </c>
      <c r="O7" s="253">
        <v>10</v>
      </c>
      <c r="P7" s="254">
        <v>11</v>
      </c>
      <c r="Q7" s="254">
        <v>12</v>
      </c>
      <c r="R7" s="254">
        <v>13</v>
      </c>
      <c r="S7" s="273">
        <v>14</v>
      </c>
      <c r="IK7"/>
      <c r="IL7"/>
      <c r="IM7"/>
      <c r="IN7"/>
      <c r="IO7"/>
    </row>
    <row r="8" spans="1:256" s="52" customFormat="1" ht="22.5" customHeight="1">
      <c r="A8" s="270"/>
      <c r="B8" s="270"/>
      <c r="C8" s="259"/>
      <c r="D8" s="259"/>
      <c r="E8" s="259" t="s">
        <v>80</v>
      </c>
      <c r="F8" s="271">
        <f>F9</f>
        <v>604.5</v>
      </c>
      <c r="G8" s="271">
        <f aca="true" t="shared" si="0" ref="G8:S8">G9</f>
        <v>224.5</v>
      </c>
      <c r="H8" s="271">
        <f t="shared" si="0"/>
        <v>190.6</v>
      </c>
      <c r="I8" s="271">
        <f t="shared" si="0"/>
        <v>25.3</v>
      </c>
      <c r="J8" s="271">
        <f t="shared" si="0"/>
        <v>8.6</v>
      </c>
      <c r="K8" s="271">
        <f t="shared" si="0"/>
        <v>380</v>
      </c>
      <c r="L8" s="271">
        <f t="shared" si="0"/>
        <v>349</v>
      </c>
      <c r="M8" s="271">
        <f t="shared" si="0"/>
        <v>0</v>
      </c>
      <c r="N8" s="271">
        <f t="shared" si="0"/>
        <v>0</v>
      </c>
      <c r="O8" s="271">
        <f t="shared" si="0"/>
        <v>0</v>
      </c>
      <c r="P8" s="271">
        <f t="shared" si="0"/>
        <v>0</v>
      </c>
      <c r="Q8" s="271">
        <f t="shared" si="0"/>
        <v>31</v>
      </c>
      <c r="R8" s="271">
        <f t="shared" si="0"/>
        <v>0</v>
      </c>
      <c r="S8" s="271">
        <f t="shared" si="0"/>
        <v>0</v>
      </c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/>
      <c r="IJ8" s="264"/>
      <c r="IK8" s="267"/>
      <c r="IL8" s="267"/>
      <c r="IM8" s="267"/>
      <c r="IN8" s="267"/>
      <c r="IO8" s="267"/>
      <c r="IP8" s="267"/>
      <c r="IQ8" s="267"/>
      <c r="IR8" s="267"/>
      <c r="IS8" s="267"/>
      <c r="IT8" s="267"/>
      <c r="IU8" s="267"/>
      <c r="IV8" s="267"/>
    </row>
    <row r="9" spans="1:256" s="52" customFormat="1" ht="22.5" customHeight="1">
      <c r="A9" s="57">
        <v>208</v>
      </c>
      <c r="B9" s="57"/>
      <c r="C9" s="57"/>
      <c r="D9" s="58" t="s">
        <v>93</v>
      </c>
      <c r="E9" s="59" t="s">
        <v>103</v>
      </c>
      <c r="F9" s="271">
        <f>F10</f>
        <v>604.5</v>
      </c>
      <c r="G9" s="271">
        <f aca="true" t="shared" si="1" ref="G9:S9">G10</f>
        <v>224.5</v>
      </c>
      <c r="H9" s="271">
        <f t="shared" si="1"/>
        <v>190.6</v>
      </c>
      <c r="I9" s="271">
        <f t="shared" si="1"/>
        <v>25.3</v>
      </c>
      <c r="J9" s="271">
        <f t="shared" si="1"/>
        <v>8.6</v>
      </c>
      <c r="K9" s="271">
        <f t="shared" si="1"/>
        <v>380</v>
      </c>
      <c r="L9" s="271">
        <f t="shared" si="1"/>
        <v>349</v>
      </c>
      <c r="M9" s="271">
        <f t="shared" si="1"/>
        <v>0</v>
      </c>
      <c r="N9" s="271">
        <f t="shared" si="1"/>
        <v>0</v>
      </c>
      <c r="O9" s="271">
        <f t="shared" si="1"/>
        <v>0</v>
      </c>
      <c r="P9" s="271">
        <f t="shared" si="1"/>
        <v>0</v>
      </c>
      <c r="Q9" s="271">
        <f t="shared" si="1"/>
        <v>31</v>
      </c>
      <c r="R9" s="271">
        <f t="shared" si="1"/>
        <v>0</v>
      </c>
      <c r="S9" s="271">
        <f t="shared" si="1"/>
        <v>0</v>
      </c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7"/>
    </row>
    <row r="10" spans="1:256" s="52" customFormat="1" ht="22.5" customHeight="1">
      <c r="A10" s="60" t="s">
        <v>104</v>
      </c>
      <c r="B10" s="60" t="s">
        <v>105</v>
      </c>
      <c r="C10" s="57"/>
      <c r="D10" s="58" t="s">
        <v>93</v>
      </c>
      <c r="E10" s="59" t="s">
        <v>106</v>
      </c>
      <c r="F10" s="271">
        <f>SUM(F11:F14)</f>
        <v>604.5</v>
      </c>
      <c r="G10" s="271">
        <f aca="true" t="shared" si="2" ref="G10:S10">SUM(G11:G14)</f>
        <v>224.5</v>
      </c>
      <c r="H10" s="271">
        <f t="shared" si="2"/>
        <v>190.6</v>
      </c>
      <c r="I10" s="271">
        <f t="shared" si="2"/>
        <v>25.3</v>
      </c>
      <c r="J10" s="271">
        <f t="shared" si="2"/>
        <v>8.6</v>
      </c>
      <c r="K10" s="271">
        <f t="shared" si="2"/>
        <v>380</v>
      </c>
      <c r="L10" s="271">
        <f t="shared" si="2"/>
        <v>349</v>
      </c>
      <c r="M10" s="271">
        <f t="shared" si="2"/>
        <v>0</v>
      </c>
      <c r="N10" s="271">
        <f t="shared" si="2"/>
        <v>0</v>
      </c>
      <c r="O10" s="271">
        <f t="shared" si="2"/>
        <v>0</v>
      </c>
      <c r="P10" s="271">
        <f t="shared" si="2"/>
        <v>0</v>
      </c>
      <c r="Q10" s="271">
        <f t="shared" si="2"/>
        <v>31</v>
      </c>
      <c r="R10" s="271">
        <f t="shared" si="2"/>
        <v>0</v>
      </c>
      <c r="S10" s="271">
        <f t="shared" si="2"/>
        <v>0</v>
      </c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  <c r="IK10" s="267"/>
      <c r="IL10" s="267"/>
      <c r="IM10" s="267"/>
      <c r="IN10" s="267"/>
      <c r="IO10" s="267"/>
      <c r="IP10" s="267"/>
      <c r="IQ10" s="267"/>
      <c r="IR10" s="267"/>
      <c r="IS10" s="267"/>
      <c r="IT10" s="267"/>
      <c r="IU10" s="267"/>
      <c r="IV10" s="267"/>
    </row>
    <row r="11" spans="1:249" s="240" customFormat="1" ht="31.5" customHeight="1">
      <c r="A11" s="61" t="s">
        <v>104</v>
      </c>
      <c r="B11" s="61" t="s">
        <v>105</v>
      </c>
      <c r="C11" s="61" t="s">
        <v>107</v>
      </c>
      <c r="D11" s="58" t="s">
        <v>93</v>
      </c>
      <c r="E11" s="62" t="s">
        <v>236</v>
      </c>
      <c r="F11" s="78">
        <v>190.6</v>
      </c>
      <c r="G11" s="78">
        <v>190.6</v>
      </c>
      <c r="H11" s="78">
        <v>190.6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7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0"/>
      <c r="IL11" s="20"/>
      <c r="IM11" s="20"/>
      <c r="IN11" s="20"/>
      <c r="IO11" s="20"/>
    </row>
    <row r="12" spans="1:249" ht="31.5" customHeight="1">
      <c r="A12" s="61" t="s">
        <v>104</v>
      </c>
      <c r="B12" s="61" t="s">
        <v>105</v>
      </c>
      <c r="C12" s="61" t="s">
        <v>109</v>
      </c>
      <c r="D12" s="58" t="s">
        <v>93</v>
      </c>
      <c r="E12" s="62" t="s">
        <v>201</v>
      </c>
      <c r="F12" s="78">
        <v>33.9</v>
      </c>
      <c r="G12" s="78">
        <v>33.9</v>
      </c>
      <c r="H12" s="78"/>
      <c r="I12" s="82">
        <v>25.3</v>
      </c>
      <c r="J12" s="82">
        <v>8.6</v>
      </c>
      <c r="K12" s="82"/>
      <c r="L12" s="82"/>
      <c r="M12" s="82"/>
      <c r="N12" s="82"/>
      <c r="O12" s="82"/>
      <c r="P12" s="82"/>
      <c r="Q12" s="82"/>
      <c r="R12" s="82"/>
      <c r="S12" s="89"/>
      <c r="IK12"/>
      <c r="IL12"/>
      <c r="IM12"/>
      <c r="IN12"/>
      <c r="IO12"/>
    </row>
    <row r="13" spans="1:249" ht="31.5" customHeight="1">
      <c r="A13" s="61" t="s">
        <v>104</v>
      </c>
      <c r="B13" s="61" t="s">
        <v>105</v>
      </c>
      <c r="C13" s="61" t="s">
        <v>111</v>
      </c>
      <c r="D13" s="58" t="s">
        <v>93</v>
      </c>
      <c r="E13" s="62" t="s">
        <v>237</v>
      </c>
      <c r="F13" s="78">
        <v>140</v>
      </c>
      <c r="G13" s="78"/>
      <c r="H13" s="78"/>
      <c r="I13" s="82"/>
      <c r="J13" s="82"/>
      <c r="K13" s="82">
        <f>L13</f>
        <v>140</v>
      </c>
      <c r="L13" s="82">
        <v>140</v>
      </c>
      <c r="M13" s="82"/>
      <c r="N13" s="82"/>
      <c r="O13" s="82"/>
      <c r="P13" s="82"/>
      <c r="Q13" s="82"/>
      <c r="R13" s="82"/>
      <c r="S13" s="89"/>
      <c r="IK13"/>
      <c r="IL13"/>
      <c r="IM13"/>
      <c r="IN13"/>
      <c r="IO13"/>
    </row>
    <row r="14" spans="1:249" ht="31.5" customHeight="1">
      <c r="A14" s="61" t="s">
        <v>104</v>
      </c>
      <c r="B14" s="61" t="s">
        <v>105</v>
      </c>
      <c r="C14" s="61" t="s">
        <v>113</v>
      </c>
      <c r="D14" s="58" t="s">
        <v>93</v>
      </c>
      <c r="E14" s="62" t="s">
        <v>238</v>
      </c>
      <c r="F14" s="78">
        <v>240</v>
      </c>
      <c r="G14" s="78"/>
      <c r="H14" s="78"/>
      <c r="I14" s="82"/>
      <c r="J14" s="82"/>
      <c r="K14" s="82">
        <f>L14+Q14</f>
        <v>240</v>
      </c>
      <c r="L14" s="82">
        <v>209</v>
      </c>
      <c r="M14" s="82"/>
      <c r="N14" s="82"/>
      <c r="O14" s="82"/>
      <c r="P14" s="82"/>
      <c r="Q14" s="82">
        <v>31</v>
      </c>
      <c r="R14" s="82"/>
      <c r="S14" s="89"/>
      <c r="IK14"/>
      <c r="IL14"/>
      <c r="IM14"/>
      <c r="IN14"/>
      <c r="IO14"/>
    </row>
    <row r="15" spans="4:249" ht="18.75" customHeight="1">
      <c r="D15" s="261"/>
      <c r="E15" s="262"/>
      <c r="H15" s="263"/>
      <c r="I15" s="263"/>
      <c r="J15" s="263"/>
      <c r="K15" s="263"/>
      <c r="L15" s="263"/>
      <c r="M15" s="263"/>
      <c r="N15" s="266"/>
      <c r="O15" s="266"/>
      <c r="P15" s="266"/>
      <c r="Q15" s="266"/>
      <c r="R15" s="266"/>
      <c r="IK15"/>
      <c r="IL15"/>
      <c r="IM15"/>
      <c r="IN15"/>
      <c r="IO15"/>
    </row>
    <row r="16" spans="4:249" ht="18.75" customHeight="1">
      <c r="D16" s="261"/>
      <c r="H16" s="263"/>
      <c r="I16" s="263"/>
      <c r="J16" s="263"/>
      <c r="K16" s="263"/>
      <c r="M16" s="263"/>
      <c r="N16" s="266"/>
      <c r="O16" s="266"/>
      <c r="P16" s="266"/>
      <c r="Q16" s="266"/>
      <c r="R16" s="266"/>
      <c r="IK16"/>
      <c r="IL16"/>
      <c r="IM16"/>
      <c r="IN16"/>
      <c r="IO16"/>
    </row>
    <row r="17" spans="8:249" ht="18.75" customHeight="1">
      <c r="H17" s="263"/>
      <c r="I17" s="263"/>
      <c r="K17" s="263"/>
      <c r="M17" s="263"/>
      <c r="N17" s="266"/>
      <c r="O17" s="266"/>
      <c r="Q17" s="266"/>
      <c r="R17" s="266"/>
      <c r="IK17"/>
      <c r="IL17"/>
      <c r="IM17"/>
      <c r="IN17"/>
      <c r="IO17"/>
    </row>
    <row r="18" spans="4:249" ht="18.75" customHeight="1">
      <c r="D18" s="261"/>
      <c r="H18" s="263"/>
      <c r="I18" s="263"/>
      <c r="K18" s="263"/>
      <c r="N18" s="266"/>
      <c r="O18" s="266"/>
      <c r="Q18" s="266"/>
      <c r="R18" s="266"/>
      <c r="IK18"/>
      <c r="IL18"/>
      <c r="IM18"/>
      <c r="IN18"/>
      <c r="IO18"/>
    </row>
    <row r="19" spans="1:249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266"/>
      <c r="R19" s="26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</sheetData>
  <sheetProtection formatCells="0" formatColumns="0" formatRows="0"/>
  <mergeCells count="20"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J17" sqref="J17"/>
    </sheetView>
  </sheetViews>
  <sheetFormatPr defaultColWidth="6.875" defaultRowHeight="18.75" customHeight="1"/>
  <cols>
    <col min="1" max="2" width="5.375" style="241" customWidth="1"/>
    <col min="3" max="3" width="5.375" style="242" customWidth="1"/>
    <col min="4" max="4" width="7.625" style="243" customWidth="1"/>
    <col min="5" max="5" width="53.125" style="244" customWidth="1"/>
    <col min="6" max="9" width="8.625" style="245" customWidth="1"/>
    <col min="10" max="235" width="8.00390625" style="246" customWidth="1"/>
    <col min="236" max="240" width="6.875" style="247" customWidth="1"/>
    <col min="241" max="16384" width="6.875" style="247" customWidth="1"/>
  </cols>
  <sheetData>
    <row r="1" spans="1:240" ht="23.25" customHeight="1">
      <c r="A1" s="248"/>
      <c r="B1" s="248"/>
      <c r="C1" s="248"/>
      <c r="D1" s="248"/>
      <c r="E1" s="248"/>
      <c r="F1" s="248"/>
      <c r="G1" s="248"/>
      <c r="H1" s="248"/>
      <c r="I1" s="248" t="s">
        <v>239</v>
      </c>
      <c r="IB1"/>
      <c r="IC1"/>
      <c r="ID1"/>
      <c r="IE1"/>
      <c r="IF1"/>
    </row>
    <row r="2" spans="1:240" ht="23.25" customHeight="1">
      <c r="A2" s="471" t="s">
        <v>240</v>
      </c>
      <c r="B2" s="471"/>
      <c r="C2" s="471"/>
      <c r="D2" s="471"/>
      <c r="E2" s="471"/>
      <c r="F2" s="471"/>
      <c r="G2" s="471"/>
      <c r="H2" s="471"/>
      <c r="I2" s="471"/>
      <c r="IB2"/>
      <c r="IC2"/>
      <c r="ID2"/>
      <c r="IE2"/>
      <c r="IF2"/>
    </row>
    <row r="3" spans="1:240" s="239" customFormat="1" ht="23.25" customHeight="1">
      <c r="A3" s="249"/>
      <c r="B3" s="249"/>
      <c r="C3" s="250"/>
      <c r="D3" s="248"/>
      <c r="E3" s="248"/>
      <c r="F3" s="248"/>
      <c r="G3" s="248"/>
      <c r="H3" s="248"/>
      <c r="I3" s="248" t="s">
        <v>77</v>
      </c>
      <c r="IB3"/>
      <c r="IC3"/>
      <c r="ID3"/>
      <c r="IE3"/>
      <c r="IF3"/>
    </row>
    <row r="4" spans="1:240" s="239" customFormat="1" ht="23.25" customHeight="1">
      <c r="A4" s="251" t="s">
        <v>117</v>
      </c>
      <c r="B4" s="251"/>
      <c r="C4" s="251"/>
      <c r="D4" s="472" t="s">
        <v>78</v>
      </c>
      <c r="E4" s="472" t="s">
        <v>98</v>
      </c>
      <c r="F4" s="252" t="s">
        <v>119</v>
      </c>
      <c r="G4" s="252"/>
      <c r="H4" s="252"/>
      <c r="I4" s="252"/>
      <c r="IB4"/>
      <c r="IC4"/>
      <c r="ID4"/>
      <c r="IE4"/>
      <c r="IF4"/>
    </row>
    <row r="5" spans="1:240" s="239" customFormat="1" ht="23.25" customHeight="1">
      <c r="A5" s="472" t="s">
        <v>100</v>
      </c>
      <c r="B5" s="473" t="s">
        <v>101</v>
      </c>
      <c r="C5" s="472" t="s">
        <v>102</v>
      </c>
      <c r="D5" s="472"/>
      <c r="E5" s="472"/>
      <c r="F5" s="472" t="s">
        <v>80</v>
      </c>
      <c r="G5" s="472" t="s">
        <v>124</v>
      </c>
      <c r="H5" s="472" t="s">
        <v>125</v>
      </c>
      <c r="I5" s="472" t="s">
        <v>126</v>
      </c>
      <c r="IB5"/>
      <c r="IC5"/>
      <c r="ID5"/>
      <c r="IE5"/>
      <c r="IF5"/>
    </row>
    <row r="6" spans="1:240" ht="31.5" customHeight="1">
      <c r="A6" s="472"/>
      <c r="B6" s="474"/>
      <c r="C6" s="472"/>
      <c r="D6" s="472"/>
      <c r="E6" s="472"/>
      <c r="F6" s="472"/>
      <c r="G6" s="472"/>
      <c r="H6" s="472"/>
      <c r="I6" s="472"/>
      <c r="IB6"/>
      <c r="IC6"/>
      <c r="ID6"/>
      <c r="IE6"/>
      <c r="IF6"/>
    </row>
    <row r="7" spans="1:240" ht="23.25" customHeight="1">
      <c r="A7" s="253" t="s">
        <v>92</v>
      </c>
      <c r="B7" s="253" t="s">
        <v>92</v>
      </c>
      <c r="C7" s="254" t="s">
        <v>92</v>
      </c>
      <c r="D7" s="254" t="s">
        <v>92</v>
      </c>
      <c r="E7" s="254" t="s">
        <v>92</v>
      </c>
      <c r="F7" s="254">
        <v>2</v>
      </c>
      <c r="G7" s="254">
        <v>3</v>
      </c>
      <c r="H7" s="253">
        <v>4</v>
      </c>
      <c r="I7" s="253">
        <v>5</v>
      </c>
      <c r="IB7"/>
      <c r="IC7"/>
      <c r="ID7"/>
      <c r="IE7"/>
      <c r="IF7"/>
    </row>
    <row r="8" spans="1:256" s="52" customFormat="1" ht="23.25" customHeight="1">
      <c r="A8" s="255"/>
      <c r="B8" s="255"/>
      <c r="C8" s="256"/>
      <c r="D8" s="257"/>
      <c r="E8" s="258" t="s">
        <v>80</v>
      </c>
      <c r="F8" s="259">
        <f aca="true" t="shared" si="0" ref="F8:I9">F9</f>
        <v>224.5</v>
      </c>
      <c r="G8" s="259">
        <f t="shared" si="0"/>
        <v>190.6</v>
      </c>
      <c r="H8" s="259">
        <f t="shared" si="0"/>
        <v>25.3</v>
      </c>
      <c r="I8" s="259">
        <f t="shared" si="0"/>
        <v>8.6</v>
      </c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7"/>
      <c r="IC8" s="267"/>
      <c r="ID8" s="267"/>
      <c r="IE8" s="267"/>
      <c r="IF8" s="267"/>
      <c r="IG8" s="267"/>
      <c r="IH8" s="267"/>
      <c r="II8" s="267"/>
      <c r="IJ8" s="267"/>
      <c r="IK8" s="267"/>
      <c r="IL8" s="267"/>
      <c r="IM8" s="267"/>
      <c r="IN8" s="267"/>
      <c r="IO8" s="267"/>
      <c r="IP8" s="267"/>
      <c r="IQ8" s="267"/>
      <c r="IR8" s="267"/>
      <c r="IS8" s="267"/>
      <c r="IT8" s="267"/>
      <c r="IU8" s="267"/>
      <c r="IV8" s="267"/>
    </row>
    <row r="9" spans="1:256" s="52" customFormat="1" ht="23.25" customHeight="1">
      <c r="A9" s="57">
        <v>208</v>
      </c>
      <c r="B9" s="57"/>
      <c r="C9" s="57"/>
      <c r="D9" s="58" t="s">
        <v>93</v>
      </c>
      <c r="E9" s="59" t="s">
        <v>103</v>
      </c>
      <c r="F9" s="259">
        <f t="shared" si="0"/>
        <v>224.5</v>
      </c>
      <c r="G9" s="259">
        <f t="shared" si="0"/>
        <v>190.6</v>
      </c>
      <c r="H9" s="259">
        <f t="shared" si="0"/>
        <v>25.3</v>
      </c>
      <c r="I9" s="259">
        <f t="shared" si="0"/>
        <v>8.6</v>
      </c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7"/>
    </row>
    <row r="10" spans="1:256" s="52" customFormat="1" ht="23.25" customHeight="1">
      <c r="A10" s="60" t="s">
        <v>104</v>
      </c>
      <c r="B10" s="60" t="s">
        <v>105</v>
      </c>
      <c r="C10" s="57"/>
      <c r="D10" s="58" t="s">
        <v>93</v>
      </c>
      <c r="E10" s="59" t="s">
        <v>106</v>
      </c>
      <c r="F10" s="259">
        <f>SUM(F11:F12)</f>
        <v>224.5</v>
      </c>
      <c r="G10" s="259">
        <f>SUM(G11:G12)</f>
        <v>190.6</v>
      </c>
      <c r="H10" s="259">
        <f>SUM(H11:H12)</f>
        <v>25.3</v>
      </c>
      <c r="I10" s="259">
        <f>SUM(I11:I12)</f>
        <v>8.6</v>
      </c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  <c r="IT10" s="267"/>
      <c r="IU10" s="267"/>
      <c r="IV10" s="267"/>
    </row>
    <row r="11" spans="1:240" s="240" customFormat="1" ht="23.25" customHeight="1">
      <c r="A11" s="61" t="s">
        <v>104</v>
      </c>
      <c r="B11" s="61" t="s">
        <v>105</v>
      </c>
      <c r="C11" s="61" t="s">
        <v>107</v>
      </c>
      <c r="D11" s="58" t="s">
        <v>93</v>
      </c>
      <c r="E11" s="62" t="s">
        <v>236</v>
      </c>
      <c r="F11" s="78">
        <v>190.6</v>
      </c>
      <c r="G11" s="78">
        <v>190.6</v>
      </c>
      <c r="H11" s="78"/>
      <c r="I11" s="265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0"/>
      <c r="IC11" s="20"/>
      <c r="ID11" s="20"/>
      <c r="IE11" s="20"/>
      <c r="IF11" s="20"/>
    </row>
    <row r="12" spans="1:240" ht="29.25" customHeight="1">
      <c r="A12" s="61" t="s">
        <v>104</v>
      </c>
      <c r="B12" s="61" t="s">
        <v>105</v>
      </c>
      <c r="C12" s="61" t="s">
        <v>109</v>
      </c>
      <c r="D12" s="58" t="s">
        <v>93</v>
      </c>
      <c r="E12" s="62" t="s">
        <v>201</v>
      </c>
      <c r="F12" s="78">
        <v>33.9</v>
      </c>
      <c r="G12" s="78"/>
      <c r="H12" s="82">
        <v>25.3</v>
      </c>
      <c r="I12" s="82">
        <v>8.6</v>
      </c>
      <c r="IB12"/>
      <c r="IC12"/>
      <c r="ID12"/>
      <c r="IE12"/>
      <c r="IF12"/>
    </row>
    <row r="13" spans="3:240" ht="18.75" customHeight="1">
      <c r="C13" s="260"/>
      <c r="D13" s="261"/>
      <c r="E13" s="262"/>
      <c r="G13" s="263"/>
      <c r="H13" s="263"/>
      <c r="I13" s="263"/>
      <c r="IB13"/>
      <c r="IC13"/>
      <c r="ID13"/>
      <c r="IE13"/>
      <c r="IF13"/>
    </row>
    <row r="14" spans="4:240" ht="18.75" customHeight="1">
      <c r="D14" s="261"/>
      <c r="E14" s="262"/>
      <c r="G14" s="263"/>
      <c r="H14" s="263"/>
      <c r="I14" s="263"/>
      <c r="IB14"/>
      <c r="IC14"/>
      <c r="ID14"/>
      <c r="IE14"/>
      <c r="IF14"/>
    </row>
    <row r="15" spans="4:240" ht="18.75" customHeight="1">
      <c r="D15" s="261"/>
      <c r="E15" s="262"/>
      <c r="G15" s="263"/>
      <c r="H15" s="263"/>
      <c r="I15" s="263"/>
      <c r="IB15"/>
      <c r="IC15"/>
      <c r="ID15"/>
      <c r="IE15"/>
      <c r="IF15"/>
    </row>
    <row r="16" spans="4:240" ht="18.75" customHeight="1">
      <c r="D16" s="261"/>
      <c r="G16" s="263"/>
      <c r="H16" s="263"/>
      <c r="I16" s="263"/>
      <c r="IB16"/>
      <c r="IC16"/>
      <c r="ID16"/>
      <c r="IE16"/>
      <c r="IF16"/>
    </row>
    <row r="17" spans="7:240" ht="18.75" customHeight="1">
      <c r="G17" s="263"/>
      <c r="H17" s="263"/>
      <c r="IB17"/>
      <c r="IC17"/>
      <c r="ID17"/>
      <c r="IE17"/>
      <c r="IF17"/>
    </row>
    <row r="18" spans="4:240" ht="18.75" customHeight="1">
      <c r="D18" s="261"/>
      <c r="G18" s="263"/>
      <c r="H18" s="263"/>
      <c r="IB18"/>
      <c r="IC18"/>
      <c r="ID18"/>
      <c r="IE18"/>
      <c r="IF18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M15" sqref="M15"/>
    </sheetView>
  </sheetViews>
  <sheetFormatPr defaultColWidth="6.75390625" defaultRowHeight="22.5" customHeight="1"/>
  <cols>
    <col min="1" max="3" width="3.625" style="223" customWidth="1"/>
    <col min="4" max="4" width="7.25390625" style="223" customWidth="1"/>
    <col min="5" max="5" width="50.125" style="223" customWidth="1"/>
    <col min="6" max="6" width="9.00390625" style="223" customWidth="1"/>
    <col min="7" max="7" width="8.50390625" style="223" customWidth="1"/>
    <col min="8" max="12" width="7.50390625" style="223" customWidth="1"/>
    <col min="13" max="13" width="7.50390625" style="224" customWidth="1"/>
    <col min="14" max="14" width="8.50390625" style="223" customWidth="1"/>
    <col min="15" max="23" width="7.50390625" style="223" customWidth="1"/>
    <col min="24" max="24" width="8.125" style="223" customWidth="1"/>
    <col min="25" max="27" width="7.50390625" style="223" customWidth="1"/>
    <col min="28" max="16384" width="6.75390625" style="223" customWidth="1"/>
  </cols>
  <sheetData>
    <row r="1" spans="2:28" ht="22.5" customHeight="1"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AA1" s="234" t="s">
        <v>241</v>
      </c>
      <c r="AB1" s="235"/>
    </row>
    <row r="2" spans="1:27" ht="22.5" customHeight="1">
      <c r="A2" s="476" t="s">
        <v>242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</row>
    <row r="3" spans="1:28" ht="22.5" customHeight="1">
      <c r="A3" s="226"/>
      <c r="B3" s="226"/>
      <c r="C3" s="226"/>
      <c r="D3" s="227"/>
      <c r="E3" s="227"/>
      <c r="F3" s="227"/>
      <c r="G3" s="227"/>
      <c r="H3" s="227"/>
      <c r="I3" s="227"/>
      <c r="J3" s="227"/>
      <c r="K3" s="227"/>
      <c r="L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Z3" s="477" t="s">
        <v>77</v>
      </c>
      <c r="AA3" s="477"/>
      <c r="AB3" s="236"/>
    </row>
    <row r="4" spans="1:27" ht="27" customHeight="1">
      <c r="A4" s="478" t="s">
        <v>97</v>
      </c>
      <c r="B4" s="478"/>
      <c r="C4" s="478"/>
      <c r="D4" s="480" t="s">
        <v>78</v>
      </c>
      <c r="E4" s="480" t="s">
        <v>98</v>
      </c>
      <c r="F4" s="480" t="s">
        <v>99</v>
      </c>
      <c r="G4" s="479" t="s">
        <v>151</v>
      </c>
      <c r="H4" s="479"/>
      <c r="I4" s="479"/>
      <c r="J4" s="479"/>
      <c r="K4" s="479"/>
      <c r="L4" s="479"/>
      <c r="M4" s="479"/>
      <c r="N4" s="479"/>
      <c r="O4" s="479" t="s">
        <v>152</v>
      </c>
      <c r="P4" s="479"/>
      <c r="Q4" s="479"/>
      <c r="R4" s="479"/>
      <c r="S4" s="479"/>
      <c r="T4" s="479"/>
      <c r="U4" s="479"/>
      <c r="V4" s="479"/>
      <c r="W4" s="447" t="s">
        <v>153</v>
      </c>
      <c r="X4" s="480" t="s">
        <v>154</v>
      </c>
      <c r="Y4" s="480"/>
      <c r="Z4" s="480"/>
      <c r="AA4" s="480"/>
    </row>
    <row r="5" spans="1:27" ht="27" customHeight="1">
      <c r="A5" s="480" t="s">
        <v>100</v>
      </c>
      <c r="B5" s="480" t="s">
        <v>101</v>
      </c>
      <c r="C5" s="480" t="s">
        <v>102</v>
      </c>
      <c r="D5" s="480"/>
      <c r="E5" s="480"/>
      <c r="F5" s="480"/>
      <c r="G5" s="480" t="s">
        <v>80</v>
      </c>
      <c r="H5" s="480" t="s">
        <v>155</v>
      </c>
      <c r="I5" s="480" t="s">
        <v>156</v>
      </c>
      <c r="J5" s="480" t="s">
        <v>157</v>
      </c>
      <c r="K5" s="480" t="s">
        <v>158</v>
      </c>
      <c r="L5" s="446" t="s">
        <v>159</v>
      </c>
      <c r="M5" s="480" t="s">
        <v>160</v>
      </c>
      <c r="N5" s="480" t="s">
        <v>161</v>
      </c>
      <c r="O5" s="480" t="s">
        <v>80</v>
      </c>
      <c r="P5" s="480" t="s">
        <v>162</v>
      </c>
      <c r="Q5" s="480" t="s">
        <v>163</v>
      </c>
      <c r="R5" s="480" t="s">
        <v>164</v>
      </c>
      <c r="S5" s="446" t="s">
        <v>165</v>
      </c>
      <c r="T5" s="480" t="s">
        <v>166</v>
      </c>
      <c r="U5" s="480" t="s">
        <v>167</v>
      </c>
      <c r="V5" s="480" t="s">
        <v>168</v>
      </c>
      <c r="W5" s="448"/>
      <c r="X5" s="480" t="s">
        <v>80</v>
      </c>
      <c r="Y5" s="480" t="s">
        <v>169</v>
      </c>
      <c r="Z5" s="480" t="s">
        <v>170</v>
      </c>
      <c r="AA5" s="480" t="s">
        <v>154</v>
      </c>
    </row>
    <row r="6" spans="1:27" ht="27" customHeight="1">
      <c r="A6" s="480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46"/>
      <c r="M6" s="480"/>
      <c r="N6" s="480"/>
      <c r="O6" s="480"/>
      <c r="P6" s="480"/>
      <c r="Q6" s="480"/>
      <c r="R6" s="480"/>
      <c r="S6" s="446"/>
      <c r="T6" s="480"/>
      <c r="U6" s="480"/>
      <c r="V6" s="480"/>
      <c r="W6" s="449"/>
      <c r="X6" s="480"/>
      <c r="Y6" s="480"/>
      <c r="Z6" s="480"/>
      <c r="AA6" s="480"/>
    </row>
    <row r="7" spans="1:27" ht="22.5" customHeight="1">
      <c r="A7" s="228" t="s">
        <v>92</v>
      </c>
      <c r="B7" s="228" t="s">
        <v>92</v>
      </c>
      <c r="C7" s="228" t="s">
        <v>92</v>
      </c>
      <c r="D7" s="228" t="s">
        <v>92</v>
      </c>
      <c r="E7" s="228" t="s">
        <v>92</v>
      </c>
      <c r="F7" s="228">
        <v>1</v>
      </c>
      <c r="G7" s="228">
        <v>2</v>
      </c>
      <c r="H7" s="228">
        <v>3</v>
      </c>
      <c r="I7" s="228">
        <v>4</v>
      </c>
      <c r="J7" s="228">
        <v>5</v>
      </c>
      <c r="K7" s="228">
        <v>6</v>
      </c>
      <c r="L7" s="228">
        <v>7</v>
      </c>
      <c r="M7" s="228">
        <v>8</v>
      </c>
      <c r="N7" s="228">
        <v>9</v>
      </c>
      <c r="O7" s="228">
        <v>10</v>
      </c>
      <c r="P7" s="228">
        <v>11</v>
      </c>
      <c r="Q7" s="228">
        <v>12</v>
      </c>
      <c r="R7" s="228">
        <v>13</v>
      </c>
      <c r="S7" s="228">
        <v>14</v>
      </c>
      <c r="T7" s="228">
        <v>15</v>
      </c>
      <c r="U7" s="228">
        <v>16</v>
      </c>
      <c r="V7" s="228">
        <v>17</v>
      </c>
      <c r="W7" s="228">
        <v>18</v>
      </c>
      <c r="X7" s="228">
        <v>19</v>
      </c>
      <c r="Y7" s="228">
        <v>20</v>
      </c>
      <c r="Z7" s="228">
        <v>21</v>
      </c>
      <c r="AA7" s="228">
        <v>22</v>
      </c>
    </row>
    <row r="8" spans="1:256" s="52" customFormat="1" ht="22.5" customHeight="1">
      <c r="A8" s="220"/>
      <c r="B8" s="220"/>
      <c r="C8" s="220"/>
      <c r="D8" s="220"/>
      <c r="E8" s="220" t="s">
        <v>171</v>
      </c>
      <c r="F8" s="220">
        <f>F9</f>
        <v>190.6</v>
      </c>
      <c r="G8" s="220">
        <f aca="true" t="shared" si="0" ref="G8:AA8">G9</f>
        <v>136.29999999999998</v>
      </c>
      <c r="H8" s="220">
        <f t="shared" si="0"/>
        <v>87</v>
      </c>
      <c r="I8" s="220">
        <f t="shared" si="0"/>
        <v>0</v>
      </c>
      <c r="J8" s="220">
        <f t="shared" si="0"/>
        <v>28.6</v>
      </c>
      <c r="K8" s="220">
        <f t="shared" si="0"/>
        <v>0</v>
      </c>
      <c r="L8" s="220">
        <f t="shared" si="0"/>
        <v>0</v>
      </c>
      <c r="M8" s="220">
        <f t="shared" si="0"/>
        <v>20.7</v>
      </c>
      <c r="N8" s="220">
        <f t="shared" si="0"/>
        <v>0</v>
      </c>
      <c r="O8" s="220">
        <f t="shared" si="0"/>
        <v>38.4</v>
      </c>
      <c r="P8" s="220">
        <f t="shared" si="0"/>
        <v>27.2</v>
      </c>
      <c r="Q8" s="220">
        <f t="shared" si="0"/>
        <v>9.9</v>
      </c>
      <c r="R8" s="220">
        <f t="shared" si="0"/>
        <v>0</v>
      </c>
      <c r="S8" s="220">
        <f t="shared" si="0"/>
        <v>0</v>
      </c>
      <c r="T8" s="220">
        <f t="shared" si="0"/>
        <v>1.3</v>
      </c>
      <c r="U8" s="220">
        <f t="shared" si="0"/>
        <v>0</v>
      </c>
      <c r="V8" s="220">
        <f t="shared" si="0"/>
        <v>0</v>
      </c>
      <c r="W8" s="220">
        <f t="shared" si="0"/>
        <v>15.9</v>
      </c>
      <c r="X8" s="220">
        <f t="shared" si="0"/>
        <v>0</v>
      </c>
      <c r="Y8" s="220">
        <f t="shared" si="0"/>
        <v>0</v>
      </c>
      <c r="Z8" s="220">
        <f t="shared" si="0"/>
        <v>0</v>
      </c>
      <c r="AA8" s="220">
        <f t="shared" si="0"/>
        <v>0</v>
      </c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52" customFormat="1" ht="22.5" customHeight="1">
      <c r="A9" s="57">
        <v>208</v>
      </c>
      <c r="B9" s="57"/>
      <c r="C9" s="57"/>
      <c r="D9" s="58" t="s">
        <v>93</v>
      </c>
      <c r="E9" s="59" t="s">
        <v>103</v>
      </c>
      <c r="F9" s="220">
        <f>F10</f>
        <v>190.6</v>
      </c>
      <c r="G9" s="220">
        <f aca="true" t="shared" si="1" ref="G9:AA9">G10</f>
        <v>136.29999999999998</v>
      </c>
      <c r="H9" s="220">
        <f t="shared" si="1"/>
        <v>87</v>
      </c>
      <c r="I9" s="220">
        <f t="shared" si="1"/>
        <v>0</v>
      </c>
      <c r="J9" s="220">
        <f t="shared" si="1"/>
        <v>28.6</v>
      </c>
      <c r="K9" s="220">
        <f t="shared" si="1"/>
        <v>0</v>
      </c>
      <c r="L9" s="220">
        <f t="shared" si="1"/>
        <v>0</v>
      </c>
      <c r="M9" s="220">
        <f t="shared" si="1"/>
        <v>20.7</v>
      </c>
      <c r="N9" s="220">
        <f t="shared" si="1"/>
        <v>0</v>
      </c>
      <c r="O9" s="220">
        <f t="shared" si="1"/>
        <v>38.4</v>
      </c>
      <c r="P9" s="220">
        <f t="shared" si="1"/>
        <v>27.2</v>
      </c>
      <c r="Q9" s="220">
        <f t="shared" si="1"/>
        <v>9.9</v>
      </c>
      <c r="R9" s="220">
        <f t="shared" si="1"/>
        <v>0</v>
      </c>
      <c r="S9" s="220">
        <f t="shared" si="1"/>
        <v>0</v>
      </c>
      <c r="T9" s="220">
        <f t="shared" si="1"/>
        <v>1.3</v>
      </c>
      <c r="U9" s="220">
        <f t="shared" si="1"/>
        <v>0</v>
      </c>
      <c r="V9" s="220">
        <f t="shared" si="1"/>
        <v>0</v>
      </c>
      <c r="W9" s="220">
        <f t="shared" si="1"/>
        <v>15.9</v>
      </c>
      <c r="X9" s="220">
        <f t="shared" si="1"/>
        <v>0</v>
      </c>
      <c r="Y9" s="220">
        <f t="shared" si="1"/>
        <v>0</v>
      </c>
      <c r="Z9" s="220">
        <f t="shared" si="1"/>
        <v>0</v>
      </c>
      <c r="AA9" s="220">
        <f t="shared" si="1"/>
        <v>0</v>
      </c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</row>
    <row r="10" spans="1:256" s="52" customFormat="1" ht="22.5" customHeight="1">
      <c r="A10" s="60" t="s">
        <v>104</v>
      </c>
      <c r="B10" s="60" t="s">
        <v>105</v>
      </c>
      <c r="C10" s="57"/>
      <c r="D10" s="58" t="s">
        <v>93</v>
      </c>
      <c r="E10" s="59" t="s">
        <v>106</v>
      </c>
      <c r="F10" s="220">
        <f>F11</f>
        <v>190.6</v>
      </c>
      <c r="G10" s="220">
        <f aca="true" t="shared" si="2" ref="G10:AA10">G11</f>
        <v>136.29999999999998</v>
      </c>
      <c r="H10" s="220">
        <f t="shared" si="2"/>
        <v>87</v>
      </c>
      <c r="I10" s="220">
        <f t="shared" si="2"/>
        <v>0</v>
      </c>
      <c r="J10" s="220">
        <f t="shared" si="2"/>
        <v>28.6</v>
      </c>
      <c r="K10" s="220">
        <f t="shared" si="2"/>
        <v>0</v>
      </c>
      <c r="L10" s="220">
        <f t="shared" si="2"/>
        <v>0</v>
      </c>
      <c r="M10" s="220">
        <f t="shared" si="2"/>
        <v>20.7</v>
      </c>
      <c r="N10" s="220">
        <f t="shared" si="2"/>
        <v>0</v>
      </c>
      <c r="O10" s="220">
        <f t="shared" si="2"/>
        <v>38.4</v>
      </c>
      <c r="P10" s="220">
        <f t="shared" si="2"/>
        <v>27.2</v>
      </c>
      <c r="Q10" s="220">
        <f t="shared" si="2"/>
        <v>9.9</v>
      </c>
      <c r="R10" s="220">
        <f t="shared" si="2"/>
        <v>0</v>
      </c>
      <c r="S10" s="220">
        <f t="shared" si="2"/>
        <v>0</v>
      </c>
      <c r="T10" s="220">
        <f t="shared" si="2"/>
        <v>1.3</v>
      </c>
      <c r="U10" s="220">
        <f t="shared" si="2"/>
        <v>0</v>
      </c>
      <c r="V10" s="220">
        <f t="shared" si="2"/>
        <v>0</v>
      </c>
      <c r="W10" s="220">
        <f t="shared" si="2"/>
        <v>15.9</v>
      </c>
      <c r="X10" s="220">
        <f t="shared" si="2"/>
        <v>0</v>
      </c>
      <c r="Y10" s="220">
        <f t="shared" si="2"/>
        <v>0</v>
      </c>
      <c r="Z10" s="220">
        <f t="shared" si="2"/>
        <v>0</v>
      </c>
      <c r="AA10" s="220">
        <f t="shared" si="2"/>
        <v>0</v>
      </c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256" s="20" customFormat="1" ht="26.25" customHeight="1">
      <c r="A11" s="61" t="s">
        <v>104</v>
      </c>
      <c r="B11" s="61" t="s">
        <v>105</v>
      </c>
      <c r="C11" s="61" t="s">
        <v>107</v>
      </c>
      <c r="D11" s="58" t="s">
        <v>93</v>
      </c>
      <c r="E11" s="62" t="s">
        <v>236</v>
      </c>
      <c r="F11" s="229">
        <f>G11+O11+W11+X11</f>
        <v>190.6</v>
      </c>
      <c r="G11" s="229">
        <f>SUM(H11:N11)</f>
        <v>136.29999999999998</v>
      </c>
      <c r="H11" s="229">
        <v>87</v>
      </c>
      <c r="I11" s="229"/>
      <c r="J11" s="229">
        <v>28.6</v>
      </c>
      <c r="K11" s="229"/>
      <c r="L11" s="229"/>
      <c r="M11" s="232">
        <v>20.7</v>
      </c>
      <c r="N11" s="229"/>
      <c r="O11" s="229">
        <f>SUM(P11:V11)</f>
        <v>38.4</v>
      </c>
      <c r="P11" s="229">
        <v>27.2</v>
      </c>
      <c r="Q11" s="229">
        <v>9.9</v>
      </c>
      <c r="R11" s="229"/>
      <c r="S11" s="229"/>
      <c r="T11" s="229">
        <v>1.3</v>
      </c>
      <c r="U11" s="229"/>
      <c r="V11" s="229"/>
      <c r="W11" s="229">
        <v>15.9</v>
      </c>
      <c r="X11" s="229">
        <f>SUM(Y11:AA11)</f>
        <v>0</v>
      </c>
      <c r="Y11" s="229"/>
      <c r="Z11" s="229"/>
      <c r="AA11" s="229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  <c r="IM11" s="238"/>
      <c r="IN11" s="238"/>
      <c r="IO11" s="238"/>
      <c r="IP11" s="238"/>
      <c r="IQ11" s="238"/>
      <c r="IR11" s="238"/>
      <c r="IS11" s="238"/>
      <c r="IT11" s="238"/>
      <c r="IU11" s="238"/>
      <c r="IV11" s="238"/>
    </row>
    <row r="12" spans="1:28" ht="22.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3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</row>
    <row r="13" spans="1:28" ht="22.5" customHeight="1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</row>
    <row r="14" spans="1:27" ht="22.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</row>
    <row r="15" spans="1:27" ht="22.5" customHeigh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</row>
    <row r="16" spans="1:26" ht="22.5" customHeight="1">
      <c r="A16" s="230"/>
      <c r="B16" s="230"/>
      <c r="C16" s="230"/>
      <c r="D16" s="230"/>
      <c r="E16" s="230"/>
      <c r="F16" s="230"/>
      <c r="J16" s="230"/>
      <c r="K16" s="230"/>
      <c r="L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</row>
    <row r="17" spans="1:25" ht="22.5" customHeight="1">
      <c r="A17" s="230"/>
      <c r="B17" s="230"/>
      <c r="C17" s="230"/>
      <c r="D17" s="230"/>
      <c r="E17" s="230"/>
      <c r="F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</row>
    <row r="18" spans="15:24" ht="22.5" customHeight="1">
      <c r="O18" s="230"/>
      <c r="P18" s="230"/>
      <c r="Q18" s="230"/>
      <c r="R18" s="230"/>
      <c r="S18" s="230"/>
      <c r="T18" s="230"/>
      <c r="U18" s="230"/>
      <c r="V18" s="230"/>
      <c r="W18" s="230"/>
      <c r="X18" s="230"/>
    </row>
    <row r="19" spans="15:17" ht="22.5" customHeight="1">
      <c r="O19" s="230"/>
      <c r="P19" s="230"/>
      <c r="Q19" s="230"/>
    </row>
    <row r="20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E16" sqref="E16"/>
    </sheetView>
  </sheetViews>
  <sheetFormatPr defaultColWidth="9.00390625" defaultRowHeight="14.25"/>
  <cols>
    <col min="1" max="3" width="5.375" style="0" customWidth="1"/>
    <col min="4" max="4" width="9.00390625" style="0" customWidth="1"/>
    <col min="5" max="5" width="47.125" style="0" customWidth="1"/>
    <col min="6" max="6" width="12.50390625" style="0" customWidth="1"/>
  </cols>
  <sheetData>
    <row r="1" ht="14.25" customHeight="1">
      <c r="N1" t="s">
        <v>243</v>
      </c>
    </row>
    <row r="2" spans="1:14" ht="33" customHeight="1">
      <c r="A2" s="450" t="s">
        <v>244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3:14" ht="14.25" customHeight="1">
      <c r="M3" s="469" t="s">
        <v>77</v>
      </c>
      <c r="N3" s="469"/>
    </row>
    <row r="4" spans="1:14" ht="22.5" customHeight="1">
      <c r="A4" s="452" t="s">
        <v>97</v>
      </c>
      <c r="B4" s="452"/>
      <c r="C4" s="452"/>
      <c r="D4" s="440" t="s">
        <v>137</v>
      </c>
      <c r="E4" s="440" t="s">
        <v>79</v>
      </c>
      <c r="F4" s="440" t="s">
        <v>80</v>
      </c>
      <c r="G4" s="440" t="s">
        <v>139</v>
      </c>
      <c r="H4" s="440"/>
      <c r="I4" s="440"/>
      <c r="J4" s="440"/>
      <c r="K4" s="440"/>
      <c r="L4" s="440" t="s">
        <v>143</v>
      </c>
      <c r="M4" s="440"/>
      <c r="N4" s="440"/>
    </row>
    <row r="5" spans="1:14" ht="17.25" customHeight="1">
      <c r="A5" s="440" t="s">
        <v>100</v>
      </c>
      <c r="B5" s="453" t="s">
        <v>101</v>
      </c>
      <c r="C5" s="440" t="s">
        <v>102</v>
      </c>
      <c r="D5" s="440"/>
      <c r="E5" s="440"/>
      <c r="F5" s="440"/>
      <c r="G5" s="440" t="s">
        <v>175</v>
      </c>
      <c r="H5" s="440" t="s">
        <v>176</v>
      </c>
      <c r="I5" s="440" t="s">
        <v>152</v>
      </c>
      <c r="J5" s="440" t="s">
        <v>153</v>
      </c>
      <c r="K5" s="440" t="s">
        <v>154</v>
      </c>
      <c r="L5" s="440" t="s">
        <v>175</v>
      </c>
      <c r="M5" s="440" t="s">
        <v>124</v>
      </c>
      <c r="N5" s="440" t="s">
        <v>177</v>
      </c>
    </row>
    <row r="6" spans="1:14" ht="27" customHeight="1">
      <c r="A6" s="440"/>
      <c r="B6" s="453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</row>
    <row r="7" spans="1:14" s="52" customFormat="1" ht="20.25" customHeight="1">
      <c r="A7" s="220"/>
      <c r="B7" s="220"/>
      <c r="C7" s="220"/>
      <c r="D7" s="220"/>
      <c r="E7" s="220" t="s">
        <v>171</v>
      </c>
      <c r="F7" s="221">
        <f>F8</f>
        <v>190.60000000000002</v>
      </c>
      <c r="G7" s="221">
        <f aca="true" t="shared" si="0" ref="G7:N7">G8</f>
        <v>190.60000000000002</v>
      </c>
      <c r="H7" s="221">
        <f t="shared" si="0"/>
        <v>136.3</v>
      </c>
      <c r="I7" s="221">
        <f t="shared" si="0"/>
        <v>38.4</v>
      </c>
      <c r="J7" s="221">
        <f t="shared" si="0"/>
        <v>15.9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</row>
    <row r="8" spans="1:14" s="52" customFormat="1" ht="20.25" customHeight="1">
      <c r="A8" s="57">
        <v>208</v>
      </c>
      <c r="B8" s="57"/>
      <c r="C8" s="57"/>
      <c r="D8" s="58" t="s">
        <v>93</v>
      </c>
      <c r="E8" s="59" t="s">
        <v>103</v>
      </c>
      <c r="F8" s="221">
        <f>F9</f>
        <v>190.60000000000002</v>
      </c>
      <c r="G8" s="221">
        <f aca="true" t="shared" si="1" ref="G8:N8">G9</f>
        <v>190.60000000000002</v>
      </c>
      <c r="H8" s="221">
        <f t="shared" si="1"/>
        <v>136.3</v>
      </c>
      <c r="I8" s="221">
        <f t="shared" si="1"/>
        <v>38.4</v>
      </c>
      <c r="J8" s="221">
        <f t="shared" si="1"/>
        <v>15.9</v>
      </c>
      <c r="K8" s="221">
        <f t="shared" si="1"/>
        <v>0</v>
      </c>
      <c r="L8" s="221">
        <f t="shared" si="1"/>
        <v>0</v>
      </c>
      <c r="M8" s="221">
        <f t="shared" si="1"/>
        <v>0</v>
      </c>
      <c r="N8" s="221">
        <f t="shared" si="1"/>
        <v>0</v>
      </c>
    </row>
    <row r="9" spans="1:14" s="52" customFormat="1" ht="20.25" customHeight="1">
      <c r="A9" s="60" t="s">
        <v>104</v>
      </c>
      <c r="B9" s="60" t="s">
        <v>105</v>
      </c>
      <c r="C9" s="57"/>
      <c r="D9" s="58" t="s">
        <v>93</v>
      </c>
      <c r="E9" s="59" t="s">
        <v>106</v>
      </c>
      <c r="F9" s="221">
        <f>F10</f>
        <v>190.60000000000002</v>
      </c>
      <c r="G9" s="221">
        <f aca="true" t="shared" si="2" ref="G9:N9">G10</f>
        <v>190.60000000000002</v>
      </c>
      <c r="H9" s="221">
        <f t="shared" si="2"/>
        <v>136.3</v>
      </c>
      <c r="I9" s="221">
        <f t="shared" si="2"/>
        <v>38.4</v>
      </c>
      <c r="J9" s="221">
        <f t="shared" si="2"/>
        <v>15.9</v>
      </c>
      <c r="K9" s="221">
        <f t="shared" si="2"/>
        <v>0</v>
      </c>
      <c r="L9" s="221">
        <f t="shared" si="2"/>
        <v>0</v>
      </c>
      <c r="M9" s="221">
        <f t="shared" si="2"/>
        <v>0</v>
      </c>
      <c r="N9" s="221">
        <f t="shared" si="2"/>
        <v>0</v>
      </c>
    </row>
    <row r="10" spans="1:14" s="20" customFormat="1" ht="29.25" customHeight="1">
      <c r="A10" s="61" t="s">
        <v>104</v>
      </c>
      <c r="B10" s="61" t="s">
        <v>105</v>
      </c>
      <c r="C10" s="61" t="s">
        <v>107</v>
      </c>
      <c r="D10" s="58" t="s">
        <v>93</v>
      </c>
      <c r="E10" s="62" t="s">
        <v>236</v>
      </c>
      <c r="F10" s="191">
        <f>G10+L10</f>
        <v>190.60000000000002</v>
      </c>
      <c r="G10" s="191">
        <f>SUM(H10:K10)</f>
        <v>190.60000000000002</v>
      </c>
      <c r="H10" s="191">
        <v>136.3</v>
      </c>
      <c r="I10" s="191">
        <v>38.4</v>
      </c>
      <c r="J10" s="191">
        <v>15.9</v>
      </c>
      <c r="K10" s="222"/>
      <c r="L10" s="222"/>
      <c r="M10" s="222"/>
      <c r="N10" s="222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PageLayoutView="0" workbookViewId="0" topLeftCell="A1">
      <selection activeCell="A8" sqref="A8:E11"/>
    </sheetView>
  </sheetViews>
  <sheetFormatPr defaultColWidth="6.75390625" defaultRowHeight="22.5" customHeight="1"/>
  <cols>
    <col min="1" max="3" width="4.00390625" style="210" customWidth="1"/>
    <col min="4" max="4" width="9.625" style="210" customWidth="1"/>
    <col min="5" max="5" width="48.875" style="210" customWidth="1"/>
    <col min="6" max="6" width="8.625" style="210" customWidth="1"/>
    <col min="7" max="14" width="7.25390625" style="210" customWidth="1"/>
    <col min="15" max="15" width="7.00390625" style="210" customWidth="1"/>
    <col min="16" max="24" width="7.25390625" style="210" customWidth="1"/>
    <col min="25" max="25" width="6.875" style="210" customWidth="1"/>
    <col min="26" max="26" width="7.25390625" style="210" customWidth="1"/>
    <col min="27" max="16384" width="6.75390625" style="210" customWidth="1"/>
  </cols>
  <sheetData>
    <row r="1" spans="2:26" ht="22.5" customHeight="1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X1" s="481" t="s">
        <v>245</v>
      </c>
      <c r="Y1" s="481"/>
      <c r="Z1" s="481"/>
    </row>
    <row r="2" spans="1:26" ht="22.5" customHeight="1">
      <c r="A2" s="482" t="s">
        <v>246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</row>
    <row r="3" spans="1:26" ht="22.5" customHeight="1">
      <c r="A3" s="212"/>
      <c r="B3" s="212"/>
      <c r="C3" s="212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X3" s="483" t="s">
        <v>77</v>
      </c>
      <c r="Y3" s="483"/>
      <c r="Z3" s="483"/>
    </row>
    <row r="4" spans="1:26" ht="22.5" customHeight="1">
      <c r="A4" s="484" t="s">
        <v>97</v>
      </c>
      <c r="B4" s="484"/>
      <c r="C4" s="484"/>
      <c r="D4" s="485" t="s">
        <v>78</v>
      </c>
      <c r="E4" s="485" t="s">
        <v>98</v>
      </c>
      <c r="F4" s="485" t="s">
        <v>180</v>
      </c>
      <c r="G4" s="485" t="s">
        <v>181</v>
      </c>
      <c r="H4" s="485" t="s">
        <v>182</v>
      </c>
      <c r="I4" s="485" t="s">
        <v>183</v>
      </c>
      <c r="J4" s="485" t="s">
        <v>184</v>
      </c>
      <c r="K4" s="485" t="s">
        <v>185</v>
      </c>
      <c r="L4" s="485" t="s">
        <v>186</v>
      </c>
      <c r="M4" s="485" t="s">
        <v>187</v>
      </c>
      <c r="N4" s="485" t="s">
        <v>188</v>
      </c>
      <c r="O4" s="485" t="s">
        <v>189</v>
      </c>
      <c r="P4" s="485" t="s">
        <v>190</v>
      </c>
      <c r="Q4" s="485" t="s">
        <v>191</v>
      </c>
      <c r="R4" s="485" t="s">
        <v>192</v>
      </c>
      <c r="S4" s="485" t="s">
        <v>193</v>
      </c>
      <c r="T4" s="485" t="s">
        <v>194</v>
      </c>
      <c r="U4" s="485" t="s">
        <v>195</v>
      </c>
      <c r="V4" s="485" t="s">
        <v>196</v>
      </c>
      <c r="W4" s="485" t="s">
        <v>197</v>
      </c>
      <c r="X4" s="485" t="s">
        <v>198</v>
      </c>
      <c r="Y4" s="485" t="s">
        <v>199</v>
      </c>
      <c r="Z4" s="485" t="s">
        <v>200</v>
      </c>
    </row>
    <row r="5" spans="1:26" ht="22.5" customHeight="1">
      <c r="A5" s="485" t="s">
        <v>100</v>
      </c>
      <c r="B5" s="485" t="s">
        <v>101</v>
      </c>
      <c r="C5" s="485" t="s">
        <v>102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</row>
    <row r="6" spans="1:26" ht="22.5" customHeight="1">
      <c r="A6" s="485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</row>
    <row r="7" spans="1:26" ht="22.5" customHeight="1">
      <c r="A7" s="214" t="s">
        <v>92</v>
      </c>
      <c r="B7" s="214" t="s">
        <v>92</v>
      </c>
      <c r="C7" s="214" t="s">
        <v>92</v>
      </c>
      <c r="D7" s="214" t="s">
        <v>92</v>
      </c>
      <c r="E7" s="214" t="s">
        <v>92</v>
      </c>
      <c r="F7" s="214">
        <v>1</v>
      </c>
      <c r="G7" s="214">
        <v>2</v>
      </c>
      <c r="H7" s="214">
        <v>3</v>
      </c>
      <c r="I7" s="214">
        <v>4</v>
      </c>
      <c r="J7" s="214">
        <v>5</v>
      </c>
      <c r="K7" s="214">
        <v>6</v>
      </c>
      <c r="L7" s="214">
        <v>7</v>
      </c>
      <c r="M7" s="214">
        <v>8</v>
      </c>
      <c r="N7" s="214">
        <v>9</v>
      </c>
      <c r="O7" s="214">
        <v>10</v>
      </c>
      <c r="P7" s="214">
        <v>11</v>
      </c>
      <c r="Q7" s="214">
        <v>12</v>
      </c>
      <c r="R7" s="214">
        <v>13</v>
      </c>
      <c r="S7" s="214">
        <v>14</v>
      </c>
      <c r="T7" s="214">
        <v>15</v>
      </c>
      <c r="U7" s="214">
        <v>16</v>
      </c>
      <c r="V7" s="214">
        <v>17</v>
      </c>
      <c r="W7" s="214">
        <v>18</v>
      </c>
      <c r="X7" s="214">
        <v>19</v>
      </c>
      <c r="Y7" s="214">
        <v>20</v>
      </c>
      <c r="Z7" s="214">
        <v>21</v>
      </c>
    </row>
    <row r="8" spans="1:26" s="52" customFormat="1" ht="22.5" customHeight="1">
      <c r="A8" s="189"/>
      <c r="B8" s="189"/>
      <c r="C8" s="189"/>
      <c r="D8" s="189"/>
      <c r="E8" s="189" t="s">
        <v>171</v>
      </c>
      <c r="F8" s="215">
        <f>F9</f>
        <v>25.299999999999997</v>
      </c>
      <c r="G8" s="215">
        <f aca="true" t="shared" si="0" ref="G8:Z8">G9</f>
        <v>2.7</v>
      </c>
      <c r="H8" s="215">
        <f t="shared" si="0"/>
        <v>0</v>
      </c>
      <c r="I8" s="215">
        <f t="shared" si="0"/>
        <v>0.5</v>
      </c>
      <c r="J8" s="215">
        <f t="shared" si="0"/>
        <v>1.8</v>
      </c>
      <c r="K8" s="215">
        <f t="shared" si="0"/>
        <v>0</v>
      </c>
      <c r="L8" s="215">
        <f t="shared" si="0"/>
        <v>0</v>
      </c>
      <c r="M8" s="215">
        <f t="shared" si="0"/>
        <v>0.8</v>
      </c>
      <c r="N8" s="215">
        <f t="shared" si="0"/>
        <v>0</v>
      </c>
      <c r="O8" s="215">
        <f t="shared" si="0"/>
        <v>0.6</v>
      </c>
      <c r="P8" s="215">
        <f t="shared" si="0"/>
        <v>0</v>
      </c>
      <c r="Q8" s="215">
        <f t="shared" si="0"/>
        <v>1.8</v>
      </c>
      <c r="R8" s="215">
        <f t="shared" si="0"/>
        <v>2</v>
      </c>
      <c r="S8" s="215">
        <f t="shared" si="0"/>
        <v>0</v>
      </c>
      <c r="T8" s="215">
        <f t="shared" si="0"/>
        <v>0</v>
      </c>
      <c r="U8" s="215">
        <f t="shared" si="0"/>
        <v>6</v>
      </c>
      <c r="V8" s="215">
        <f t="shared" si="0"/>
        <v>9.1</v>
      </c>
      <c r="W8" s="215">
        <f t="shared" si="0"/>
        <v>0</v>
      </c>
      <c r="X8" s="215">
        <f t="shared" si="0"/>
        <v>0</v>
      </c>
      <c r="Y8" s="215">
        <f t="shared" si="0"/>
        <v>0</v>
      </c>
      <c r="Z8" s="215">
        <f t="shared" si="0"/>
        <v>0</v>
      </c>
    </row>
    <row r="9" spans="1:26" s="52" customFormat="1" ht="22.5" customHeight="1">
      <c r="A9" s="57">
        <v>208</v>
      </c>
      <c r="B9" s="57"/>
      <c r="C9" s="57"/>
      <c r="D9" s="58" t="s">
        <v>93</v>
      </c>
      <c r="E9" s="59" t="s">
        <v>103</v>
      </c>
      <c r="F9" s="215">
        <f>F10</f>
        <v>25.299999999999997</v>
      </c>
      <c r="G9" s="215">
        <f aca="true" t="shared" si="1" ref="G9:Z9">G10</f>
        <v>2.7</v>
      </c>
      <c r="H9" s="215">
        <f t="shared" si="1"/>
        <v>0</v>
      </c>
      <c r="I9" s="215">
        <f t="shared" si="1"/>
        <v>0.5</v>
      </c>
      <c r="J9" s="215">
        <f t="shared" si="1"/>
        <v>1.8</v>
      </c>
      <c r="K9" s="215">
        <f t="shared" si="1"/>
        <v>0</v>
      </c>
      <c r="L9" s="215">
        <f t="shared" si="1"/>
        <v>0</v>
      </c>
      <c r="M9" s="215">
        <f t="shared" si="1"/>
        <v>0.8</v>
      </c>
      <c r="N9" s="215">
        <f t="shared" si="1"/>
        <v>0</v>
      </c>
      <c r="O9" s="215">
        <f t="shared" si="1"/>
        <v>0.6</v>
      </c>
      <c r="P9" s="215">
        <f t="shared" si="1"/>
        <v>0</v>
      </c>
      <c r="Q9" s="215">
        <f t="shared" si="1"/>
        <v>1.8</v>
      </c>
      <c r="R9" s="215">
        <f t="shared" si="1"/>
        <v>2</v>
      </c>
      <c r="S9" s="215">
        <f t="shared" si="1"/>
        <v>0</v>
      </c>
      <c r="T9" s="215">
        <f t="shared" si="1"/>
        <v>0</v>
      </c>
      <c r="U9" s="215">
        <f t="shared" si="1"/>
        <v>6</v>
      </c>
      <c r="V9" s="215">
        <f t="shared" si="1"/>
        <v>9.1</v>
      </c>
      <c r="W9" s="215">
        <f t="shared" si="1"/>
        <v>0</v>
      </c>
      <c r="X9" s="215">
        <f t="shared" si="1"/>
        <v>0</v>
      </c>
      <c r="Y9" s="215">
        <f t="shared" si="1"/>
        <v>0</v>
      </c>
      <c r="Z9" s="215">
        <f t="shared" si="1"/>
        <v>0</v>
      </c>
    </row>
    <row r="10" spans="1:26" s="52" customFormat="1" ht="22.5" customHeight="1">
      <c r="A10" s="60" t="s">
        <v>104</v>
      </c>
      <c r="B10" s="60" t="s">
        <v>105</v>
      </c>
      <c r="C10" s="57"/>
      <c r="D10" s="58" t="s">
        <v>93</v>
      </c>
      <c r="E10" s="59" t="s">
        <v>106</v>
      </c>
      <c r="F10" s="215">
        <f>F11</f>
        <v>25.299999999999997</v>
      </c>
      <c r="G10" s="215">
        <f aca="true" t="shared" si="2" ref="G10:Z10">G11</f>
        <v>2.7</v>
      </c>
      <c r="H10" s="215">
        <f t="shared" si="2"/>
        <v>0</v>
      </c>
      <c r="I10" s="215">
        <f t="shared" si="2"/>
        <v>0.5</v>
      </c>
      <c r="J10" s="215">
        <f t="shared" si="2"/>
        <v>1.8</v>
      </c>
      <c r="K10" s="215">
        <f t="shared" si="2"/>
        <v>0</v>
      </c>
      <c r="L10" s="215">
        <f t="shared" si="2"/>
        <v>0</v>
      </c>
      <c r="M10" s="215">
        <f t="shared" si="2"/>
        <v>0.8</v>
      </c>
      <c r="N10" s="215">
        <f t="shared" si="2"/>
        <v>0</v>
      </c>
      <c r="O10" s="215">
        <f t="shared" si="2"/>
        <v>0.6</v>
      </c>
      <c r="P10" s="215">
        <f t="shared" si="2"/>
        <v>0</v>
      </c>
      <c r="Q10" s="215">
        <f t="shared" si="2"/>
        <v>1.8</v>
      </c>
      <c r="R10" s="215">
        <f t="shared" si="2"/>
        <v>2</v>
      </c>
      <c r="S10" s="215">
        <f t="shared" si="2"/>
        <v>0</v>
      </c>
      <c r="T10" s="215">
        <f t="shared" si="2"/>
        <v>0</v>
      </c>
      <c r="U10" s="215">
        <f t="shared" si="2"/>
        <v>6</v>
      </c>
      <c r="V10" s="215">
        <f t="shared" si="2"/>
        <v>9.1</v>
      </c>
      <c r="W10" s="215">
        <f t="shared" si="2"/>
        <v>0</v>
      </c>
      <c r="X10" s="215">
        <f t="shared" si="2"/>
        <v>0</v>
      </c>
      <c r="Y10" s="215">
        <f t="shared" si="2"/>
        <v>0</v>
      </c>
      <c r="Z10" s="215">
        <f t="shared" si="2"/>
        <v>0</v>
      </c>
    </row>
    <row r="11" spans="1:26" s="209" customFormat="1" ht="22.5" customHeight="1">
      <c r="A11" s="190" t="s">
        <v>104</v>
      </c>
      <c r="B11" s="190" t="s">
        <v>105</v>
      </c>
      <c r="C11" s="190" t="s">
        <v>109</v>
      </c>
      <c r="D11" s="58" t="s">
        <v>93</v>
      </c>
      <c r="E11" s="62" t="s">
        <v>201</v>
      </c>
      <c r="F11" s="216">
        <f>SUM(G11:Z11)</f>
        <v>25.299999999999997</v>
      </c>
      <c r="G11" s="216">
        <v>2.7</v>
      </c>
      <c r="H11" s="216"/>
      <c r="I11" s="216">
        <v>0.5</v>
      </c>
      <c r="J11" s="216">
        <v>1.8</v>
      </c>
      <c r="K11" s="216"/>
      <c r="L11" s="216"/>
      <c r="M11" s="216">
        <v>0.8</v>
      </c>
      <c r="N11" s="216"/>
      <c r="O11" s="216">
        <v>0.6</v>
      </c>
      <c r="P11" s="216"/>
      <c r="Q11" s="216">
        <v>1.8</v>
      </c>
      <c r="R11" s="216">
        <v>2</v>
      </c>
      <c r="S11" s="216"/>
      <c r="T11" s="216"/>
      <c r="U11" s="218">
        <v>6</v>
      </c>
      <c r="V11" s="219">
        <v>9.1</v>
      </c>
      <c r="W11" s="219"/>
      <c r="X11" s="218"/>
      <c r="Y11" s="218"/>
      <c r="Z11" s="219"/>
    </row>
    <row r="12" spans="1:26" ht="28.5" customHeight="1">
      <c r="A12" s="217"/>
      <c r="B12" s="209"/>
      <c r="C12" s="209"/>
      <c r="D12" s="209"/>
      <c r="E12" s="209"/>
      <c r="F12" s="209"/>
      <c r="G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11:19" ht="22.5" customHeight="1">
      <c r="K13" s="209"/>
      <c r="L13" s="209"/>
      <c r="M13" s="209"/>
      <c r="S13" s="209"/>
    </row>
    <row r="14" spans="11:13" ht="22.5" customHeight="1">
      <c r="K14" s="209"/>
      <c r="L14" s="209"/>
      <c r="M14" s="209"/>
    </row>
    <row r="15" ht="22.5" customHeight="1">
      <c r="K15" s="209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4">
      <selection activeCell="A7" sqref="A7:E10"/>
    </sheetView>
  </sheetViews>
  <sheetFormatPr defaultColWidth="9.00390625" defaultRowHeight="14.25"/>
  <cols>
    <col min="1" max="3" width="5.75390625" style="0" customWidth="1"/>
    <col min="4" max="4" width="9.00390625" style="0" customWidth="1"/>
    <col min="5" max="5" width="51.125" style="0" customWidth="1"/>
    <col min="6" max="6" width="12.75390625" style="0" customWidth="1"/>
    <col min="7" max="7" width="10.625" style="0" customWidth="1"/>
    <col min="8" max="17" width="9.00390625" style="0" customWidth="1"/>
    <col min="18" max="18" width="11.50390625" style="0" customWidth="1"/>
  </cols>
  <sheetData>
    <row r="1" ht="14.25" customHeight="1">
      <c r="T1" t="s">
        <v>247</v>
      </c>
    </row>
    <row r="2" spans="1:20" ht="33.75" customHeight="1">
      <c r="A2" s="432" t="s">
        <v>248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9:20" ht="14.25" customHeight="1">
      <c r="S3" s="469" t="s">
        <v>77</v>
      </c>
      <c r="T3" s="469"/>
    </row>
    <row r="4" spans="1:20" ht="22.5" customHeight="1">
      <c r="A4" s="460" t="s">
        <v>97</v>
      </c>
      <c r="B4" s="460"/>
      <c r="C4" s="460"/>
      <c r="D4" s="440" t="s">
        <v>204</v>
      </c>
      <c r="E4" s="440" t="s">
        <v>138</v>
      </c>
      <c r="F4" s="437" t="s">
        <v>180</v>
      </c>
      <c r="G4" s="440" t="s">
        <v>140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 t="s">
        <v>143</v>
      </c>
      <c r="S4" s="440"/>
      <c r="T4" s="440"/>
    </row>
    <row r="5" spans="1:20" ht="14.25" customHeight="1">
      <c r="A5" s="460"/>
      <c r="B5" s="460"/>
      <c r="C5" s="460"/>
      <c r="D5" s="440"/>
      <c r="E5" s="440"/>
      <c r="F5" s="439"/>
      <c r="G5" s="440" t="s">
        <v>89</v>
      </c>
      <c r="H5" s="440" t="s">
        <v>205</v>
      </c>
      <c r="I5" s="440" t="s">
        <v>190</v>
      </c>
      <c r="J5" s="440" t="s">
        <v>191</v>
      </c>
      <c r="K5" s="440" t="s">
        <v>206</v>
      </c>
      <c r="L5" s="440" t="s">
        <v>207</v>
      </c>
      <c r="M5" s="440" t="s">
        <v>192</v>
      </c>
      <c r="N5" s="440" t="s">
        <v>208</v>
      </c>
      <c r="O5" s="440" t="s">
        <v>195</v>
      </c>
      <c r="P5" s="440" t="s">
        <v>209</v>
      </c>
      <c r="Q5" s="440" t="s">
        <v>210</v>
      </c>
      <c r="R5" s="440" t="s">
        <v>89</v>
      </c>
      <c r="S5" s="440" t="s">
        <v>211</v>
      </c>
      <c r="T5" s="440" t="s">
        <v>177</v>
      </c>
    </row>
    <row r="6" spans="1:20" ht="42.75" customHeight="1">
      <c r="A6" s="54" t="s">
        <v>100</v>
      </c>
      <c r="B6" s="54" t="s">
        <v>101</v>
      </c>
      <c r="C6" s="54" t="s">
        <v>102</v>
      </c>
      <c r="D6" s="440"/>
      <c r="E6" s="440"/>
      <c r="F6" s="438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</row>
    <row r="7" spans="1:20" s="52" customFormat="1" ht="42.75" customHeight="1">
      <c r="A7" s="189"/>
      <c r="B7" s="189"/>
      <c r="C7" s="189"/>
      <c r="D7" s="189"/>
      <c r="E7" s="189" t="s">
        <v>171</v>
      </c>
      <c r="F7" s="66">
        <f>F8</f>
        <v>25.299999999999997</v>
      </c>
      <c r="G7" s="66">
        <f aca="true" t="shared" si="0" ref="G7:T7">G8</f>
        <v>25.299999999999997</v>
      </c>
      <c r="H7" s="66">
        <f t="shared" si="0"/>
        <v>5.8</v>
      </c>
      <c r="I7" s="66">
        <f t="shared" si="0"/>
        <v>0</v>
      </c>
      <c r="J7" s="66">
        <f t="shared" si="0"/>
        <v>1.8</v>
      </c>
      <c r="K7" s="66">
        <f t="shared" si="0"/>
        <v>0</v>
      </c>
      <c r="L7" s="66">
        <f t="shared" si="0"/>
        <v>0</v>
      </c>
      <c r="M7" s="66">
        <f t="shared" si="0"/>
        <v>2</v>
      </c>
      <c r="N7" s="66">
        <f t="shared" si="0"/>
        <v>0</v>
      </c>
      <c r="O7" s="66">
        <f t="shared" si="0"/>
        <v>6</v>
      </c>
      <c r="P7" s="66">
        <f t="shared" si="0"/>
        <v>0.6</v>
      </c>
      <c r="Q7" s="66">
        <f t="shared" si="0"/>
        <v>9.1</v>
      </c>
      <c r="R7" s="66">
        <f t="shared" si="0"/>
        <v>0</v>
      </c>
      <c r="S7" s="66">
        <f t="shared" si="0"/>
        <v>0</v>
      </c>
      <c r="T7" s="66">
        <f t="shared" si="0"/>
        <v>0</v>
      </c>
    </row>
    <row r="8" spans="1:20" s="52" customFormat="1" ht="42.75" customHeight="1">
      <c r="A8" s="57">
        <v>208</v>
      </c>
      <c r="B8" s="57"/>
      <c r="C8" s="57"/>
      <c r="D8" s="58" t="s">
        <v>93</v>
      </c>
      <c r="E8" s="59" t="s">
        <v>103</v>
      </c>
      <c r="F8" s="66">
        <f>F9</f>
        <v>25.299999999999997</v>
      </c>
      <c r="G8" s="66">
        <f aca="true" t="shared" si="1" ref="G8:T8">G9</f>
        <v>25.299999999999997</v>
      </c>
      <c r="H8" s="66">
        <f t="shared" si="1"/>
        <v>5.8</v>
      </c>
      <c r="I8" s="66">
        <f t="shared" si="1"/>
        <v>0</v>
      </c>
      <c r="J8" s="66">
        <f t="shared" si="1"/>
        <v>1.8</v>
      </c>
      <c r="K8" s="66">
        <f t="shared" si="1"/>
        <v>0</v>
      </c>
      <c r="L8" s="66">
        <f t="shared" si="1"/>
        <v>0</v>
      </c>
      <c r="M8" s="66">
        <f t="shared" si="1"/>
        <v>2</v>
      </c>
      <c r="N8" s="66">
        <f t="shared" si="1"/>
        <v>0</v>
      </c>
      <c r="O8" s="66">
        <f t="shared" si="1"/>
        <v>6</v>
      </c>
      <c r="P8" s="66">
        <f t="shared" si="1"/>
        <v>0.6</v>
      </c>
      <c r="Q8" s="66">
        <f t="shared" si="1"/>
        <v>9.1</v>
      </c>
      <c r="R8" s="66">
        <f t="shared" si="1"/>
        <v>0</v>
      </c>
      <c r="S8" s="66">
        <f t="shared" si="1"/>
        <v>0</v>
      </c>
      <c r="T8" s="66">
        <f t="shared" si="1"/>
        <v>0</v>
      </c>
    </row>
    <row r="9" spans="1:20" s="52" customFormat="1" ht="42.75" customHeight="1">
      <c r="A9" s="60" t="s">
        <v>104</v>
      </c>
      <c r="B9" s="60" t="s">
        <v>105</v>
      </c>
      <c r="C9" s="57"/>
      <c r="D9" s="58" t="s">
        <v>93</v>
      </c>
      <c r="E9" s="59" t="s">
        <v>106</v>
      </c>
      <c r="F9" s="66">
        <f>F10</f>
        <v>25.299999999999997</v>
      </c>
      <c r="G9" s="66">
        <f aca="true" t="shared" si="2" ref="G9:T9">G10</f>
        <v>25.299999999999997</v>
      </c>
      <c r="H9" s="66">
        <f t="shared" si="2"/>
        <v>5.8</v>
      </c>
      <c r="I9" s="66">
        <f t="shared" si="2"/>
        <v>0</v>
      </c>
      <c r="J9" s="66">
        <f t="shared" si="2"/>
        <v>1.8</v>
      </c>
      <c r="K9" s="66">
        <f t="shared" si="2"/>
        <v>0</v>
      </c>
      <c r="L9" s="66">
        <f t="shared" si="2"/>
        <v>0</v>
      </c>
      <c r="M9" s="66">
        <f t="shared" si="2"/>
        <v>2</v>
      </c>
      <c r="N9" s="66">
        <f t="shared" si="2"/>
        <v>0</v>
      </c>
      <c r="O9" s="66">
        <f t="shared" si="2"/>
        <v>6</v>
      </c>
      <c r="P9" s="66">
        <f t="shared" si="2"/>
        <v>0.6</v>
      </c>
      <c r="Q9" s="66">
        <f t="shared" si="2"/>
        <v>9.1</v>
      </c>
      <c r="R9" s="66">
        <f t="shared" si="2"/>
        <v>0</v>
      </c>
      <c r="S9" s="66">
        <f t="shared" si="2"/>
        <v>0</v>
      </c>
      <c r="T9" s="66">
        <f t="shared" si="2"/>
        <v>0</v>
      </c>
    </row>
    <row r="10" spans="1:20" s="20" customFormat="1" ht="35.25" customHeight="1">
      <c r="A10" s="190" t="s">
        <v>104</v>
      </c>
      <c r="B10" s="190" t="s">
        <v>105</v>
      </c>
      <c r="C10" s="190" t="s">
        <v>109</v>
      </c>
      <c r="D10" s="58" t="s">
        <v>93</v>
      </c>
      <c r="E10" s="62" t="s">
        <v>201</v>
      </c>
      <c r="F10" s="207">
        <f>G10+R10</f>
        <v>25.299999999999997</v>
      </c>
      <c r="G10" s="208">
        <f>SUM(H10:Q10)</f>
        <v>25.299999999999997</v>
      </c>
      <c r="H10" s="208">
        <v>5.8</v>
      </c>
      <c r="I10" s="208"/>
      <c r="J10" s="208">
        <v>1.8</v>
      </c>
      <c r="K10" s="208"/>
      <c r="L10" s="208"/>
      <c r="M10" s="208">
        <v>2</v>
      </c>
      <c r="N10" s="208"/>
      <c r="O10" s="208">
        <v>6</v>
      </c>
      <c r="P10" s="208">
        <v>0.6</v>
      </c>
      <c r="Q10" s="208">
        <v>9.1</v>
      </c>
      <c r="R10" s="208"/>
      <c r="S10" s="208"/>
      <c r="T10" s="208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zoomScalePageLayoutView="0" workbookViewId="0" topLeftCell="A1">
      <selection activeCell="I16" sqref="I16"/>
    </sheetView>
  </sheetViews>
  <sheetFormatPr defaultColWidth="6.875" defaultRowHeight="22.5" customHeight="1"/>
  <cols>
    <col min="1" max="3" width="4.00390625" style="193" customWidth="1"/>
    <col min="4" max="4" width="11.125" style="193" customWidth="1"/>
    <col min="5" max="5" width="54.375" style="193" customWidth="1"/>
    <col min="6" max="6" width="11.375" style="193" customWidth="1"/>
    <col min="7" max="12" width="10.375" style="193" customWidth="1"/>
    <col min="13" max="246" width="6.75390625" style="193" customWidth="1"/>
    <col min="247" max="252" width="6.75390625" style="194" customWidth="1"/>
    <col min="253" max="253" width="6.875" style="195" customWidth="1"/>
    <col min="254" max="16384" width="6.875" style="195" customWidth="1"/>
  </cols>
  <sheetData>
    <row r="1" spans="12:253" ht="22.5" customHeight="1">
      <c r="L1" s="193" t="s">
        <v>249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86" t="s">
        <v>250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96"/>
      <c r="H3" s="196"/>
      <c r="J3" s="487" t="s">
        <v>77</v>
      </c>
      <c r="K3" s="487"/>
      <c r="L3" s="48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88" t="s">
        <v>97</v>
      </c>
      <c r="B4" s="488"/>
      <c r="C4" s="488"/>
      <c r="D4" s="489" t="s">
        <v>137</v>
      </c>
      <c r="E4" s="489" t="s">
        <v>98</v>
      </c>
      <c r="F4" s="489" t="s">
        <v>180</v>
      </c>
      <c r="G4" s="490" t="s">
        <v>215</v>
      </c>
      <c r="H4" s="489" t="s">
        <v>216</v>
      </c>
      <c r="I4" s="489" t="s">
        <v>217</v>
      </c>
      <c r="J4" s="489" t="s">
        <v>218</v>
      </c>
      <c r="K4" s="489" t="s">
        <v>219</v>
      </c>
      <c r="L4" s="489" t="s">
        <v>200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89" t="s">
        <v>100</v>
      </c>
      <c r="B5" s="489" t="s">
        <v>101</v>
      </c>
      <c r="C5" s="489" t="s">
        <v>102</v>
      </c>
      <c r="D5" s="489"/>
      <c r="E5" s="489"/>
      <c r="F5" s="489"/>
      <c r="G5" s="490"/>
      <c r="H5" s="489"/>
      <c r="I5" s="489"/>
      <c r="J5" s="489"/>
      <c r="K5" s="489"/>
      <c r="L5" s="48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89"/>
      <c r="B6" s="489"/>
      <c r="C6" s="489"/>
      <c r="D6" s="489"/>
      <c r="E6" s="489"/>
      <c r="F6" s="489"/>
      <c r="G6" s="490"/>
      <c r="H6" s="489"/>
      <c r="I6" s="489"/>
      <c r="J6" s="489"/>
      <c r="K6" s="489"/>
      <c r="L6" s="48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98" t="s">
        <v>92</v>
      </c>
      <c r="B7" s="198" t="s">
        <v>92</v>
      </c>
      <c r="C7" s="198" t="s">
        <v>92</v>
      </c>
      <c r="D7" s="198" t="s">
        <v>92</v>
      </c>
      <c r="E7" s="198" t="s">
        <v>92</v>
      </c>
      <c r="F7" s="198">
        <v>1</v>
      </c>
      <c r="G7" s="197">
        <v>2</v>
      </c>
      <c r="H7" s="197">
        <v>3</v>
      </c>
      <c r="I7" s="197">
        <v>4</v>
      </c>
      <c r="J7" s="198">
        <v>5</v>
      </c>
      <c r="K7" s="198"/>
      <c r="L7" s="198">
        <v>6</v>
      </c>
      <c r="M7" s="19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52" customFormat="1" ht="22.5" customHeight="1">
      <c r="A8" s="189"/>
      <c r="B8" s="189"/>
      <c r="C8" s="189"/>
      <c r="D8" s="189"/>
      <c r="E8" s="189" t="s">
        <v>171</v>
      </c>
      <c r="F8" s="199">
        <f>F9</f>
        <v>8.6</v>
      </c>
      <c r="G8" s="199">
        <f aca="true" t="shared" si="0" ref="G8:L8">G9</f>
        <v>0</v>
      </c>
      <c r="H8" s="199">
        <f t="shared" si="0"/>
        <v>0</v>
      </c>
      <c r="I8" s="199">
        <f t="shared" si="0"/>
        <v>0</v>
      </c>
      <c r="J8" s="199">
        <f t="shared" si="0"/>
        <v>0</v>
      </c>
      <c r="K8" s="199">
        <f t="shared" si="0"/>
        <v>0</v>
      </c>
      <c r="L8" s="199">
        <f t="shared" si="0"/>
        <v>8.6</v>
      </c>
      <c r="M8" s="201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5"/>
      <c r="IN8" s="205"/>
      <c r="IO8" s="205"/>
      <c r="IP8" s="205"/>
      <c r="IQ8" s="205"/>
      <c r="IR8" s="205"/>
      <c r="IS8" s="206"/>
      <c r="IT8" s="206"/>
      <c r="IU8" s="206"/>
      <c r="IV8" s="206"/>
    </row>
    <row r="9" spans="1:256" s="52" customFormat="1" ht="22.5" customHeight="1">
      <c r="A9" s="57">
        <v>208</v>
      </c>
      <c r="B9" s="57"/>
      <c r="C9" s="57"/>
      <c r="D9" s="58" t="s">
        <v>93</v>
      </c>
      <c r="E9" s="59" t="s">
        <v>103</v>
      </c>
      <c r="F9" s="199">
        <f>F10</f>
        <v>8.6</v>
      </c>
      <c r="G9" s="199">
        <f aca="true" t="shared" si="1" ref="G9:L9">G10</f>
        <v>0</v>
      </c>
      <c r="H9" s="199">
        <f t="shared" si="1"/>
        <v>0</v>
      </c>
      <c r="I9" s="199">
        <f t="shared" si="1"/>
        <v>0</v>
      </c>
      <c r="J9" s="199">
        <f t="shared" si="1"/>
        <v>0</v>
      </c>
      <c r="K9" s="199">
        <f t="shared" si="1"/>
        <v>0</v>
      </c>
      <c r="L9" s="199">
        <f t="shared" si="1"/>
        <v>8.6</v>
      </c>
      <c r="M9" s="201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5"/>
      <c r="IN9" s="205"/>
      <c r="IO9" s="205"/>
      <c r="IP9" s="205"/>
      <c r="IQ9" s="205"/>
      <c r="IR9" s="205"/>
      <c r="IS9" s="206"/>
      <c r="IT9" s="206"/>
      <c r="IU9" s="206"/>
      <c r="IV9" s="206"/>
    </row>
    <row r="10" spans="1:256" s="52" customFormat="1" ht="22.5" customHeight="1">
      <c r="A10" s="60" t="s">
        <v>104</v>
      </c>
      <c r="B10" s="60" t="s">
        <v>105</v>
      </c>
      <c r="C10" s="57"/>
      <c r="D10" s="58" t="s">
        <v>93</v>
      </c>
      <c r="E10" s="59" t="s">
        <v>106</v>
      </c>
      <c r="F10" s="199">
        <f>F11</f>
        <v>8.6</v>
      </c>
      <c r="G10" s="199">
        <f aca="true" t="shared" si="2" ref="G10:L10">G11</f>
        <v>0</v>
      </c>
      <c r="H10" s="199">
        <f t="shared" si="2"/>
        <v>0</v>
      </c>
      <c r="I10" s="199">
        <f t="shared" si="2"/>
        <v>0</v>
      </c>
      <c r="J10" s="199">
        <f t="shared" si="2"/>
        <v>0</v>
      </c>
      <c r="K10" s="199">
        <f t="shared" si="2"/>
        <v>0</v>
      </c>
      <c r="L10" s="199">
        <f t="shared" si="2"/>
        <v>8.6</v>
      </c>
      <c r="M10" s="201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5"/>
      <c r="IN10" s="205"/>
      <c r="IO10" s="205"/>
      <c r="IP10" s="205"/>
      <c r="IQ10" s="205"/>
      <c r="IR10" s="205"/>
      <c r="IS10" s="206"/>
      <c r="IT10" s="206"/>
      <c r="IU10" s="206"/>
      <c r="IV10" s="206"/>
    </row>
    <row r="11" spans="1:253" s="192" customFormat="1" ht="22.5" customHeight="1">
      <c r="A11" s="190" t="s">
        <v>104</v>
      </c>
      <c r="B11" s="190" t="s">
        <v>105</v>
      </c>
      <c r="C11" s="190" t="s">
        <v>109</v>
      </c>
      <c r="D11" s="58" t="s">
        <v>93</v>
      </c>
      <c r="E11" s="62" t="s">
        <v>201</v>
      </c>
      <c r="F11" s="200">
        <f>SUM(G11:L11)</f>
        <v>8.6</v>
      </c>
      <c r="G11" s="200"/>
      <c r="H11" s="200"/>
      <c r="I11" s="200"/>
      <c r="J11" s="200"/>
      <c r="K11" s="200"/>
      <c r="L11" s="200">
        <v>8.6</v>
      </c>
      <c r="M11" s="203"/>
      <c r="N11" s="196"/>
      <c r="O11" s="196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ht="26.25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196"/>
      <c r="M13" s="20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0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0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0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0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0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0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0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0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0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D13" sqref="D13"/>
    </sheetView>
  </sheetViews>
  <sheetFormatPr defaultColWidth="6.875" defaultRowHeight="22.5" customHeight="1"/>
  <cols>
    <col min="1" max="1" width="8.375" style="376" customWidth="1"/>
    <col min="2" max="2" width="25.50390625" style="376" customWidth="1"/>
    <col min="3" max="13" width="9.875" style="376" customWidth="1"/>
    <col min="14" max="255" width="6.75390625" style="376" customWidth="1"/>
    <col min="256" max="16384" width="6.875" style="377" customWidth="1"/>
  </cols>
  <sheetData>
    <row r="1" spans="2:255" ht="22.5" customHeight="1">
      <c r="B1" s="378"/>
      <c r="C1" s="378"/>
      <c r="D1" s="378"/>
      <c r="E1" s="378"/>
      <c r="F1" s="378"/>
      <c r="G1" s="378"/>
      <c r="H1" s="378"/>
      <c r="I1" s="378"/>
      <c r="J1" s="378"/>
      <c r="M1" s="388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97" t="s">
        <v>76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79"/>
      <c r="C3" s="379"/>
      <c r="D3" s="380"/>
      <c r="E3" s="380"/>
      <c r="F3" s="380"/>
      <c r="G3" s="379"/>
      <c r="H3" s="379"/>
      <c r="I3" s="379"/>
      <c r="J3" s="379"/>
      <c r="L3" s="398" t="s">
        <v>77</v>
      </c>
      <c r="M3" s="39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00" t="s">
        <v>78</v>
      </c>
      <c r="B4" s="400" t="s">
        <v>79</v>
      </c>
      <c r="C4" s="401" t="s">
        <v>80</v>
      </c>
      <c r="D4" s="399" t="s">
        <v>81</v>
      </c>
      <c r="E4" s="399"/>
      <c r="F4" s="399"/>
      <c r="G4" s="400" t="s">
        <v>82</v>
      </c>
      <c r="H4" s="400" t="s">
        <v>83</v>
      </c>
      <c r="I4" s="400" t="s">
        <v>84</v>
      </c>
      <c r="J4" s="400" t="s">
        <v>85</v>
      </c>
      <c r="K4" s="400" t="s">
        <v>86</v>
      </c>
      <c r="L4" s="402" t="s">
        <v>87</v>
      </c>
      <c r="M4" s="403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00"/>
      <c r="B5" s="400"/>
      <c r="C5" s="400"/>
      <c r="D5" s="381" t="s">
        <v>89</v>
      </c>
      <c r="E5" s="381" t="s">
        <v>90</v>
      </c>
      <c r="F5" s="381" t="s">
        <v>91</v>
      </c>
      <c r="G5" s="400"/>
      <c r="H5" s="400"/>
      <c r="I5" s="400"/>
      <c r="J5" s="400"/>
      <c r="K5" s="400"/>
      <c r="L5" s="400"/>
      <c r="M5" s="40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82" t="s">
        <v>92</v>
      </c>
      <c r="B6" s="382" t="s">
        <v>92</v>
      </c>
      <c r="C6" s="382">
        <v>1</v>
      </c>
      <c r="D6" s="382">
        <v>2</v>
      </c>
      <c r="E6" s="382">
        <v>3</v>
      </c>
      <c r="F6" s="382">
        <v>4</v>
      </c>
      <c r="G6" s="382">
        <v>5</v>
      </c>
      <c r="H6" s="382">
        <v>6</v>
      </c>
      <c r="I6" s="382">
        <v>7</v>
      </c>
      <c r="J6" s="382">
        <v>8</v>
      </c>
      <c r="K6" s="382">
        <v>9</v>
      </c>
      <c r="L6" s="382">
        <v>10</v>
      </c>
      <c r="M6" s="38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75" customFormat="1" ht="23.25" customHeight="1">
      <c r="A7" s="383" t="s">
        <v>93</v>
      </c>
      <c r="B7" s="383" t="s">
        <v>94</v>
      </c>
      <c r="C7" s="384">
        <v>604.5</v>
      </c>
      <c r="D7" s="384">
        <v>604.5</v>
      </c>
      <c r="E7" s="384">
        <v>604.5</v>
      </c>
      <c r="F7" s="385"/>
      <c r="G7" s="385"/>
      <c r="H7" s="385"/>
      <c r="I7" s="385"/>
      <c r="J7" s="385"/>
      <c r="K7" s="385"/>
      <c r="L7" s="385"/>
      <c r="M7" s="384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9.25" customHeight="1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8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86"/>
      <c r="B10" s="386"/>
      <c r="C10" s="387"/>
      <c r="D10" s="386"/>
      <c r="E10" s="386"/>
      <c r="F10" s="386"/>
      <c r="G10" s="386"/>
      <c r="H10" s="386"/>
      <c r="I10" s="386"/>
      <c r="J10" s="386"/>
      <c r="K10" s="386"/>
      <c r="L10" s="38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86"/>
      <c r="D12" s="386"/>
      <c r="G12" s="386"/>
      <c r="H12" s="386"/>
      <c r="I12" s="386"/>
      <c r="J12" s="386"/>
      <c r="K12" s="386"/>
      <c r="L12" s="38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86"/>
      <c r="I13" s="386"/>
      <c r="J13" s="38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8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8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8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zoomScalePageLayoutView="0" workbookViewId="0" topLeftCell="A1">
      <selection activeCell="F13" sqref="F13"/>
    </sheetView>
  </sheetViews>
  <sheetFormatPr defaultColWidth="9.00390625" defaultRowHeight="14.25"/>
  <cols>
    <col min="1" max="3" width="5.875" style="0" customWidth="1"/>
    <col min="4" max="4" width="9.00390625" style="0" customWidth="1"/>
    <col min="5" max="5" width="53.00390625" style="0" customWidth="1"/>
    <col min="6" max="6" width="10.375" style="0" customWidth="1"/>
  </cols>
  <sheetData>
    <row r="1" ht="14.25" customHeight="1">
      <c r="K1" t="s">
        <v>251</v>
      </c>
    </row>
    <row r="2" spans="1:11" ht="31.5" customHeight="1">
      <c r="A2" s="432" t="s">
        <v>252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0:11" ht="14.25" customHeight="1">
      <c r="J3" s="469" t="s">
        <v>77</v>
      </c>
      <c r="K3" s="469"/>
    </row>
    <row r="4" spans="1:11" ht="33" customHeight="1">
      <c r="A4" s="452" t="s">
        <v>97</v>
      </c>
      <c r="B4" s="452"/>
      <c r="C4" s="452"/>
      <c r="D4" s="440" t="s">
        <v>204</v>
      </c>
      <c r="E4" s="440" t="s">
        <v>138</v>
      </c>
      <c r="F4" s="440" t="s">
        <v>126</v>
      </c>
      <c r="G4" s="440"/>
      <c r="H4" s="440"/>
      <c r="I4" s="440"/>
      <c r="J4" s="440"/>
      <c r="K4" s="440"/>
    </row>
    <row r="5" spans="1:11" ht="14.25" customHeight="1">
      <c r="A5" s="440" t="s">
        <v>100</v>
      </c>
      <c r="B5" s="440" t="s">
        <v>101</v>
      </c>
      <c r="C5" s="440" t="s">
        <v>102</v>
      </c>
      <c r="D5" s="440"/>
      <c r="E5" s="440"/>
      <c r="F5" s="440" t="s">
        <v>89</v>
      </c>
      <c r="G5" s="440" t="s">
        <v>222</v>
      </c>
      <c r="H5" s="440" t="s">
        <v>219</v>
      </c>
      <c r="I5" s="440" t="s">
        <v>223</v>
      </c>
      <c r="J5" s="440" t="s">
        <v>224</v>
      </c>
      <c r="K5" s="440" t="s">
        <v>225</v>
      </c>
    </row>
    <row r="6" spans="1:11" ht="32.2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</row>
    <row r="7" spans="1:11" ht="32.25" customHeight="1">
      <c r="A7" s="189"/>
      <c r="B7" s="189"/>
      <c r="C7" s="189"/>
      <c r="D7" s="189"/>
      <c r="E7" s="189" t="s">
        <v>171</v>
      </c>
      <c r="F7" s="54">
        <f aca="true" t="shared" si="0" ref="F7:K7">F8</f>
        <v>8.6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8.6</v>
      </c>
    </row>
    <row r="8" spans="1:11" ht="32.25" customHeight="1">
      <c r="A8" s="57">
        <v>208</v>
      </c>
      <c r="B8" s="57"/>
      <c r="C8" s="57"/>
      <c r="D8" s="58" t="s">
        <v>93</v>
      </c>
      <c r="E8" s="59" t="s">
        <v>103</v>
      </c>
      <c r="F8" s="54">
        <f aca="true" t="shared" si="1" ref="F8:K8">F9</f>
        <v>8.6</v>
      </c>
      <c r="G8" s="54">
        <f t="shared" si="1"/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8.6</v>
      </c>
    </row>
    <row r="9" spans="1:11" ht="32.25" customHeight="1">
      <c r="A9" s="60" t="s">
        <v>104</v>
      </c>
      <c r="B9" s="60" t="s">
        <v>105</v>
      </c>
      <c r="C9" s="57"/>
      <c r="D9" s="58" t="s">
        <v>93</v>
      </c>
      <c r="E9" s="59" t="s">
        <v>106</v>
      </c>
      <c r="F9" s="54">
        <f aca="true" t="shared" si="2" ref="F9:K9">F10</f>
        <v>8.6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8.6</v>
      </c>
    </row>
    <row r="10" spans="1:11" s="20" customFormat="1" ht="24.75" customHeight="1">
      <c r="A10" s="190" t="s">
        <v>104</v>
      </c>
      <c r="B10" s="190" t="s">
        <v>105</v>
      </c>
      <c r="C10" s="190" t="s">
        <v>109</v>
      </c>
      <c r="D10" s="58" t="s">
        <v>93</v>
      </c>
      <c r="E10" s="62" t="s">
        <v>201</v>
      </c>
      <c r="F10" s="191">
        <f>SUM(G10:K10)</f>
        <v>8.6</v>
      </c>
      <c r="G10" s="191"/>
      <c r="H10" s="191"/>
      <c r="I10" s="191"/>
      <c r="J10" s="191"/>
      <c r="K10" s="191">
        <v>8.6</v>
      </c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zoomScalePageLayoutView="0" workbookViewId="0" topLeftCell="A1">
      <selection activeCell="D15" sqref="D15"/>
    </sheetView>
  </sheetViews>
  <sheetFormatPr defaultColWidth="6.875" defaultRowHeight="12.75" customHeight="1"/>
  <cols>
    <col min="1" max="1" width="8.75390625" style="162" customWidth="1"/>
    <col min="2" max="2" width="33.50390625" style="162" customWidth="1"/>
    <col min="3" max="3" width="21.75390625" style="162" customWidth="1"/>
    <col min="4" max="5" width="11.125" style="162" customWidth="1"/>
    <col min="6" max="14" width="10.125" style="162" customWidth="1"/>
    <col min="15" max="255" width="6.875" style="162" customWidth="1"/>
    <col min="256" max="16384" width="6.875" style="162" customWidth="1"/>
  </cols>
  <sheetData>
    <row r="1" spans="1:255" ht="22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81"/>
      <c r="L1" s="182"/>
      <c r="N1" s="183" t="s">
        <v>253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91" t="s">
        <v>254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64"/>
      <c r="B3" s="165"/>
      <c r="C3" s="165"/>
      <c r="D3" s="164"/>
      <c r="E3" s="165"/>
      <c r="F3" s="165"/>
      <c r="G3" s="165"/>
      <c r="H3" s="164"/>
      <c r="I3" s="164"/>
      <c r="J3" s="164"/>
      <c r="K3" s="181"/>
      <c r="L3" s="184"/>
      <c r="N3" s="185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93" t="s">
        <v>255</v>
      </c>
      <c r="B4" s="493" t="s">
        <v>138</v>
      </c>
      <c r="C4" s="494" t="s">
        <v>256</v>
      </c>
      <c r="D4" s="495" t="s">
        <v>99</v>
      </c>
      <c r="E4" s="492" t="s">
        <v>81</v>
      </c>
      <c r="F4" s="492"/>
      <c r="G4" s="492"/>
      <c r="H4" s="496" t="s">
        <v>82</v>
      </c>
      <c r="I4" s="493" t="s">
        <v>83</v>
      </c>
      <c r="J4" s="493" t="s">
        <v>84</v>
      </c>
      <c r="K4" s="493" t="s">
        <v>85</v>
      </c>
      <c r="L4" s="497" t="s">
        <v>86</v>
      </c>
      <c r="M4" s="498" t="s">
        <v>87</v>
      </c>
      <c r="N4" s="499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93"/>
      <c r="B5" s="493"/>
      <c r="C5" s="494"/>
      <c r="D5" s="493"/>
      <c r="E5" s="167" t="s">
        <v>89</v>
      </c>
      <c r="F5" s="167" t="s">
        <v>90</v>
      </c>
      <c r="G5" s="167" t="s">
        <v>91</v>
      </c>
      <c r="H5" s="493"/>
      <c r="I5" s="493"/>
      <c r="J5" s="493"/>
      <c r="K5" s="493"/>
      <c r="L5" s="495"/>
      <c r="M5" s="498"/>
      <c r="N5" s="49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68" t="s">
        <v>92</v>
      </c>
      <c r="B6" s="168" t="s">
        <v>92</v>
      </c>
      <c r="C6" s="168" t="s">
        <v>92</v>
      </c>
      <c r="D6" s="168">
        <v>1</v>
      </c>
      <c r="E6" s="168">
        <v>2</v>
      </c>
      <c r="F6" s="168">
        <v>3</v>
      </c>
      <c r="G6" s="168">
        <v>4</v>
      </c>
      <c r="H6" s="168">
        <v>5</v>
      </c>
      <c r="I6" s="168">
        <v>6</v>
      </c>
      <c r="J6" s="168">
        <v>7</v>
      </c>
      <c r="K6" s="168">
        <v>8</v>
      </c>
      <c r="L6" s="168">
        <v>9</v>
      </c>
      <c r="M6" s="186">
        <v>10</v>
      </c>
      <c r="N6" s="187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s="52" customFormat="1" ht="22.5" customHeight="1">
      <c r="A7" s="169"/>
      <c r="B7" s="169" t="s">
        <v>171</v>
      </c>
      <c r="C7" s="169"/>
      <c r="D7" s="170">
        <f>D8</f>
        <v>380</v>
      </c>
      <c r="E7" s="170">
        <f aca="true" t="shared" si="0" ref="E7:N7">E8</f>
        <v>380</v>
      </c>
      <c r="F7" s="170">
        <f t="shared" si="0"/>
        <v>380</v>
      </c>
      <c r="G7" s="170">
        <f t="shared" si="0"/>
        <v>0</v>
      </c>
      <c r="H7" s="170">
        <f t="shared" si="0"/>
        <v>0</v>
      </c>
      <c r="I7" s="170">
        <f t="shared" si="0"/>
        <v>0</v>
      </c>
      <c r="J7" s="170">
        <f t="shared" si="0"/>
        <v>0</v>
      </c>
      <c r="K7" s="170">
        <f t="shared" si="0"/>
        <v>0</v>
      </c>
      <c r="L7" s="170">
        <f t="shared" si="0"/>
        <v>0</v>
      </c>
      <c r="M7" s="170">
        <f t="shared" si="0"/>
        <v>0</v>
      </c>
      <c r="N7" s="170">
        <f t="shared" si="0"/>
        <v>0</v>
      </c>
    </row>
    <row r="8" spans="1:14" s="52" customFormat="1" ht="22.5" customHeight="1">
      <c r="A8" s="171">
        <v>208</v>
      </c>
      <c r="B8" s="59" t="s">
        <v>257</v>
      </c>
      <c r="C8" s="169" t="s">
        <v>94</v>
      </c>
      <c r="D8" s="170">
        <f>D9</f>
        <v>380</v>
      </c>
      <c r="E8" s="170">
        <f aca="true" t="shared" si="1" ref="E8:N8">E9</f>
        <v>380</v>
      </c>
      <c r="F8" s="170">
        <f t="shared" si="1"/>
        <v>380</v>
      </c>
      <c r="G8" s="170">
        <f t="shared" si="1"/>
        <v>0</v>
      </c>
      <c r="H8" s="170">
        <f t="shared" si="1"/>
        <v>0</v>
      </c>
      <c r="I8" s="170">
        <f t="shared" si="1"/>
        <v>0</v>
      </c>
      <c r="J8" s="170">
        <f t="shared" si="1"/>
        <v>0</v>
      </c>
      <c r="K8" s="170">
        <f t="shared" si="1"/>
        <v>0</v>
      </c>
      <c r="L8" s="170">
        <f t="shared" si="1"/>
        <v>0</v>
      </c>
      <c r="M8" s="170">
        <f t="shared" si="1"/>
        <v>0</v>
      </c>
      <c r="N8" s="170">
        <f t="shared" si="1"/>
        <v>0</v>
      </c>
    </row>
    <row r="9" spans="1:14" s="52" customFormat="1" ht="22.5" customHeight="1">
      <c r="A9" s="171">
        <v>20811</v>
      </c>
      <c r="B9" s="59" t="s">
        <v>258</v>
      </c>
      <c r="C9" s="169" t="s">
        <v>94</v>
      </c>
      <c r="D9" s="170">
        <f>SUM(D10:D12)</f>
        <v>380</v>
      </c>
      <c r="E9" s="170">
        <f aca="true" t="shared" si="2" ref="E9:N9">SUM(E10:E12)</f>
        <v>380</v>
      </c>
      <c r="F9" s="170">
        <f t="shared" si="2"/>
        <v>380</v>
      </c>
      <c r="G9" s="170">
        <f t="shared" si="2"/>
        <v>0</v>
      </c>
      <c r="H9" s="170">
        <f t="shared" si="2"/>
        <v>0</v>
      </c>
      <c r="I9" s="170">
        <f t="shared" si="2"/>
        <v>0</v>
      </c>
      <c r="J9" s="170">
        <f t="shared" si="2"/>
        <v>0</v>
      </c>
      <c r="K9" s="170">
        <f t="shared" si="2"/>
        <v>0</v>
      </c>
      <c r="L9" s="170">
        <f t="shared" si="2"/>
        <v>0</v>
      </c>
      <c r="M9" s="170">
        <f t="shared" si="2"/>
        <v>0</v>
      </c>
      <c r="N9" s="170">
        <f t="shared" si="2"/>
        <v>0</v>
      </c>
    </row>
    <row r="10" spans="1:255" s="161" customFormat="1" ht="23.25" customHeight="1">
      <c r="A10" s="172">
        <v>2081105</v>
      </c>
      <c r="B10" s="173" t="s">
        <v>259</v>
      </c>
      <c r="C10" s="173" t="s">
        <v>260</v>
      </c>
      <c r="D10" s="174">
        <v>140</v>
      </c>
      <c r="E10" s="174">
        <v>140</v>
      </c>
      <c r="F10" s="174">
        <v>140</v>
      </c>
      <c r="G10" s="175"/>
      <c r="H10" s="175"/>
      <c r="I10" s="175"/>
      <c r="J10" s="175"/>
      <c r="K10" s="175"/>
      <c r="L10" s="175"/>
      <c r="M10" s="188"/>
      <c r="N10" s="175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161" customFormat="1" ht="23.25" customHeight="1">
      <c r="A11" s="172">
        <v>2081104</v>
      </c>
      <c r="B11" s="176" t="s">
        <v>261</v>
      </c>
      <c r="C11" s="177" t="s">
        <v>262</v>
      </c>
      <c r="D11" s="174">
        <v>210</v>
      </c>
      <c r="E11" s="174">
        <v>210</v>
      </c>
      <c r="F11" s="14">
        <v>210</v>
      </c>
      <c r="G11" s="175"/>
      <c r="H11" s="175"/>
      <c r="I11" s="175"/>
      <c r="J11" s="175"/>
      <c r="K11" s="175"/>
      <c r="L11" s="175"/>
      <c r="M11" s="188"/>
      <c r="N11" s="175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ht="22.5" customHeight="1">
      <c r="A12" s="176">
        <v>2081104</v>
      </c>
      <c r="B12" s="176" t="s">
        <v>261</v>
      </c>
      <c r="C12" s="166" t="s">
        <v>263</v>
      </c>
      <c r="D12" s="178">
        <v>30</v>
      </c>
      <c r="E12" s="178">
        <v>30</v>
      </c>
      <c r="F12" s="178">
        <v>30</v>
      </c>
      <c r="G12" s="179"/>
      <c r="H12" s="179"/>
      <c r="I12" s="179"/>
      <c r="J12" s="179"/>
      <c r="K12" s="179"/>
      <c r="L12" s="179"/>
      <c r="M12" s="179"/>
      <c r="N12" s="17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80"/>
      <c r="B13" s="180"/>
      <c r="C13" s="180"/>
      <c r="D13" s="181"/>
      <c r="E13" s="180"/>
      <c r="F13" s="181"/>
      <c r="G13" s="180"/>
      <c r="H13" s="180"/>
      <c r="I13" s="180"/>
      <c r="J13" s="180"/>
      <c r="K13" s="180"/>
      <c r="L13" s="180"/>
      <c r="M13" s="180"/>
      <c r="N13" s="18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80"/>
      <c r="B16" s="180"/>
      <c r="C16" s="180"/>
      <c r="D16" s="181"/>
      <c r="E16" s="181"/>
      <c r="F16" s="180"/>
      <c r="G16" s="180"/>
      <c r="H16" s="180"/>
      <c r="I16" s="181"/>
      <c r="J16" s="180"/>
      <c r="K16" s="180"/>
      <c r="L16" s="180"/>
      <c r="M16" s="180"/>
      <c r="N16" s="18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180"/>
      <c r="B17" s="180"/>
      <c r="C17" s="180"/>
      <c r="D17" s="181"/>
      <c r="E17" s="181"/>
      <c r="F17" s="181"/>
      <c r="G17" s="180"/>
      <c r="H17" s="181"/>
      <c r="I17" s="181"/>
      <c r="J17" s="180"/>
      <c r="K17" s="180"/>
      <c r="L17" s="181"/>
      <c r="M17" s="180"/>
      <c r="N17" s="18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81"/>
      <c r="B18" s="181"/>
      <c r="C18" s="180"/>
      <c r="D18" s="181"/>
      <c r="E18" s="181"/>
      <c r="F18" s="181"/>
      <c r="G18" s="180"/>
      <c r="H18" s="181"/>
      <c r="I18" s="181"/>
      <c r="J18" s="180"/>
      <c r="K18" s="181"/>
      <c r="L18" s="181"/>
      <c r="M18" s="181"/>
      <c r="N18" s="18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81"/>
      <c r="B19" s="181"/>
      <c r="C19" s="181"/>
      <c r="D19" s="181"/>
      <c r="E19" s="181"/>
      <c r="F19" s="181"/>
      <c r="G19" s="180"/>
      <c r="H19" s="181"/>
      <c r="I19" s="181"/>
      <c r="J19" s="181"/>
      <c r="K19" s="181"/>
      <c r="L19" s="181"/>
      <c r="M19" s="181"/>
      <c r="N19" s="18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5:255" ht="22.5" customHeight="1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181"/>
      <c r="B22" s="181"/>
      <c r="C22" s="181"/>
      <c r="D22" s="181"/>
      <c r="E22" s="181"/>
      <c r="F22" s="181"/>
      <c r="G22" s="181"/>
      <c r="H22" s="181"/>
      <c r="I22" s="180"/>
      <c r="J22" s="181"/>
      <c r="K22" s="181"/>
      <c r="L22" s="181"/>
      <c r="M22" s="181"/>
      <c r="N22" s="18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 formatCells="0" formatColumns="0" formatRows="0"/>
  <mergeCells count="13"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G12" sqref="G12"/>
    </sheetView>
  </sheetViews>
  <sheetFormatPr defaultColWidth="6.875" defaultRowHeight="12.75" customHeight="1"/>
  <cols>
    <col min="1" max="3" width="4.00390625" style="128" customWidth="1"/>
    <col min="4" max="4" width="9.625" style="128" customWidth="1"/>
    <col min="5" max="5" width="23.125" style="128" customWidth="1"/>
    <col min="6" max="6" width="8.875" style="128" customWidth="1"/>
    <col min="7" max="7" width="8.125" style="128" customWidth="1"/>
    <col min="8" max="10" width="7.125" style="128" customWidth="1"/>
    <col min="11" max="11" width="7.75390625" style="128" customWidth="1"/>
    <col min="12" max="19" width="7.125" style="128" customWidth="1"/>
    <col min="20" max="21" width="7.25390625" style="128" customWidth="1"/>
    <col min="22" max="16384" width="6.875" style="128" customWidth="1"/>
  </cols>
  <sheetData>
    <row r="1" spans="1:21" ht="24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49"/>
      <c r="R1" s="149"/>
      <c r="S1" s="153"/>
      <c r="T1" s="153"/>
      <c r="U1" s="129" t="s">
        <v>264</v>
      </c>
    </row>
    <row r="2" spans="1:21" ht="24.75" customHeight="1">
      <c r="A2" s="500" t="s">
        <v>265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</row>
    <row r="3" spans="1:22" ht="24.75" customHeight="1">
      <c r="A3" s="130"/>
      <c r="B3" s="131"/>
      <c r="C3" s="132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54"/>
      <c r="R3" s="154"/>
      <c r="S3" s="155"/>
      <c r="T3" s="501" t="s">
        <v>77</v>
      </c>
      <c r="U3" s="501"/>
      <c r="V3" s="156"/>
    </row>
    <row r="4" spans="1:22" ht="24.75" customHeight="1">
      <c r="A4" s="133" t="s">
        <v>117</v>
      </c>
      <c r="B4" s="133"/>
      <c r="C4" s="134"/>
      <c r="D4" s="505" t="s">
        <v>78</v>
      </c>
      <c r="E4" s="505" t="s">
        <v>98</v>
      </c>
      <c r="F4" s="506" t="s">
        <v>118</v>
      </c>
      <c r="G4" s="135" t="s">
        <v>119</v>
      </c>
      <c r="H4" s="133"/>
      <c r="I4" s="133"/>
      <c r="J4" s="134"/>
      <c r="K4" s="502" t="s">
        <v>120</v>
      </c>
      <c r="L4" s="503"/>
      <c r="M4" s="503"/>
      <c r="N4" s="503"/>
      <c r="O4" s="503"/>
      <c r="P4" s="503"/>
      <c r="Q4" s="503"/>
      <c r="R4" s="504"/>
      <c r="S4" s="509" t="s">
        <v>121</v>
      </c>
      <c r="T4" s="512" t="s">
        <v>122</v>
      </c>
      <c r="U4" s="512" t="s">
        <v>123</v>
      </c>
      <c r="V4" s="156"/>
    </row>
    <row r="5" spans="1:22" ht="24.75" customHeight="1">
      <c r="A5" s="502" t="s">
        <v>100</v>
      </c>
      <c r="B5" s="505" t="s">
        <v>101</v>
      </c>
      <c r="C5" s="505" t="s">
        <v>102</v>
      </c>
      <c r="D5" s="505"/>
      <c r="E5" s="505"/>
      <c r="F5" s="506"/>
      <c r="G5" s="505" t="s">
        <v>80</v>
      </c>
      <c r="H5" s="505" t="s">
        <v>124</v>
      </c>
      <c r="I5" s="505" t="s">
        <v>125</v>
      </c>
      <c r="J5" s="506" t="s">
        <v>126</v>
      </c>
      <c r="K5" s="507" t="s">
        <v>80</v>
      </c>
      <c r="L5" s="472" t="s">
        <v>127</v>
      </c>
      <c r="M5" s="472" t="s">
        <v>128</v>
      </c>
      <c r="N5" s="472" t="s">
        <v>129</v>
      </c>
      <c r="O5" s="472" t="s">
        <v>130</v>
      </c>
      <c r="P5" s="472" t="s">
        <v>131</v>
      </c>
      <c r="Q5" s="472" t="s">
        <v>132</v>
      </c>
      <c r="R5" s="472" t="s">
        <v>133</v>
      </c>
      <c r="S5" s="510"/>
      <c r="T5" s="512"/>
      <c r="U5" s="512"/>
      <c r="V5" s="156"/>
    </row>
    <row r="6" spans="1:21" ht="30.75" customHeight="1">
      <c r="A6" s="502"/>
      <c r="B6" s="505"/>
      <c r="C6" s="505"/>
      <c r="D6" s="505"/>
      <c r="E6" s="506"/>
      <c r="F6" s="136" t="s">
        <v>99</v>
      </c>
      <c r="G6" s="505"/>
      <c r="H6" s="505"/>
      <c r="I6" s="505"/>
      <c r="J6" s="506"/>
      <c r="K6" s="508"/>
      <c r="L6" s="472"/>
      <c r="M6" s="472"/>
      <c r="N6" s="472"/>
      <c r="O6" s="472"/>
      <c r="P6" s="472"/>
      <c r="Q6" s="472"/>
      <c r="R6" s="472"/>
      <c r="S6" s="511"/>
      <c r="T6" s="512"/>
      <c r="U6" s="512"/>
    </row>
    <row r="7" spans="1:21" ht="24.75" customHeight="1">
      <c r="A7" s="137" t="s">
        <v>92</v>
      </c>
      <c r="B7" s="137" t="s">
        <v>92</v>
      </c>
      <c r="C7" s="137" t="s">
        <v>92</v>
      </c>
      <c r="D7" s="137" t="s">
        <v>92</v>
      </c>
      <c r="E7" s="137" t="s">
        <v>92</v>
      </c>
      <c r="F7" s="138">
        <v>1</v>
      </c>
      <c r="G7" s="137">
        <v>2</v>
      </c>
      <c r="H7" s="137">
        <v>3</v>
      </c>
      <c r="I7" s="137">
        <v>4</v>
      </c>
      <c r="J7" s="137">
        <v>5</v>
      </c>
      <c r="K7" s="137">
        <v>6</v>
      </c>
      <c r="L7" s="137">
        <v>7</v>
      </c>
      <c r="M7" s="137">
        <v>8</v>
      </c>
      <c r="N7" s="137">
        <v>9</v>
      </c>
      <c r="O7" s="137">
        <v>10</v>
      </c>
      <c r="P7" s="137">
        <v>11</v>
      </c>
      <c r="Q7" s="137">
        <v>12</v>
      </c>
      <c r="R7" s="137">
        <v>13</v>
      </c>
      <c r="S7" s="137">
        <v>14</v>
      </c>
      <c r="T7" s="138">
        <v>15</v>
      </c>
      <c r="U7" s="138">
        <v>16</v>
      </c>
    </row>
    <row r="8" spans="1:21" s="127" customFormat="1" ht="24.75" customHeight="1">
      <c r="A8" s="139"/>
      <c r="B8" s="139"/>
      <c r="C8" s="140"/>
      <c r="D8" s="141"/>
      <c r="E8" s="142"/>
      <c r="F8" s="143"/>
      <c r="G8" s="144"/>
      <c r="H8" s="144"/>
      <c r="I8" s="144"/>
      <c r="J8" s="144"/>
      <c r="K8" s="144"/>
      <c r="L8" s="144"/>
      <c r="M8" s="152"/>
      <c r="N8" s="144"/>
      <c r="O8" s="144"/>
      <c r="P8" s="144"/>
      <c r="Q8" s="144"/>
      <c r="R8" s="144"/>
      <c r="S8" s="157"/>
      <c r="T8" s="157"/>
      <c r="U8" s="158"/>
    </row>
    <row r="9" spans="1:21" ht="24.75" customHeight="1">
      <c r="A9" s="145" t="s">
        <v>266</v>
      </c>
      <c r="B9" s="146"/>
      <c r="C9" s="146"/>
      <c r="D9" s="146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59"/>
      <c r="T9" s="159"/>
      <c r="U9" s="159"/>
    </row>
    <row r="10" spans="1:21" ht="18.75" customHeight="1">
      <c r="A10" s="146"/>
      <c r="B10" s="146"/>
      <c r="C10" s="146"/>
      <c r="D10" s="146"/>
      <c r="E10" s="147"/>
      <c r="F10" s="148"/>
      <c r="G10" s="149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59"/>
      <c r="T10" s="159"/>
      <c r="U10" s="159"/>
    </row>
    <row r="11" spans="1:21" ht="18.75" customHeight="1">
      <c r="A11" s="150"/>
      <c r="B11" s="146"/>
      <c r="C11" s="146"/>
      <c r="D11" s="146"/>
      <c r="E11" s="147"/>
      <c r="F11" s="148"/>
      <c r="G11" s="149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59"/>
      <c r="T11" s="159"/>
      <c r="U11" s="159"/>
    </row>
    <row r="12" spans="1:21" ht="18.75" customHeight="1">
      <c r="A12" s="150"/>
      <c r="B12" s="146"/>
      <c r="C12" s="146"/>
      <c r="D12" s="146"/>
      <c r="E12" s="147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59"/>
      <c r="T12" s="159"/>
      <c r="U12" s="160"/>
    </row>
    <row r="13" spans="1:21" ht="18.75" customHeight="1">
      <c r="A13" s="150"/>
      <c r="B13" s="150"/>
      <c r="C13" s="146"/>
      <c r="D13" s="146"/>
      <c r="E13" s="147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59"/>
      <c r="T13" s="159"/>
      <c r="U13" s="160"/>
    </row>
    <row r="14" spans="1:21" ht="18.75" customHeight="1">
      <c r="A14" s="150"/>
      <c r="B14" s="150"/>
      <c r="C14" s="150"/>
      <c r="D14" s="146"/>
      <c r="E14" s="147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59"/>
      <c r="T14" s="159"/>
      <c r="U14" s="160"/>
    </row>
    <row r="15" spans="1:21" ht="18.75" customHeight="1">
      <c r="A15" s="150"/>
      <c r="B15" s="150"/>
      <c r="C15" s="150"/>
      <c r="D15" s="146"/>
      <c r="E15" s="147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59"/>
      <c r="T15" s="160"/>
      <c r="U15" s="160"/>
    </row>
    <row r="16" spans="1:21" ht="18.75" customHeight="1">
      <c r="A16" s="150"/>
      <c r="B16" s="150"/>
      <c r="C16" s="150"/>
      <c r="D16" s="150"/>
      <c r="E16" s="151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8"/>
      <c r="Q16" s="148"/>
      <c r="R16" s="148"/>
      <c r="S16" s="160"/>
      <c r="T16" s="160"/>
      <c r="U16" s="160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G13" sqref="G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69" t="s">
        <v>267</v>
      </c>
    </row>
    <row r="2" spans="1:21" ht="24.75" customHeight="1">
      <c r="A2" s="432" t="s">
        <v>268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13" t="s">
        <v>77</v>
      </c>
      <c r="U3" s="513"/>
    </row>
    <row r="4" spans="1:21" ht="27.75" customHeight="1">
      <c r="A4" s="434" t="s">
        <v>117</v>
      </c>
      <c r="B4" s="435"/>
      <c r="C4" s="436"/>
      <c r="D4" s="437" t="s">
        <v>137</v>
      </c>
      <c r="E4" s="437" t="s">
        <v>138</v>
      </c>
      <c r="F4" s="437" t="s">
        <v>99</v>
      </c>
      <c r="G4" s="440" t="s">
        <v>139</v>
      </c>
      <c r="H4" s="440" t="s">
        <v>140</v>
      </c>
      <c r="I4" s="440" t="s">
        <v>141</v>
      </c>
      <c r="J4" s="440" t="s">
        <v>142</v>
      </c>
      <c r="K4" s="440" t="s">
        <v>143</v>
      </c>
      <c r="L4" s="440" t="s">
        <v>144</v>
      </c>
      <c r="M4" s="440" t="s">
        <v>128</v>
      </c>
      <c r="N4" s="440" t="s">
        <v>145</v>
      </c>
      <c r="O4" s="440" t="s">
        <v>126</v>
      </c>
      <c r="P4" s="440" t="s">
        <v>130</v>
      </c>
      <c r="Q4" s="440" t="s">
        <v>129</v>
      </c>
      <c r="R4" s="440" t="s">
        <v>146</v>
      </c>
      <c r="S4" s="440" t="s">
        <v>147</v>
      </c>
      <c r="T4" s="440" t="s">
        <v>148</v>
      </c>
      <c r="U4" s="440" t="s">
        <v>133</v>
      </c>
    </row>
    <row r="5" spans="1:21" ht="13.5" customHeight="1">
      <c r="A5" s="437" t="s">
        <v>100</v>
      </c>
      <c r="B5" s="437" t="s">
        <v>101</v>
      </c>
      <c r="C5" s="437" t="s">
        <v>102</v>
      </c>
      <c r="D5" s="439"/>
      <c r="E5" s="439"/>
      <c r="F5" s="439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</row>
    <row r="6" spans="1:21" ht="18" customHeight="1">
      <c r="A6" s="438"/>
      <c r="B6" s="438"/>
      <c r="C6" s="438"/>
      <c r="D6" s="438"/>
      <c r="E6" s="438"/>
      <c r="F6" s="438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</row>
    <row r="7" spans="1:21" s="20" customFormat="1" ht="29.25" customHeight="1">
      <c r="A7" s="93"/>
      <c r="B7" s="93"/>
      <c r="C7" s="93"/>
      <c r="D7" s="93"/>
      <c r="E7" s="94"/>
      <c r="F7" s="12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ht="15">
      <c r="A8" t="s">
        <v>266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T21" sqref="T21"/>
    </sheetView>
  </sheetViews>
  <sheetFormatPr defaultColWidth="6.875" defaultRowHeight="12.75" customHeight="1"/>
  <cols>
    <col min="1" max="3" width="4.00390625" style="96" customWidth="1"/>
    <col min="4" max="4" width="9.625" style="96" customWidth="1"/>
    <col min="5" max="5" width="22.50390625" style="96" customWidth="1"/>
    <col min="6" max="7" width="8.50390625" style="96" customWidth="1"/>
    <col min="8" max="10" width="7.25390625" style="96" customWidth="1"/>
    <col min="11" max="11" width="8.50390625" style="96" customWidth="1"/>
    <col min="12" max="19" width="7.25390625" style="96" customWidth="1"/>
    <col min="20" max="21" width="7.75390625" style="96" customWidth="1"/>
    <col min="22" max="16384" width="6.875" style="96" customWidth="1"/>
  </cols>
  <sheetData>
    <row r="1" spans="1:21" ht="24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16"/>
      <c r="R1" s="116"/>
      <c r="S1" s="118"/>
      <c r="T1" s="118"/>
      <c r="U1" s="97" t="s">
        <v>269</v>
      </c>
    </row>
    <row r="2" spans="1:21" ht="24.75" customHeight="1">
      <c r="A2" s="514" t="s">
        <v>270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</row>
    <row r="3" spans="1:22" ht="24.75" customHeight="1">
      <c r="A3" s="98"/>
      <c r="B3" s="99"/>
      <c r="C3" s="100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19"/>
      <c r="R3" s="119"/>
      <c r="S3" s="120"/>
      <c r="T3" s="515" t="s">
        <v>77</v>
      </c>
      <c r="U3" s="515"/>
      <c r="V3" s="121"/>
    </row>
    <row r="4" spans="1:22" ht="24.75" customHeight="1">
      <c r="A4" s="516" t="s">
        <v>117</v>
      </c>
      <c r="B4" s="516"/>
      <c r="C4" s="516"/>
      <c r="D4" s="518" t="s">
        <v>78</v>
      </c>
      <c r="E4" s="517" t="s">
        <v>98</v>
      </c>
      <c r="F4" s="517" t="s">
        <v>118</v>
      </c>
      <c r="G4" s="516" t="s">
        <v>119</v>
      </c>
      <c r="H4" s="516"/>
      <c r="I4" s="516"/>
      <c r="J4" s="517"/>
      <c r="K4" s="517" t="s">
        <v>120</v>
      </c>
      <c r="L4" s="518"/>
      <c r="M4" s="518"/>
      <c r="N4" s="518"/>
      <c r="O4" s="518"/>
      <c r="P4" s="518"/>
      <c r="Q4" s="518"/>
      <c r="R4" s="519"/>
      <c r="S4" s="523" t="s">
        <v>121</v>
      </c>
      <c r="T4" s="524" t="s">
        <v>122</v>
      </c>
      <c r="U4" s="524" t="s">
        <v>123</v>
      </c>
      <c r="V4" s="121"/>
    </row>
    <row r="5" spans="1:22" ht="24.75" customHeight="1">
      <c r="A5" s="520" t="s">
        <v>100</v>
      </c>
      <c r="B5" s="520" t="s">
        <v>101</v>
      </c>
      <c r="C5" s="520" t="s">
        <v>102</v>
      </c>
      <c r="D5" s="517"/>
      <c r="E5" s="517"/>
      <c r="F5" s="516"/>
      <c r="G5" s="520" t="s">
        <v>80</v>
      </c>
      <c r="H5" s="520" t="s">
        <v>124</v>
      </c>
      <c r="I5" s="520" t="s">
        <v>125</v>
      </c>
      <c r="J5" s="521" t="s">
        <v>126</v>
      </c>
      <c r="K5" s="522" t="s">
        <v>80</v>
      </c>
      <c r="L5" s="472" t="s">
        <v>127</v>
      </c>
      <c r="M5" s="472" t="s">
        <v>128</v>
      </c>
      <c r="N5" s="472" t="s">
        <v>129</v>
      </c>
      <c r="O5" s="472" t="s">
        <v>130</v>
      </c>
      <c r="P5" s="472" t="s">
        <v>131</v>
      </c>
      <c r="Q5" s="472" t="s">
        <v>132</v>
      </c>
      <c r="R5" s="472" t="s">
        <v>133</v>
      </c>
      <c r="S5" s="524"/>
      <c r="T5" s="524"/>
      <c r="U5" s="524"/>
      <c r="V5" s="121"/>
    </row>
    <row r="6" spans="1:21" ht="30.75" customHeight="1">
      <c r="A6" s="517"/>
      <c r="B6" s="517"/>
      <c r="C6" s="517"/>
      <c r="D6" s="517"/>
      <c r="E6" s="516"/>
      <c r="F6" s="101" t="s">
        <v>99</v>
      </c>
      <c r="G6" s="517"/>
      <c r="H6" s="517"/>
      <c r="I6" s="517"/>
      <c r="J6" s="516"/>
      <c r="K6" s="518"/>
      <c r="L6" s="472"/>
      <c r="M6" s="472"/>
      <c r="N6" s="472"/>
      <c r="O6" s="472"/>
      <c r="P6" s="472"/>
      <c r="Q6" s="472"/>
      <c r="R6" s="472"/>
      <c r="S6" s="524"/>
      <c r="T6" s="524"/>
      <c r="U6" s="524"/>
    </row>
    <row r="7" spans="1:21" ht="24.75" customHeight="1">
      <c r="A7" s="102" t="s">
        <v>92</v>
      </c>
      <c r="B7" s="102" t="s">
        <v>92</v>
      </c>
      <c r="C7" s="102" t="s">
        <v>92</v>
      </c>
      <c r="D7" s="102" t="s">
        <v>92</v>
      </c>
      <c r="E7" s="102" t="s">
        <v>92</v>
      </c>
      <c r="F7" s="103">
        <v>1</v>
      </c>
      <c r="G7" s="102">
        <v>2</v>
      </c>
      <c r="H7" s="102">
        <v>3</v>
      </c>
      <c r="I7" s="102">
        <v>4</v>
      </c>
      <c r="J7" s="102">
        <v>5</v>
      </c>
      <c r="K7" s="102">
        <v>6</v>
      </c>
      <c r="L7" s="102">
        <v>7</v>
      </c>
      <c r="M7" s="102">
        <v>8</v>
      </c>
      <c r="N7" s="102">
        <v>9</v>
      </c>
      <c r="O7" s="102">
        <v>10</v>
      </c>
      <c r="P7" s="102">
        <v>11</v>
      </c>
      <c r="Q7" s="102">
        <v>12</v>
      </c>
      <c r="R7" s="102">
        <v>13</v>
      </c>
      <c r="S7" s="102">
        <v>14</v>
      </c>
      <c r="T7" s="103">
        <v>15</v>
      </c>
      <c r="U7" s="103">
        <v>16</v>
      </c>
    </row>
    <row r="8" spans="1:21" s="95" customFormat="1" ht="24.75" customHeight="1">
      <c r="A8" s="104"/>
      <c r="B8" s="104"/>
      <c r="C8" s="105"/>
      <c r="D8" s="106"/>
      <c r="E8" s="107"/>
      <c r="F8" s="108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22"/>
      <c r="T8" s="122"/>
      <c r="U8" s="123"/>
    </row>
    <row r="9" spans="1:21" ht="27" customHeight="1">
      <c r="A9" s="111" t="s">
        <v>266</v>
      </c>
      <c r="B9" s="112"/>
      <c r="C9" s="112"/>
      <c r="D9" s="112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24"/>
      <c r="T9" s="124"/>
      <c r="U9" s="124"/>
    </row>
    <row r="10" spans="1:21" ht="18.75" customHeight="1">
      <c r="A10" s="112"/>
      <c r="B10" s="112"/>
      <c r="C10" s="112"/>
      <c r="D10" s="112"/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24"/>
      <c r="T10" s="124"/>
      <c r="U10" s="124"/>
    </row>
    <row r="11" spans="1:21" ht="18.75" customHeight="1">
      <c r="A11" s="112"/>
      <c r="B11" s="112"/>
      <c r="C11" s="112"/>
      <c r="D11" s="112"/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24"/>
      <c r="T11" s="124"/>
      <c r="U11" s="124"/>
    </row>
    <row r="12" spans="1:21" ht="18.75" customHeight="1">
      <c r="A12" s="112"/>
      <c r="B12" s="112"/>
      <c r="C12" s="112"/>
      <c r="D12" s="112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24"/>
      <c r="T12" s="124"/>
      <c r="U12" s="124"/>
    </row>
    <row r="13" spans="1:21" ht="18.75" customHeight="1">
      <c r="A13" s="112"/>
      <c r="B13" s="112"/>
      <c r="C13" s="112"/>
      <c r="D13" s="112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24"/>
      <c r="T13" s="124"/>
      <c r="U13" s="125"/>
    </row>
    <row r="14" spans="1:21" ht="18.75" customHeight="1">
      <c r="A14" s="115"/>
      <c r="B14" s="115"/>
      <c r="C14" s="115"/>
      <c r="D14" s="112"/>
      <c r="E14" s="113"/>
      <c r="F14" s="114"/>
      <c r="G14" s="116"/>
      <c r="H14" s="114"/>
      <c r="I14" s="114"/>
      <c r="J14" s="114"/>
      <c r="K14" s="116"/>
      <c r="L14" s="114"/>
      <c r="M14" s="114"/>
      <c r="N14" s="114"/>
      <c r="O14" s="114"/>
      <c r="P14" s="114"/>
      <c r="Q14" s="114"/>
      <c r="R14" s="114"/>
      <c r="S14" s="124"/>
      <c r="T14" s="124"/>
      <c r="U14" s="125"/>
    </row>
    <row r="15" spans="1:21" ht="18.75" customHeight="1">
      <c r="A15" s="115"/>
      <c r="B15" s="115"/>
      <c r="C15" s="115"/>
      <c r="D15" s="115"/>
      <c r="E15" s="117"/>
      <c r="F15" s="114"/>
      <c r="G15" s="116"/>
      <c r="H15" s="116"/>
      <c r="I15" s="116"/>
      <c r="J15" s="116"/>
      <c r="K15" s="116"/>
      <c r="L15" s="116"/>
      <c r="M15" s="114"/>
      <c r="N15" s="114"/>
      <c r="O15" s="114"/>
      <c r="P15" s="114"/>
      <c r="Q15" s="114"/>
      <c r="R15" s="114"/>
      <c r="S15" s="124"/>
      <c r="T15" s="125"/>
      <c r="U15" s="125"/>
    </row>
    <row r="16" spans="1:21" ht="18.75" customHeight="1">
      <c r="A16" s="115"/>
      <c r="B16" s="115"/>
      <c r="C16" s="115"/>
      <c r="D16" s="115"/>
      <c r="E16" s="117"/>
      <c r="F16" s="114"/>
      <c r="G16" s="116"/>
      <c r="H16" s="116"/>
      <c r="I16" s="116"/>
      <c r="J16" s="116"/>
      <c r="K16" s="116"/>
      <c r="L16" s="116"/>
      <c r="M16" s="114"/>
      <c r="N16" s="114"/>
      <c r="O16" s="114"/>
      <c r="P16" s="114"/>
      <c r="Q16" s="114"/>
      <c r="R16" s="114"/>
      <c r="S16" s="125"/>
      <c r="T16" s="125"/>
      <c r="U16" s="125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95"/>
      <c r="M17" s="9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  <mergeCell ref="F4:F5"/>
    <mergeCell ref="G5:G6"/>
    <mergeCell ref="H5:H6"/>
    <mergeCell ref="I5:I6"/>
    <mergeCell ref="J5:J6"/>
    <mergeCell ref="K5:K6"/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G17" sqref="G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69" t="s">
        <v>271</v>
      </c>
    </row>
    <row r="2" spans="1:21" ht="24.75" customHeight="1">
      <c r="A2" s="432" t="s">
        <v>272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13" t="s">
        <v>77</v>
      </c>
      <c r="U3" s="513"/>
    </row>
    <row r="4" spans="1:21" ht="27.75" customHeight="1">
      <c r="A4" s="434" t="s">
        <v>117</v>
      </c>
      <c r="B4" s="435"/>
      <c r="C4" s="436"/>
      <c r="D4" s="437" t="s">
        <v>137</v>
      </c>
      <c r="E4" s="437" t="s">
        <v>138</v>
      </c>
      <c r="F4" s="437" t="s">
        <v>99</v>
      </c>
      <c r="G4" s="440" t="s">
        <v>139</v>
      </c>
      <c r="H4" s="440" t="s">
        <v>140</v>
      </c>
      <c r="I4" s="440" t="s">
        <v>141</v>
      </c>
      <c r="J4" s="440" t="s">
        <v>142</v>
      </c>
      <c r="K4" s="440" t="s">
        <v>143</v>
      </c>
      <c r="L4" s="440" t="s">
        <v>144</v>
      </c>
      <c r="M4" s="440" t="s">
        <v>128</v>
      </c>
      <c r="N4" s="440" t="s">
        <v>145</v>
      </c>
      <c r="O4" s="440" t="s">
        <v>126</v>
      </c>
      <c r="P4" s="440" t="s">
        <v>130</v>
      </c>
      <c r="Q4" s="440" t="s">
        <v>129</v>
      </c>
      <c r="R4" s="440" t="s">
        <v>146</v>
      </c>
      <c r="S4" s="440" t="s">
        <v>147</v>
      </c>
      <c r="T4" s="440" t="s">
        <v>148</v>
      </c>
      <c r="U4" s="440" t="s">
        <v>133</v>
      </c>
    </row>
    <row r="5" spans="1:21" ht="13.5" customHeight="1">
      <c r="A5" s="437" t="s">
        <v>100</v>
      </c>
      <c r="B5" s="437" t="s">
        <v>101</v>
      </c>
      <c r="C5" s="437" t="s">
        <v>102</v>
      </c>
      <c r="D5" s="439"/>
      <c r="E5" s="439"/>
      <c r="F5" s="439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</row>
    <row r="6" spans="1:21" ht="18" customHeight="1">
      <c r="A6" s="438"/>
      <c r="B6" s="438"/>
      <c r="C6" s="438"/>
      <c r="D6" s="438"/>
      <c r="E6" s="438"/>
      <c r="F6" s="438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</row>
    <row r="7" spans="1:21" s="20" customFormat="1" ht="29.25" customHeight="1">
      <c r="A7" s="93"/>
      <c r="B7" s="93"/>
      <c r="C7" s="93"/>
      <c r="D7" s="93"/>
      <c r="E7" s="94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ht="15">
      <c r="A8" t="s">
        <v>266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zoomScalePageLayoutView="0" workbookViewId="0" topLeftCell="A1">
      <selection activeCell="A2" sqref="A2:V2"/>
    </sheetView>
  </sheetViews>
  <sheetFormatPr defaultColWidth="6.875" defaultRowHeight="12.75" customHeight="1"/>
  <cols>
    <col min="1" max="3" width="3.625" style="72" customWidth="1"/>
    <col min="4" max="4" width="6.875" style="72" customWidth="1"/>
    <col min="5" max="5" width="45.875" style="72" customWidth="1"/>
    <col min="6" max="6" width="9.375" style="72" customWidth="1"/>
    <col min="7" max="7" width="8.625" style="72" customWidth="1"/>
    <col min="8" max="10" width="7.50390625" style="72" customWidth="1"/>
    <col min="11" max="11" width="8.375" style="72" customWidth="1"/>
    <col min="12" max="21" width="7.50390625" style="72" customWidth="1"/>
    <col min="22" max="41" width="6.875" style="72" customWidth="1"/>
    <col min="42" max="42" width="6.625" style="72" customWidth="1"/>
    <col min="43" max="253" width="6.875" style="72" customWidth="1"/>
    <col min="254" max="255" width="6.875" style="73" customWidth="1"/>
    <col min="256" max="16384" width="6.875" style="73" customWidth="1"/>
  </cols>
  <sheetData>
    <row r="1" spans="22:255" ht="27" customHeight="1">
      <c r="V1" s="83" t="s">
        <v>273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IT1"/>
      <c r="IU1"/>
    </row>
    <row r="2" spans="1:255" ht="33" customHeight="1">
      <c r="A2" s="556" t="s">
        <v>321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IT2"/>
      <c r="IU2"/>
    </row>
    <row r="3" spans="1:255" ht="18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84"/>
      <c r="U3" s="526" t="s">
        <v>77</v>
      </c>
      <c r="V3" s="527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IT3"/>
      <c r="IU3"/>
    </row>
    <row r="4" spans="1:255" s="70" customFormat="1" ht="23.25" customHeight="1">
      <c r="A4" s="75" t="s">
        <v>117</v>
      </c>
      <c r="B4" s="75"/>
      <c r="C4" s="75"/>
      <c r="D4" s="529" t="s">
        <v>78</v>
      </c>
      <c r="E4" s="530" t="s">
        <v>98</v>
      </c>
      <c r="F4" s="529" t="s">
        <v>118</v>
      </c>
      <c r="G4" s="76" t="s">
        <v>119</v>
      </c>
      <c r="H4" s="76"/>
      <c r="I4" s="76"/>
      <c r="J4" s="76"/>
      <c r="K4" s="76" t="s">
        <v>120</v>
      </c>
      <c r="L4" s="76"/>
      <c r="M4" s="76"/>
      <c r="N4" s="76"/>
      <c r="O4" s="76"/>
      <c r="P4" s="76"/>
      <c r="Q4" s="76"/>
      <c r="R4" s="76"/>
      <c r="S4" s="528" t="s">
        <v>274</v>
      </c>
      <c r="T4" s="528"/>
      <c r="U4" s="528"/>
      <c r="V4" s="528"/>
      <c r="IT4"/>
      <c r="IU4"/>
    </row>
    <row r="5" spans="1:255" s="70" customFormat="1" ht="23.25" customHeight="1">
      <c r="A5" s="528" t="s">
        <v>100</v>
      </c>
      <c r="B5" s="529" t="s">
        <v>101</v>
      </c>
      <c r="C5" s="529" t="s">
        <v>102</v>
      </c>
      <c r="D5" s="529"/>
      <c r="E5" s="530"/>
      <c r="F5" s="529"/>
      <c r="G5" s="529" t="s">
        <v>80</v>
      </c>
      <c r="H5" s="529" t="s">
        <v>124</v>
      </c>
      <c r="I5" s="529" t="s">
        <v>125</v>
      </c>
      <c r="J5" s="529" t="s">
        <v>126</v>
      </c>
      <c r="K5" s="529" t="s">
        <v>80</v>
      </c>
      <c r="L5" s="529" t="s">
        <v>127</v>
      </c>
      <c r="M5" s="529" t="s">
        <v>128</v>
      </c>
      <c r="N5" s="529" t="s">
        <v>129</v>
      </c>
      <c r="O5" s="529" t="s">
        <v>130</v>
      </c>
      <c r="P5" s="529" t="s">
        <v>131</v>
      </c>
      <c r="Q5" s="529" t="s">
        <v>132</v>
      </c>
      <c r="R5" s="529" t="s">
        <v>133</v>
      </c>
      <c r="S5" s="528" t="s">
        <v>80</v>
      </c>
      <c r="T5" s="528" t="s">
        <v>275</v>
      </c>
      <c r="U5" s="528" t="s">
        <v>276</v>
      </c>
      <c r="V5" s="528" t="s">
        <v>277</v>
      </c>
      <c r="IT5"/>
      <c r="IU5"/>
    </row>
    <row r="6" spans="1:255" ht="31.5" customHeight="1">
      <c r="A6" s="528"/>
      <c r="B6" s="529"/>
      <c r="C6" s="529"/>
      <c r="D6" s="529"/>
      <c r="E6" s="530"/>
      <c r="F6" s="77" t="s">
        <v>99</v>
      </c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8"/>
      <c r="T6" s="528"/>
      <c r="U6" s="528"/>
      <c r="V6" s="528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73"/>
      <c r="IR6" s="73"/>
      <c r="IS6" s="73"/>
      <c r="IT6"/>
      <c r="IU6"/>
    </row>
    <row r="7" spans="1:255" ht="27.75" customHeight="1">
      <c r="A7" s="77" t="s">
        <v>92</v>
      </c>
      <c r="B7" s="77" t="s">
        <v>92</v>
      </c>
      <c r="C7" s="77" t="s">
        <v>92</v>
      </c>
      <c r="D7" s="77" t="s">
        <v>92</v>
      </c>
      <c r="E7" s="77" t="s">
        <v>92</v>
      </c>
      <c r="F7" s="77">
        <v>1</v>
      </c>
      <c r="G7" s="77">
        <v>2</v>
      </c>
      <c r="H7" s="77">
        <v>3</v>
      </c>
      <c r="I7" s="80">
        <v>4</v>
      </c>
      <c r="J7" s="80">
        <v>5</v>
      </c>
      <c r="K7" s="77">
        <v>6</v>
      </c>
      <c r="L7" s="77">
        <v>7</v>
      </c>
      <c r="M7" s="77">
        <v>8</v>
      </c>
      <c r="N7" s="80">
        <v>9</v>
      </c>
      <c r="O7" s="80">
        <v>10</v>
      </c>
      <c r="P7" s="77">
        <v>11</v>
      </c>
      <c r="Q7" s="77">
        <v>12</v>
      </c>
      <c r="R7" s="77">
        <v>13</v>
      </c>
      <c r="S7" s="77">
        <v>14</v>
      </c>
      <c r="T7" s="77">
        <v>15</v>
      </c>
      <c r="U7" s="77">
        <v>16</v>
      </c>
      <c r="V7" s="77">
        <v>17</v>
      </c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73"/>
      <c r="IR7" s="73"/>
      <c r="IS7" s="73"/>
      <c r="IT7"/>
      <c r="IU7"/>
    </row>
    <row r="8" spans="1:256" s="52" customFormat="1" ht="27.75" customHeight="1">
      <c r="A8" s="55"/>
      <c r="B8" s="55"/>
      <c r="C8" s="55"/>
      <c r="D8" s="55"/>
      <c r="E8" s="55" t="s">
        <v>80</v>
      </c>
      <c r="F8" s="55">
        <f>F9</f>
        <v>604.5</v>
      </c>
      <c r="G8" s="55">
        <f aca="true" t="shared" si="0" ref="G8:V8">G9</f>
        <v>224.5</v>
      </c>
      <c r="H8" s="55">
        <f t="shared" si="0"/>
        <v>190.6</v>
      </c>
      <c r="I8" s="55">
        <f t="shared" si="0"/>
        <v>25.3</v>
      </c>
      <c r="J8" s="55">
        <f t="shared" si="0"/>
        <v>8.6</v>
      </c>
      <c r="K8" s="55">
        <f t="shared" si="0"/>
        <v>380</v>
      </c>
      <c r="L8" s="55">
        <f t="shared" si="0"/>
        <v>349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5">
        <f t="shared" si="0"/>
        <v>31</v>
      </c>
      <c r="R8" s="55">
        <f t="shared" si="0"/>
        <v>0</v>
      </c>
      <c r="S8" s="55">
        <f t="shared" si="0"/>
        <v>604.5</v>
      </c>
      <c r="T8" s="55">
        <f t="shared" si="0"/>
        <v>604.5</v>
      </c>
      <c r="U8" s="55">
        <f t="shared" si="0"/>
        <v>0</v>
      </c>
      <c r="V8" s="55">
        <f t="shared" si="0"/>
        <v>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92"/>
      <c r="IR8" s="92"/>
      <c r="IS8" s="92"/>
      <c r="IT8" s="92"/>
      <c r="IU8" s="92"/>
      <c r="IV8" s="92"/>
    </row>
    <row r="9" spans="1:256" s="52" customFormat="1" ht="27.75" customHeight="1">
      <c r="A9" s="57">
        <v>208</v>
      </c>
      <c r="B9" s="57"/>
      <c r="C9" s="57"/>
      <c r="D9" s="58" t="s">
        <v>93</v>
      </c>
      <c r="E9" s="59" t="s">
        <v>103</v>
      </c>
      <c r="F9" s="55">
        <f>F10</f>
        <v>604.5</v>
      </c>
      <c r="G9" s="55">
        <f aca="true" t="shared" si="1" ref="G9:V9">G10</f>
        <v>224.5</v>
      </c>
      <c r="H9" s="55">
        <f t="shared" si="1"/>
        <v>190.6</v>
      </c>
      <c r="I9" s="55">
        <f t="shared" si="1"/>
        <v>25.3</v>
      </c>
      <c r="J9" s="55">
        <f t="shared" si="1"/>
        <v>8.6</v>
      </c>
      <c r="K9" s="55">
        <f t="shared" si="1"/>
        <v>380</v>
      </c>
      <c r="L9" s="55">
        <f t="shared" si="1"/>
        <v>349</v>
      </c>
      <c r="M9" s="55">
        <f t="shared" si="1"/>
        <v>0</v>
      </c>
      <c r="N9" s="55">
        <f t="shared" si="1"/>
        <v>0</v>
      </c>
      <c r="O9" s="55">
        <f t="shared" si="1"/>
        <v>0</v>
      </c>
      <c r="P9" s="55">
        <f t="shared" si="1"/>
        <v>0</v>
      </c>
      <c r="Q9" s="55">
        <f t="shared" si="1"/>
        <v>31</v>
      </c>
      <c r="R9" s="55">
        <f t="shared" si="1"/>
        <v>0</v>
      </c>
      <c r="S9" s="55">
        <f t="shared" si="1"/>
        <v>604.5</v>
      </c>
      <c r="T9" s="55">
        <f t="shared" si="1"/>
        <v>604.5</v>
      </c>
      <c r="U9" s="55">
        <f t="shared" si="1"/>
        <v>0</v>
      </c>
      <c r="V9" s="55">
        <f t="shared" si="1"/>
        <v>0</v>
      </c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92"/>
      <c r="IR9" s="92"/>
      <c r="IS9" s="92"/>
      <c r="IT9" s="92"/>
      <c r="IU9" s="92"/>
      <c r="IV9" s="92"/>
    </row>
    <row r="10" spans="1:256" s="52" customFormat="1" ht="27.75" customHeight="1">
      <c r="A10" s="60" t="s">
        <v>104</v>
      </c>
      <c r="B10" s="60" t="s">
        <v>105</v>
      </c>
      <c r="C10" s="57"/>
      <c r="D10" s="58" t="s">
        <v>93</v>
      </c>
      <c r="E10" s="59" t="s">
        <v>106</v>
      </c>
      <c r="F10" s="55">
        <f>SUM(F11:F14)</f>
        <v>604.5</v>
      </c>
      <c r="G10" s="55">
        <f aca="true" t="shared" si="2" ref="G10:V10">SUM(G11:G14)</f>
        <v>224.5</v>
      </c>
      <c r="H10" s="55">
        <f t="shared" si="2"/>
        <v>190.6</v>
      </c>
      <c r="I10" s="55">
        <f t="shared" si="2"/>
        <v>25.3</v>
      </c>
      <c r="J10" s="55">
        <f t="shared" si="2"/>
        <v>8.6</v>
      </c>
      <c r="K10" s="55">
        <f t="shared" si="2"/>
        <v>380</v>
      </c>
      <c r="L10" s="55">
        <f t="shared" si="2"/>
        <v>349</v>
      </c>
      <c r="M10" s="55">
        <f t="shared" si="2"/>
        <v>0</v>
      </c>
      <c r="N10" s="55">
        <f t="shared" si="2"/>
        <v>0</v>
      </c>
      <c r="O10" s="55">
        <f t="shared" si="2"/>
        <v>0</v>
      </c>
      <c r="P10" s="55">
        <f t="shared" si="2"/>
        <v>0</v>
      </c>
      <c r="Q10" s="55">
        <f t="shared" si="2"/>
        <v>31</v>
      </c>
      <c r="R10" s="55">
        <f t="shared" si="2"/>
        <v>0</v>
      </c>
      <c r="S10" s="55">
        <f t="shared" si="2"/>
        <v>604.5</v>
      </c>
      <c r="T10" s="55">
        <f t="shared" si="2"/>
        <v>604.5</v>
      </c>
      <c r="U10" s="55">
        <f t="shared" si="2"/>
        <v>0</v>
      </c>
      <c r="V10" s="55">
        <f t="shared" si="2"/>
        <v>0</v>
      </c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92"/>
      <c r="IR10" s="92"/>
      <c r="IS10" s="92"/>
      <c r="IT10" s="92"/>
      <c r="IU10" s="92"/>
      <c r="IV10" s="92"/>
    </row>
    <row r="11" spans="1:255" s="71" customFormat="1" ht="27.75" customHeight="1">
      <c r="A11" s="61" t="s">
        <v>104</v>
      </c>
      <c r="B11" s="61" t="s">
        <v>105</v>
      </c>
      <c r="C11" s="61" t="s">
        <v>107</v>
      </c>
      <c r="D11" s="58" t="s">
        <v>93</v>
      </c>
      <c r="E11" s="62" t="s">
        <v>236</v>
      </c>
      <c r="F11" s="78">
        <v>190.6</v>
      </c>
      <c r="G11" s="78">
        <v>190.6</v>
      </c>
      <c r="H11" s="78">
        <v>190.6</v>
      </c>
      <c r="I11" s="81"/>
      <c r="J11" s="81"/>
      <c r="K11" s="81"/>
      <c r="L11" s="81"/>
      <c r="M11" s="81"/>
      <c r="N11" s="81"/>
      <c r="O11" s="81"/>
      <c r="P11" s="81"/>
      <c r="Q11" s="81"/>
      <c r="R11" s="87"/>
      <c r="S11" s="78">
        <v>190.6</v>
      </c>
      <c r="T11" s="78">
        <v>190.6</v>
      </c>
      <c r="U11" s="87"/>
      <c r="V11" s="88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20"/>
      <c r="IU11" s="20"/>
    </row>
    <row r="12" spans="1:255" ht="27.75" customHeight="1">
      <c r="A12" s="61" t="s">
        <v>104</v>
      </c>
      <c r="B12" s="61" t="s">
        <v>105</v>
      </c>
      <c r="C12" s="61" t="s">
        <v>109</v>
      </c>
      <c r="D12" s="58" t="s">
        <v>93</v>
      </c>
      <c r="E12" s="62" t="s">
        <v>201</v>
      </c>
      <c r="F12" s="78">
        <v>33.9</v>
      </c>
      <c r="G12" s="78">
        <v>33.9</v>
      </c>
      <c r="H12" s="78"/>
      <c r="I12" s="82">
        <v>25.3</v>
      </c>
      <c r="J12" s="82">
        <v>8.6</v>
      </c>
      <c r="K12" s="82"/>
      <c r="L12" s="82"/>
      <c r="M12" s="82"/>
      <c r="N12" s="82"/>
      <c r="O12" s="82"/>
      <c r="P12" s="82"/>
      <c r="Q12" s="82"/>
      <c r="R12" s="89"/>
      <c r="S12" s="78">
        <v>33.9</v>
      </c>
      <c r="T12" s="78">
        <v>33.9</v>
      </c>
      <c r="U12" s="90"/>
      <c r="V12" s="91"/>
      <c r="IT12"/>
      <c r="IU12"/>
    </row>
    <row r="13" spans="1:255" ht="27.75" customHeight="1">
      <c r="A13" s="61" t="s">
        <v>104</v>
      </c>
      <c r="B13" s="61" t="s">
        <v>105</v>
      </c>
      <c r="C13" s="61" t="s">
        <v>111</v>
      </c>
      <c r="D13" s="58" t="s">
        <v>93</v>
      </c>
      <c r="E13" s="62" t="s">
        <v>237</v>
      </c>
      <c r="F13" s="78">
        <v>140</v>
      </c>
      <c r="G13" s="78"/>
      <c r="H13" s="78"/>
      <c r="I13" s="82"/>
      <c r="J13" s="82"/>
      <c r="K13" s="82">
        <f>L13</f>
        <v>140</v>
      </c>
      <c r="L13" s="82">
        <v>140</v>
      </c>
      <c r="M13" s="82"/>
      <c r="N13" s="82"/>
      <c r="O13" s="82"/>
      <c r="P13" s="82"/>
      <c r="Q13" s="82"/>
      <c r="R13" s="89"/>
      <c r="S13" s="78">
        <v>140</v>
      </c>
      <c r="T13" s="78">
        <v>140</v>
      </c>
      <c r="U13" s="90"/>
      <c r="V13" s="91"/>
      <c r="IT13"/>
      <c r="IU13"/>
    </row>
    <row r="14" spans="1:255" ht="27.75" customHeight="1">
      <c r="A14" s="61" t="s">
        <v>104</v>
      </c>
      <c r="B14" s="61" t="s">
        <v>105</v>
      </c>
      <c r="C14" s="61" t="s">
        <v>113</v>
      </c>
      <c r="D14" s="58" t="s">
        <v>93</v>
      </c>
      <c r="E14" s="62" t="s">
        <v>238</v>
      </c>
      <c r="F14" s="78">
        <v>240</v>
      </c>
      <c r="G14" s="78"/>
      <c r="H14" s="78"/>
      <c r="I14" s="82"/>
      <c r="J14" s="82"/>
      <c r="K14" s="82">
        <f>L14+Q14</f>
        <v>240</v>
      </c>
      <c r="L14" s="82">
        <v>209</v>
      </c>
      <c r="M14" s="82"/>
      <c r="N14" s="82"/>
      <c r="O14" s="82"/>
      <c r="P14" s="82"/>
      <c r="Q14" s="82">
        <v>31</v>
      </c>
      <c r="R14" s="89"/>
      <c r="S14" s="78">
        <v>240</v>
      </c>
      <c r="T14" s="78">
        <v>240</v>
      </c>
      <c r="U14" s="90"/>
      <c r="V14" s="91"/>
      <c r="IT14"/>
      <c r="IU14"/>
    </row>
    <row r="15" spans="1:255" ht="12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IT15"/>
      <c r="IU15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PageLayoutView="0" workbookViewId="0" topLeftCell="A1">
      <selection activeCell="A2" sqref="A2:U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9.125" style="0" customWidth="1"/>
    <col min="6" max="6" width="10.625" style="0" customWidth="1"/>
    <col min="7" max="7" width="8.625" style="0" customWidth="1"/>
    <col min="8" max="8" width="9.00390625" style="0" customWidth="1"/>
    <col min="9" max="21" width="7.25390625" style="0" customWidth="1"/>
  </cols>
  <sheetData>
    <row r="1" spans="1:21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69" t="s">
        <v>278</v>
      </c>
    </row>
    <row r="2" spans="1:21" ht="24.75" customHeight="1">
      <c r="A2" s="557" t="s">
        <v>322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13" t="s">
        <v>77</v>
      </c>
      <c r="U3" s="513"/>
    </row>
    <row r="4" spans="1:21" ht="27.75" customHeight="1">
      <c r="A4" s="434" t="s">
        <v>117</v>
      </c>
      <c r="B4" s="435"/>
      <c r="C4" s="436"/>
      <c r="D4" s="437" t="s">
        <v>137</v>
      </c>
      <c r="E4" s="437" t="s">
        <v>138</v>
      </c>
      <c r="F4" s="437" t="s">
        <v>99</v>
      </c>
      <c r="G4" s="440" t="s">
        <v>139</v>
      </c>
      <c r="H4" s="440" t="s">
        <v>140</v>
      </c>
      <c r="I4" s="440" t="s">
        <v>141</v>
      </c>
      <c r="J4" s="440" t="s">
        <v>142</v>
      </c>
      <c r="K4" s="440" t="s">
        <v>143</v>
      </c>
      <c r="L4" s="440" t="s">
        <v>144</v>
      </c>
      <c r="M4" s="440" t="s">
        <v>128</v>
      </c>
      <c r="N4" s="440" t="s">
        <v>145</v>
      </c>
      <c r="O4" s="440" t="s">
        <v>126</v>
      </c>
      <c r="P4" s="440" t="s">
        <v>130</v>
      </c>
      <c r="Q4" s="440" t="s">
        <v>129</v>
      </c>
      <c r="R4" s="440" t="s">
        <v>146</v>
      </c>
      <c r="S4" s="440" t="s">
        <v>147</v>
      </c>
      <c r="T4" s="440" t="s">
        <v>148</v>
      </c>
      <c r="U4" s="440" t="s">
        <v>133</v>
      </c>
    </row>
    <row r="5" spans="1:21" ht="13.5" customHeight="1">
      <c r="A5" s="437" t="s">
        <v>100</v>
      </c>
      <c r="B5" s="437" t="s">
        <v>101</v>
      </c>
      <c r="C5" s="437" t="s">
        <v>102</v>
      </c>
      <c r="D5" s="439"/>
      <c r="E5" s="439"/>
      <c r="F5" s="439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</row>
    <row r="6" spans="1:21" ht="18" customHeight="1">
      <c r="A6" s="438"/>
      <c r="B6" s="438"/>
      <c r="C6" s="438"/>
      <c r="D6" s="438"/>
      <c r="E6" s="438"/>
      <c r="F6" s="438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</row>
    <row r="7" spans="1:21" s="52" customFormat="1" ht="18" customHeight="1">
      <c r="A7" s="55"/>
      <c r="B7" s="55"/>
      <c r="C7" s="55"/>
      <c r="D7" s="55"/>
      <c r="E7" s="55" t="s">
        <v>80</v>
      </c>
      <c r="F7" s="56">
        <f>F8</f>
        <v>604.5</v>
      </c>
      <c r="G7" s="56">
        <f aca="true" t="shared" si="0" ref="G7:U7">G8</f>
        <v>190.6</v>
      </c>
      <c r="H7" s="56">
        <f t="shared" si="0"/>
        <v>374.3</v>
      </c>
      <c r="I7" s="56">
        <f t="shared" si="0"/>
        <v>0</v>
      </c>
      <c r="J7" s="56">
        <f t="shared" si="0"/>
        <v>31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8.6</v>
      </c>
      <c r="P7" s="66">
        <f t="shared" si="0"/>
        <v>0</v>
      </c>
      <c r="Q7" s="66">
        <f t="shared" si="0"/>
        <v>0</v>
      </c>
      <c r="R7" s="66">
        <f t="shared" si="0"/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</row>
    <row r="8" spans="1:21" s="52" customFormat="1" ht="18" customHeight="1">
      <c r="A8" s="57">
        <v>208</v>
      </c>
      <c r="B8" s="57"/>
      <c r="C8" s="57"/>
      <c r="D8" s="58" t="s">
        <v>93</v>
      </c>
      <c r="E8" s="59" t="s">
        <v>103</v>
      </c>
      <c r="F8" s="56">
        <f>F9</f>
        <v>604.5</v>
      </c>
      <c r="G8" s="56">
        <f aca="true" t="shared" si="1" ref="G8:U8">G9</f>
        <v>190.6</v>
      </c>
      <c r="H8" s="56">
        <f t="shared" si="1"/>
        <v>374.3</v>
      </c>
      <c r="I8" s="56">
        <f t="shared" si="1"/>
        <v>0</v>
      </c>
      <c r="J8" s="56">
        <f t="shared" si="1"/>
        <v>31</v>
      </c>
      <c r="K8" s="56">
        <f t="shared" si="1"/>
        <v>0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8.6</v>
      </c>
      <c r="P8" s="66">
        <f t="shared" si="1"/>
        <v>0</v>
      </c>
      <c r="Q8" s="66">
        <f t="shared" si="1"/>
        <v>0</v>
      </c>
      <c r="R8" s="66">
        <f t="shared" si="1"/>
        <v>0</v>
      </c>
      <c r="S8" s="66">
        <f t="shared" si="1"/>
        <v>0</v>
      </c>
      <c r="T8" s="66">
        <f t="shared" si="1"/>
        <v>0</v>
      </c>
      <c r="U8" s="66">
        <f t="shared" si="1"/>
        <v>0</v>
      </c>
    </row>
    <row r="9" spans="1:21" s="52" customFormat="1" ht="18" customHeight="1">
      <c r="A9" s="60" t="s">
        <v>104</v>
      </c>
      <c r="B9" s="60" t="s">
        <v>105</v>
      </c>
      <c r="C9" s="57"/>
      <c r="D9" s="58" t="s">
        <v>93</v>
      </c>
      <c r="E9" s="59" t="s">
        <v>106</v>
      </c>
      <c r="F9" s="56">
        <f>SUM(F10:F13)</f>
        <v>604.5</v>
      </c>
      <c r="G9" s="56">
        <f aca="true" t="shared" si="2" ref="G9:U9">SUM(G10:G13)</f>
        <v>190.6</v>
      </c>
      <c r="H9" s="56">
        <f t="shared" si="2"/>
        <v>374.3</v>
      </c>
      <c r="I9" s="56">
        <f t="shared" si="2"/>
        <v>0</v>
      </c>
      <c r="J9" s="56">
        <f t="shared" si="2"/>
        <v>31</v>
      </c>
      <c r="K9" s="56">
        <f t="shared" si="2"/>
        <v>0</v>
      </c>
      <c r="L9" s="56">
        <f t="shared" si="2"/>
        <v>0</v>
      </c>
      <c r="M9" s="56">
        <f t="shared" si="2"/>
        <v>0</v>
      </c>
      <c r="N9" s="56">
        <f t="shared" si="2"/>
        <v>0</v>
      </c>
      <c r="O9" s="56">
        <f t="shared" si="2"/>
        <v>8.6</v>
      </c>
      <c r="P9" s="66">
        <f t="shared" si="2"/>
        <v>0</v>
      </c>
      <c r="Q9" s="66">
        <f t="shared" si="2"/>
        <v>0</v>
      </c>
      <c r="R9" s="66">
        <f t="shared" si="2"/>
        <v>0</v>
      </c>
      <c r="S9" s="66">
        <f t="shared" si="2"/>
        <v>0</v>
      </c>
      <c r="T9" s="66">
        <f t="shared" si="2"/>
        <v>0</v>
      </c>
      <c r="U9" s="66">
        <f t="shared" si="2"/>
        <v>0</v>
      </c>
    </row>
    <row r="10" spans="1:21" s="20" customFormat="1" ht="33" customHeight="1">
      <c r="A10" s="61" t="s">
        <v>104</v>
      </c>
      <c r="B10" s="61" t="s">
        <v>105</v>
      </c>
      <c r="C10" s="61" t="s">
        <v>107</v>
      </c>
      <c r="D10" s="58" t="s">
        <v>93</v>
      </c>
      <c r="E10" s="62" t="s">
        <v>236</v>
      </c>
      <c r="F10" s="63">
        <f>SUM(G10:U10)</f>
        <v>190.6</v>
      </c>
      <c r="G10" s="64">
        <v>190.6</v>
      </c>
      <c r="H10" s="64"/>
      <c r="I10" s="64"/>
      <c r="J10" s="64"/>
      <c r="K10" s="64"/>
      <c r="L10" s="64"/>
      <c r="M10" s="64"/>
      <c r="N10" s="64"/>
      <c r="O10" s="64"/>
      <c r="P10" s="67"/>
      <c r="Q10" s="67"/>
      <c r="R10" s="67"/>
      <c r="S10" s="67"/>
      <c r="T10" s="67"/>
      <c r="U10" s="67"/>
    </row>
    <row r="11" spans="1:21" ht="33" customHeight="1">
      <c r="A11" s="61" t="s">
        <v>104</v>
      </c>
      <c r="B11" s="61" t="s">
        <v>105</v>
      </c>
      <c r="C11" s="61" t="s">
        <v>109</v>
      </c>
      <c r="D11" s="58" t="s">
        <v>93</v>
      </c>
      <c r="E11" s="62" t="s">
        <v>201</v>
      </c>
      <c r="F11" s="63">
        <f>SUM(G11:U11)</f>
        <v>33.9</v>
      </c>
      <c r="G11" s="65"/>
      <c r="H11" s="63">
        <v>25.3</v>
      </c>
      <c r="I11" s="65"/>
      <c r="J11" s="65"/>
      <c r="K11" s="65"/>
      <c r="L11" s="65"/>
      <c r="M11" s="65"/>
      <c r="N11" s="65"/>
      <c r="O11" s="65">
        <v>8.6</v>
      </c>
      <c r="P11" s="68"/>
      <c r="Q11" s="68"/>
      <c r="R11" s="68"/>
      <c r="S11" s="68"/>
      <c r="T11" s="68"/>
      <c r="U11" s="68"/>
    </row>
    <row r="12" spans="1:21" ht="33" customHeight="1">
      <c r="A12" s="61" t="s">
        <v>104</v>
      </c>
      <c r="B12" s="61" t="s">
        <v>105</v>
      </c>
      <c r="C12" s="61" t="s">
        <v>111</v>
      </c>
      <c r="D12" s="58" t="s">
        <v>93</v>
      </c>
      <c r="E12" s="62" t="s">
        <v>237</v>
      </c>
      <c r="F12" s="63">
        <f>SUM(G12:U12)</f>
        <v>140</v>
      </c>
      <c r="G12" s="65"/>
      <c r="H12" s="63">
        <v>140</v>
      </c>
      <c r="I12" s="65"/>
      <c r="J12" s="65"/>
      <c r="K12" s="65"/>
      <c r="L12" s="65"/>
      <c r="M12" s="65"/>
      <c r="N12" s="65"/>
      <c r="O12" s="65"/>
      <c r="P12" s="68"/>
      <c r="Q12" s="68"/>
      <c r="R12" s="68"/>
      <c r="S12" s="68"/>
      <c r="T12" s="68"/>
      <c r="U12" s="68"/>
    </row>
    <row r="13" spans="1:21" ht="33" customHeight="1">
      <c r="A13" s="61" t="s">
        <v>104</v>
      </c>
      <c r="B13" s="61" t="s">
        <v>105</v>
      </c>
      <c r="C13" s="61" t="s">
        <v>113</v>
      </c>
      <c r="D13" s="58" t="s">
        <v>93</v>
      </c>
      <c r="E13" s="62" t="s">
        <v>238</v>
      </c>
      <c r="F13" s="63">
        <f>SUM(G13:U13)</f>
        <v>240</v>
      </c>
      <c r="G13" s="65"/>
      <c r="H13" s="63">
        <v>209</v>
      </c>
      <c r="I13" s="65"/>
      <c r="J13" s="65">
        <v>31</v>
      </c>
      <c r="K13" s="65"/>
      <c r="L13" s="65"/>
      <c r="M13" s="65"/>
      <c r="N13" s="65"/>
      <c r="O13" s="65"/>
      <c r="P13" s="68"/>
      <c r="Q13" s="68"/>
      <c r="R13" s="68"/>
      <c r="S13" s="68"/>
      <c r="T13" s="68"/>
      <c r="U13" s="68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zoomScalePageLayoutView="0" workbookViewId="0" topLeftCell="A1">
      <selection activeCell="A2" sqref="A2:O2"/>
    </sheetView>
  </sheetViews>
  <sheetFormatPr defaultColWidth="6.875" defaultRowHeight="12.75" customHeight="1"/>
  <cols>
    <col min="1" max="1" width="15.50390625" style="40" customWidth="1"/>
    <col min="2" max="2" width="9.125" style="40" customWidth="1"/>
    <col min="3" max="8" width="7.875" style="40" customWidth="1"/>
    <col min="9" max="9" width="9.125" style="40" customWidth="1"/>
    <col min="10" max="15" width="7.875" style="40" customWidth="1"/>
    <col min="16" max="250" width="6.875" style="40" customWidth="1"/>
    <col min="251" max="16384" width="6.875" style="40" customWidth="1"/>
  </cols>
  <sheetData>
    <row r="1" spans="15:250" ht="12.75" customHeight="1">
      <c r="O1" s="47" t="s">
        <v>279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58" t="s">
        <v>323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1"/>
      <c r="F3" s="41"/>
      <c r="G3" s="41"/>
      <c r="H3" s="41"/>
      <c r="I3" s="41"/>
      <c r="J3" s="41"/>
      <c r="K3" s="41"/>
      <c r="L3" s="41"/>
      <c r="M3" s="41"/>
      <c r="N3" s="41"/>
      <c r="O3" s="41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35" t="s">
        <v>280</v>
      </c>
      <c r="B4" s="532" t="s">
        <v>281</v>
      </c>
      <c r="C4" s="532"/>
      <c r="D4" s="532"/>
      <c r="E4" s="532"/>
      <c r="F4" s="532"/>
      <c r="G4" s="532"/>
      <c r="H4" s="532"/>
      <c r="I4" s="533" t="s">
        <v>282</v>
      </c>
      <c r="J4" s="534"/>
      <c r="K4" s="534"/>
      <c r="L4" s="534"/>
      <c r="M4" s="534"/>
      <c r="N4" s="534"/>
      <c r="O4" s="53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35"/>
      <c r="B5" s="536" t="s">
        <v>80</v>
      </c>
      <c r="C5" s="536" t="s">
        <v>192</v>
      </c>
      <c r="D5" s="536" t="s">
        <v>283</v>
      </c>
      <c r="E5" s="538" t="s">
        <v>284</v>
      </c>
      <c r="F5" s="540" t="s">
        <v>195</v>
      </c>
      <c r="G5" s="540" t="s">
        <v>285</v>
      </c>
      <c r="H5" s="542" t="s">
        <v>197</v>
      </c>
      <c r="I5" s="539" t="s">
        <v>80</v>
      </c>
      <c r="J5" s="541" t="s">
        <v>192</v>
      </c>
      <c r="K5" s="541" t="s">
        <v>283</v>
      </c>
      <c r="L5" s="541" t="s">
        <v>284</v>
      </c>
      <c r="M5" s="541" t="s">
        <v>195</v>
      </c>
      <c r="N5" s="541" t="s">
        <v>285</v>
      </c>
      <c r="O5" s="541" t="s">
        <v>197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35"/>
      <c r="B6" s="537"/>
      <c r="C6" s="537"/>
      <c r="D6" s="537"/>
      <c r="E6" s="539"/>
      <c r="F6" s="541"/>
      <c r="G6" s="541"/>
      <c r="H6" s="543"/>
      <c r="I6" s="539"/>
      <c r="J6" s="541"/>
      <c r="K6" s="541"/>
      <c r="L6" s="541"/>
      <c r="M6" s="541"/>
      <c r="N6" s="541"/>
      <c r="O6" s="54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2" t="s">
        <v>92</v>
      </c>
      <c r="B7" s="43">
        <v>7</v>
      </c>
      <c r="C7" s="43">
        <v>8</v>
      </c>
      <c r="D7" s="43">
        <v>9</v>
      </c>
      <c r="E7" s="43">
        <v>10</v>
      </c>
      <c r="F7" s="43">
        <v>11</v>
      </c>
      <c r="G7" s="43">
        <v>12</v>
      </c>
      <c r="H7" s="43">
        <v>13</v>
      </c>
      <c r="I7" s="43">
        <v>14</v>
      </c>
      <c r="J7" s="43">
        <v>15</v>
      </c>
      <c r="K7" s="43">
        <v>16</v>
      </c>
      <c r="L7" s="43">
        <v>17</v>
      </c>
      <c r="M7" s="43">
        <v>18</v>
      </c>
      <c r="N7" s="43">
        <v>19</v>
      </c>
      <c r="O7" s="43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9" customFormat="1" ht="28.5" customHeight="1">
      <c r="A8" s="44" t="s">
        <v>286</v>
      </c>
      <c r="B8" s="45">
        <v>8.5</v>
      </c>
      <c r="C8" s="45">
        <v>2.5</v>
      </c>
      <c r="D8" s="45"/>
      <c r="E8" s="45"/>
      <c r="F8" s="45">
        <v>6</v>
      </c>
      <c r="G8" s="45"/>
      <c r="H8" s="46"/>
      <c r="I8" s="48">
        <v>8</v>
      </c>
      <c r="J8" s="49">
        <v>2</v>
      </c>
      <c r="K8" s="49"/>
      <c r="L8" s="49"/>
      <c r="M8" s="49">
        <v>6</v>
      </c>
      <c r="N8" s="49"/>
      <c r="O8" s="5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30.75" customHeight="1">
      <c r="A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39"/>
      <c r="D10" s="39"/>
      <c r="E10" s="39"/>
      <c r="F10" s="39"/>
      <c r="G10" s="39"/>
      <c r="H10" s="39"/>
      <c r="I10" s="39"/>
      <c r="J10" s="39"/>
      <c r="L10" s="39"/>
      <c r="N10" s="51"/>
      <c r="O10" s="3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39"/>
      <c r="G11" s="39"/>
      <c r="H11" s="39"/>
      <c r="I11" s="39"/>
      <c r="K11" s="39"/>
      <c r="O11" s="3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3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3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3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G18" sqref="G18"/>
    </sheetView>
  </sheetViews>
  <sheetFormatPr defaultColWidth="6.875" defaultRowHeight="12.75" customHeight="1"/>
  <cols>
    <col min="1" max="1" width="8.75390625" style="22" customWidth="1"/>
    <col min="2" max="2" width="13.50390625" style="22" customWidth="1"/>
    <col min="3" max="5" width="15.125" style="22" customWidth="1"/>
    <col min="6" max="7" width="23.625" style="22" customWidth="1"/>
    <col min="8" max="9" width="20.625" style="22" customWidth="1"/>
    <col min="10" max="10" width="8.75390625" style="22" customWidth="1"/>
    <col min="11" max="16384" width="6.875" style="22" customWidth="1"/>
  </cols>
  <sheetData>
    <row r="1" spans="1:10" ht="18.75" customHeight="1">
      <c r="A1" s="23"/>
      <c r="B1" s="23"/>
      <c r="C1" s="23"/>
      <c r="D1" s="23"/>
      <c r="E1" s="24"/>
      <c r="F1" s="23"/>
      <c r="G1" s="23"/>
      <c r="H1" s="23"/>
      <c r="I1" s="23" t="s">
        <v>287</v>
      </c>
      <c r="J1" s="23"/>
    </row>
    <row r="2" spans="1:10" ht="18.75" customHeight="1">
      <c r="A2" s="544" t="s">
        <v>288</v>
      </c>
      <c r="B2" s="544"/>
      <c r="C2" s="544"/>
      <c r="D2" s="544"/>
      <c r="E2" s="544"/>
      <c r="F2" s="544"/>
      <c r="G2" s="544"/>
      <c r="H2" s="544"/>
      <c r="I2" s="544"/>
      <c r="J2" s="23"/>
    </row>
    <row r="3" ht="18.75" customHeight="1">
      <c r="I3" s="36" t="s">
        <v>77</v>
      </c>
    </row>
    <row r="4" spans="1:10" ht="32.25" customHeight="1">
      <c r="A4" s="548" t="s">
        <v>137</v>
      </c>
      <c r="B4" s="549" t="s">
        <v>79</v>
      </c>
      <c r="C4" s="545" t="s">
        <v>289</v>
      </c>
      <c r="D4" s="546"/>
      <c r="E4" s="547"/>
      <c r="F4" s="546" t="s">
        <v>290</v>
      </c>
      <c r="G4" s="545" t="s">
        <v>291</v>
      </c>
      <c r="H4" s="545" t="s">
        <v>292</v>
      </c>
      <c r="I4" s="546"/>
      <c r="J4" s="23"/>
    </row>
    <row r="5" spans="1:10" ht="24.75" customHeight="1">
      <c r="A5" s="548"/>
      <c r="B5" s="549"/>
      <c r="C5" s="25" t="s">
        <v>293</v>
      </c>
      <c r="D5" s="26" t="s">
        <v>119</v>
      </c>
      <c r="E5" s="27" t="s">
        <v>120</v>
      </c>
      <c r="F5" s="546"/>
      <c r="G5" s="545"/>
      <c r="H5" s="28" t="s">
        <v>294</v>
      </c>
      <c r="I5" s="37" t="s">
        <v>295</v>
      </c>
      <c r="J5" s="23"/>
    </row>
    <row r="6" spans="1:10" ht="9.75" customHeight="1">
      <c r="A6" s="29" t="s">
        <v>92</v>
      </c>
      <c r="B6" s="29" t="s">
        <v>92</v>
      </c>
      <c r="C6" s="30" t="s">
        <v>92</v>
      </c>
      <c r="D6" s="30" t="s">
        <v>92</v>
      </c>
      <c r="E6" s="30" t="s">
        <v>92</v>
      </c>
      <c r="F6" s="29" t="s">
        <v>92</v>
      </c>
      <c r="G6" s="29" t="s">
        <v>92</v>
      </c>
      <c r="H6" s="30" t="s">
        <v>92</v>
      </c>
      <c r="I6" s="29" t="s">
        <v>92</v>
      </c>
      <c r="J6" s="23"/>
    </row>
    <row r="7" spans="1:10" s="21" customFormat="1" ht="48.75" customHeight="1">
      <c r="A7" s="31"/>
      <c r="B7" s="32" t="s">
        <v>286</v>
      </c>
      <c r="C7" s="33">
        <f>D7+E7</f>
        <v>604.5</v>
      </c>
      <c r="D7" s="33">
        <v>224.5</v>
      </c>
      <c r="E7" s="33">
        <v>380</v>
      </c>
      <c r="F7" s="32" t="s">
        <v>296</v>
      </c>
      <c r="G7" s="32" t="s">
        <v>297</v>
      </c>
      <c r="H7" s="32" t="s">
        <v>298</v>
      </c>
      <c r="I7" s="38" t="s">
        <v>299</v>
      </c>
      <c r="J7" s="34"/>
    </row>
    <row r="8" spans="1:10" ht="49.5" customHeight="1">
      <c r="A8" s="34"/>
      <c r="B8" s="34"/>
      <c r="C8" s="34"/>
      <c r="D8" s="34"/>
      <c r="E8" s="35"/>
      <c r="F8" s="34"/>
      <c r="G8" s="34"/>
      <c r="H8" s="34"/>
      <c r="I8" s="34"/>
      <c r="J8" s="23"/>
    </row>
    <row r="9" spans="1:10" ht="18.75" customHeight="1">
      <c r="A9" s="23"/>
      <c r="B9" s="34"/>
      <c r="C9" s="34"/>
      <c r="D9" s="34"/>
      <c r="E9" s="24"/>
      <c r="F9" s="23"/>
      <c r="G9" s="23"/>
      <c r="H9" s="34"/>
      <c r="I9" s="34"/>
      <c r="J9" s="23"/>
    </row>
    <row r="10" spans="1:10" ht="18.75" customHeight="1">
      <c r="A10" s="23"/>
      <c r="B10" s="34"/>
      <c r="C10" s="34"/>
      <c r="D10" s="34"/>
      <c r="E10" s="35"/>
      <c r="F10" s="23"/>
      <c r="G10" s="23"/>
      <c r="H10" s="23"/>
      <c r="I10" s="23"/>
      <c r="J10" s="23"/>
    </row>
    <row r="11" spans="1:10" ht="18.75" customHeight="1">
      <c r="A11" s="23"/>
      <c r="B11" s="34"/>
      <c r="C11" s="23"/>
      <c r="D11" s="34"/>
      <c r="E11" s="24"/>
      <c r="F11" s="23"/>
      <c r="G11" s="23"/>
      <c r="H11" s="34"/>
      <c r="I11" s="34"/>
      <c r="J11" s="23"/>
    </row>
    <row r="12" spans="1:10" ht="18.75" customHeight="1">
      <c r="A12" s="23"/>
      <c r="B12" s="23"/>
      <c r="C12" s="34"/>
      <c r="D12" s="34"/>
      <c r="E12" s="24"/>
      <c r="F12" s="23"/>
      <c r="G12" s="23"/>
      <c r="H12" s="23"/>
      <c r="I12" s="23"/>
      <c r="J12" s="23"/>
    </row>
    <row r="13" spans="1:10" ht="18.75" customHeight="1">
      <c r="A13" s="23"/>
      <c r="B13" s="23"/>
      <c r="C13" s="34"/>
      <c r="D13" s="34"/>
      <c r="E13" s="35"/>
      <c r="F13" s="23"/>
      <c r="G13" s="34"/>
      <c r="H13" s="34"/>
      <c r="I13" s="23"/>
      <c r="J13" s="23"/>
    </row>
    <row r="14" spans="1:10" ht="18.75" customHeight="1">
      <c r="A14" s="23"/>
      <c r="B14" s="23"/>
      <c r="C14" s="23"/>
      <c r="D14" s="23"/>
      <c r="E14" s="24"/>
      <c r="F14" s="23"/>
      <c r="G14" s="23"/>
      <c r="H14" s="23"/>
      <c r="I14" s="23"/>
      <c r="J14" s="23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E15" sqref="E15"/>
    </sheetView>
  </sheetViews>
  <sheetFormatPr defaultColWidth="6.875" defaultRowHeight="22.5" customHeight="1"/>
  <cols>
    <col min="1" max="1" width="6.00390625" style="354" customWidth="1"/>
    <col min="2" max="3" width="3.375" style="354" customWidth="1"/>
    <col min="4" max="4" width="9.375" style="354" customWidth="1"/>
    <col min="5" max="5" width="46.125" style="354" customWidth="1"/>
    <col min="6" max="6" width="12.50390625" style="354" customWidth="1"/>
    <col min="7" max="7" width="11.625" style="354" customWidth="1"/>
    <col min="8" max="16" width="10.50390625" style="354" customWidth="1"/>
    <col min="17" max="247" width="6.75390625" style="354" customWidth="1"/>
    <col min="248" max="16384" width="6.875" style="355" customWidth="1"/>
  </cols>
  <sheetData>
    <row r="1" spans="2:247" ht="22.5" customHeight="1"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P1" s="365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05" t="s">
        <v>96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37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57"/>
      <c r="B3" s="357"/>
      <c r="C3" s="357"/>
      <c r="D3" s="358"/>
      <c r="E3" s="359"/>
      <c r="F3" s="358"/>
      <c r="G3" s="360"/>
      <c r="H3" s="360"/>
      <c r="I3" s="360"/>
      <c r="J3" s="358"/>
      <c r="K3" s="358"/>
      <c r="L3" s="358"/>
      <c r="O3" s="406" t="s">
        <v>77</v>
      </c>
      <c r="P3" s="406"/>
      <c r="Q3" s="36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07" t="s">
        <v>97</v>
      </c>
      <c r="B4" s="407"/>
      <c r="C4" s="407"/>
      <c r="D4" s="409" t="s">
        <v>78</v>
      </c>
      <c r="E4" s="410" t="s">
        <v>98</v>
      </c>
      <c r="F4" s="411" t="s">
        <v>99</v>
      </c>
      <c r="G4" s="408" t="s">
        <v>81</v>
      </c>
      <c r="H4" s="408"/>
      <c r="I4" s="408"/>
      <c r="J4" s="409" t="s">
        <v>82</v>
      </c>
      <c r="K4" s="409" t="s">
        <v>83</v>
      </c>
      <c r="L4" s="409" t="s">
        <v>84</v>
      </c>
      <c r="M4" s="409" t="s">
        <v>85</v>
      </c>
      <c r="N4" s="409" t="s">
        <v>86</v>
      </c>
      <c r="O4" s="412" t="s">
        <v>87</v>
      </c>
      <c r="P4" s="414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61" t="s">
        <v>100</v>
      </c>
      <c r="B5" s="361" t="s">
        <v>101</v>
      </c>
      <c r="C5" s="361" t="s">
        <v>102</v>
      </c>
      <c r="D5" s="409"/>
      <c r="E5" s="410"/>
      <c r="F5" s="409"/>
      <c r="G5" s="361" t="s">
        <v>89</v>
      </c>
      <c r="H5" s="361" t="s">
        <v>90</v>
      </c>
      <c r="I5" s="361" t="s">
        <v>91</v>
      </c>
      <c r="J5" s="409"/>
      <c r="K5" s="409"/>
      <c r="L5" s="409"/>
      <c r="M5" s="409"/>
      <c r="N5" s="409"/>
      <c r="O5" s="413"/>
      <c r="P5" s="41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61" t="s">
        <v>92</v>
      </c>
      <c r="B6" s="361" t="s">
        <v>92</v>
      </c>
      <c r="C6" s="361" t="s">
        <v>92</v>
      </c>
      <c r="D6" s="361" t="s">
        <v>92</v>
      </c>
      <c r="E6" s="361" t="s">
        <v>92</v>
      </c>
      <c r="F6" s="361">
        <v>1</v>
      </c>
      <c r="G6" s="361">
        <v>2</v>
      </c>
      <c r="H6" s="361">
        <v>3</v>
      </c>
      <c r="I6" s="361">
        <v>4</v>
      </c>
      <c r="J6" s="361">
        <v>5</v>
      </c>
      <c r="K6" s="361">
        <v>6</v>
      </c>
      <c r="L6" s="361">
        <v>7</v>
      </c>
      <c r="M6" s="361">
        <v>8</v>
      </c>
      <c r="N6" s="361">
        <v>9</v>
      </c>
      <c r="O6" s="366">
        <v>10</v>
      </c>
      <c r="P6" s="367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52" customFormat="1" ht="22.5" customHeight="1">
      <c r="A7" s="57"/>
      <c r="B7" s="57"/>
      <c r="C7" s="57"/>
      <c r="D7" s="57"/>
      <c r="E7" s="362" t="s">
        <v>80</v>
      </c>
      <c r="F7" s="57">
        <f aca="true" t="shared" si="0" ref="F7:H8">F8</f>
        <v>604.5</v>
      </c>
      <c r="G7" s="57">
        <f t="shared" si="0"/>
        <v>604.5</v>
      </c>
      <c r="H7" s="57">
        <f t="shared" si="0"/>
        <v>604.5</v>
      </c>
      <c r="I7" s="57"/>
      <c r="J7" s="57"/>
      <c r="K7" s="57"/>
      <c r="L7" s="57"/>
      <c r="M7" s="57"/>
      <c r="N7" s="57"/>
      <c r="O7" s="368"/>
      <c r="P7" s="369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  <c r="IF7" s="373"/>
      <c r="IG7" s="373"/>
      <c r="IH7" s="373"/>
      <c r="II7" s="373"/>
      <c r="IJ7" s="373"/>
      <c r="IK7" s="373"/>
      <c r="IL7" s="373"/>
      <c r="IM7" s="373"/>
      <c r="IN7" s="374"/>
      <c r="IO7" s="374"/>
      <c r="IP7" s="374"/>
      <c r="IQ7" s="374"/>
      <c r="IR7" s="374"/>
      <c r="IS7" s="374"/>
      <c r="IT7" s="374"/>
      <c r="IU7" s="374"/>
      <c r="IV7" s="374"/>
    </row>
    <row r="8" spans="1:256" s="52" customFormat="1" ht="22.5" customHeight="1">
      <c r="A8" s="57">
        <v>208</v>
      </c>
      <c r="B8" s="57"/>
      <c r="C8" s="57"/>
      <c r="D8" s="58" t="s">
        <v>93</v>
      </c>
      <c r="E8" s="301" t="s">
        <v>103</v>
      </c>
      <c r="F8" s="57">
        <f t="shared" si="0"/>
        <v>604.5</v>
      </c>
      <c r="G8" s="57">
        <f t="shared" si="0"/>
        <v>604.5</v>
      </c>
      <c r="H8" s="57">
        <f t="shared" si="0"/>
        <v>604.5</v>
      </c>
      <c r="I8" s="57"/>
      <c r="J8" s="57"/>
      <c r="K8" s="57"/>
      <c r="L8" s="57"/>
      <c r="M8" s="57"/>
      <c r="N8" s="57"/>
      <c r="O8" s="368"/>
      <c r="P8" s="369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  <c r="IF8" s="373"/>
      <c r="IG8" s="373"/>
      <c r="IH8" s="373"/>
      <c r="II8" s="373"/>
      <c r="IJ8" s="373"/>
      <c r="IK8" s="373"/>
      <c r="IL8" s="373"/>
      <c r="IM8" s="373"/>
      <c r="IN8" s="374"/>
      <c r="IO8" s="374"/>
      <c r="IP8" s="374"/>
      <c r="IQ8" s="374"/>
      <c r="IR8" s="374"/>
      <c r="IS8" s="374"/>
      <c r="IT8" s="374"/>
      <c r="IU8" s="374"/>
      <c r="IV8" s="374"/>
    </row>
    <row r="9" spans="1:256" s="52" customFormat="1" ht="22.5" customHeight="1">
      <c r="A9" s="60" t="s">
        <v>104</v>
      </c>
      <c r="B9" s="60" t="s">
        <v>105</v>
      </c>
      <c r="C9" s="57"/>
      <c r="D9" s="58" t="s">
        <v>93</v>
      </c>
      <c r="E9" s="301" t="s">
        <v>106</v>
      </c>
      <c r="F9" s="57">
        <f>SUM(F10:F13)</f>
        <v>604.5</v>
      </c>
      <c r="G9" s="57">
        <f>SUM(G10:G13)</f>
        <v>604.5</v>
      </c>
      <c r="H9" s="57">
        <f>SUM(H10:H13)</f>
        <v>604.5</v>
      </c>
      <c r="I9" s="57"/>
      <c r="J9" s="57"/>
      <c r="K9" s="57"/>
      <c r="L9" s="57"/>
      <c r="M9" s="57"/>
      <c r="N9" s="57"/>
      <c r="O9" s="368"/>
      <c r="P9" s="369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  <c r="GH9" s="373"/>
      <c r="GI9" s="373"/>
      <c r="GJ9" s="373"/>
      <c r="GK9" s="373"/>
      <c r="GL9" s="373"/>
      <c r="GM9" s="373"/>
      <c r="GN9" s="373"/>
      <c r="GO9" s="373"/>
      <c r="GP9" s="373"/>
      <c r="GQ9" s="373"/>
      <c r="GR9" s="373"/>
      <c r="GS9" s="373"/>
      <c r="GT9" s="373"/>
      <c r="GU9" s="373"/>
      <c r="GV9" s="373"/>
      <c r="GW9" s="373"/>
      <c r="GX9" s="373"/>
      <c r="GY9" s="373"/>
      <c r="GZ9" s="373"/>
      <c r="HA9" s="373"/>
      <c r="HB9" s="373"/>
      <c r="HC9" s="373"/>
      <c r="HD9" s="373"/>
      <c r="HE9" s="373"/>
      <c r="HF9" s="373"/>
      <c r="HG9" s="373"/>
      <c r="HH9" s="373"/>
      <c r="HI9" s="373"/>
      <c r="HJ9" s="373"/>
      <c r="HK9" s="373"/>
      <c r="HL9" s="373"/>
      <c r="HM9" s="373"/>
      <c r="HN9" s="373"/>
      <c r="HO9" s="373"/>
      <c r="HP9" s="373"/>
      <c r="HQ9" s="373"/>
      <c r="HR9" s="373"/>
      <c r="HS9" s="373"/>
      <c r="HT9" s="373"/>
      <c r="HU9" s="373"/>
      <c r="HV9" s="373"/>
      <c r="HW9" s="373"/>
      <c r="HX9" s="373"/>
      <c r="HY9" s="373"/>
      <c r="HZ9" s="373"/>
      <c r="IA9" s="373"/>
      <c r="IB9" s="373"/>
      <c r="IC9" s="373"/>
      <c r="ID9" s="373"/>
      <c r="IE9" s="373"/>
      <c r="IF9" s="373"/>
      <c r="IG9" s="373"/>
      <c r="IH9" s="373"/>
      <c r="II9" s="373"/>
      <c r="IJ9" s="373"/>
      <c r="IK9" s="373"/>
      <c r="IL9" s="373"/>
      <c r="IM9" s="373"/>
      <c r="IN9" s="374"/>
      <c r="IO9" s="374"/>
      <c r="IP9" s="374"/>
      <c r="IQ9" s="374"/>
      <c r="IR9" s="374"/>
      <c r="IS9" s="374"/>
      <c r="IT9" s="374"/>
      <c r="IU9" s="374"/>
      <c r="IV9" s="374"/>
    </row>
    <row r="10" spans="1:247" s="353" customFormat="1" ht="24.75" customHeight="1">
      <c r="A10" s="61" t="s">
        <v>104</v>
      </c>
      <c r="B10" s="61" t="s">
        <v>105</v>
      </c>
      <c r="C10" s="61" t="s">
        <v>107</v>
      </c>
      <c r="D10" s="58" t="s">
        <v>93</v>
      </c>
      <c r="E10" s="62" t="s">
        <v>108</v>
      </c>
      <c r="F10" s="363">
        <f aca="true" t="shared" si="1" ref="F10:G13">G10</f>
        <v>190.6</v>
      </c>
      <c r="G10" s="78">
        <f t="shared" si="1"/>
        <v>190.6</v>
      </c>
      <c r="H10" s="78">
        <v>190.6</v>
      </c>
      <c r="I10" s="363"/>
      <c r="J10" s="363"/>
      <c r="K10" s="363"/>
      <c r="L10" s="363"/>
      <c r="M10" s="363"/>
      <c r="N10" s="363"/>
      <c r="O10" s="363"/>
      <c r="P10" s="363"/>
      <c r="Q10" s="364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</row>
    <row r="11" spans="1:247" ht="27" customHeight="1">
      <c r="A11" s="61" t="s">
        <v>104</v>
      </c>
      <c r="B11" s="61" t="s">
        <v>105</v>
      </c>
      <c r="C11" s="61" t="s">
        <v>109</v>
      </c>
      <c r="D11" s="58" t="s">
        <v>93</v>
      </c>
      <c r="E11" s="62" t="s">
        <v>110</v>
      </c>
      <c r="F11" s="363">
        <f t="shared" si="1"/>
        <v>33.9</v>
      </c>
      <c r="G11" s="78">
        <f t="shared" si="1"/>
        <v>33.9</v>
      </c>
      <c r="H11" s="78">
        <v>33.9</v>
      </c>
      <c r="I11" s="370"/>
      <c r="J11" s="370"/>
      <c r="K11" s="370"/>
      <c r="L11" s="370"/>
      <c r="M11" s="370"/>
      <c r="N11" s="370"/>
      <c r="O11" s="370"/>
      <c r="P11" s="370"/>
      <c r="Q11" s="36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61" t="s">
        <v>104</v>
      </c>
      <c r="B12" s="61" t="s">
        <v>105</v>
      </c>
      <c r="C12" s="61" t="s">
        <v>111</v>
      </c>
      <c r="D12" s="58" t="s">
        <v>93</v>
      </c>
      <c r="E12" s="62" t="s">
        <v>112</v>
      </c>
      <c r="F12" s="363">
        <f t="shared" si="1"/>
        <v>140</v>
      </c>
      <c r="G12" s="78">
        <f t="shared" si="1"/>
        <v>140</v>
      </c>
      <c r="H12" s="78">
        <v>140</v>
      </c>
      <c r="I12" s="370"/>
      <c r="J12" s="370"/>
      <c r="K12" s="370"/>
      <c r="L12" s="370"/>
      <c r="M12" s="370"/>
      <c r="N12" s="370"/>
      <c r="O12" s="370"/>
      <c r="P12" s="37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61" t="s">
        <v>104</v>
      </c>
      <c r="B13" s="61" t="s">
        <v>105</v>
      </c>
      <c r="C13" s="61" t="s">
        <v>113</v>
      </c>
      <c r="D13" s="58" t="s">
        <v>93</v>
      </c>
      <c r="E13" s="62" t="s">
        <v>114</v>
      </c>
      <c r="F13" s="363">
        <f t="shared" si="1"/>
        <v>240</v>
      </c>
      <c r="G13" s="78">
        <f t="shared" si="1"/>
        <v>240</v>
      </c>
      <c r="H13" s="78">
        <v>240</v>
      </c>
      <c r="I13" s="370"/>
      <c r="J13" s="370"/>
      <c r="K13" s="370"/>
      <c r="L13" s="370"/>
      <c r="M13" s="370"/>
      <c r="N13" s="370"/>
      <c r="O13" s="370"/>
      <c r="P13" s="37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3:247" ht="22.5" customHeight="1">
      <c r="C14" s="364"/>
      <c r="D14" s="364"/>
      <c r="E14" s="364"/>
      <c r="I14" s="364"/>
      <c r="L14" s="364"/>
      <c r="M14" s="364"/>
      <c r="N14" s="36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4:247" ht="22.5" customHeight="1">
      <c r="D15" s="364"/>
      <c r="E15" s="364"/>
      <c r="M15" s="36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5:247" ht="22.5" customHeight="1">
      <c r="E16" s="364"/>
      <c r="L16" s="36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</sheetData>
  <sheetProtection formatCells="0" formatColumns="0" formatRows="0"/>
  <mergeCells count="14"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H14" sqref="H14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300</v>
      </c>
      <c r="O1" s="3"/>
      <c r="P1"/>
      <c r="Q1"/>
      <c r="R1"/>
      <c r="S1"/>
    </row>
    <row r="2" spans="1:19" ht="18.75" customHeight="1">
      <c r="A2" s="550" t="s">
        <v>301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3"/>
      <c r="P2"/>
      <c r="Q2"/>
      <c r="R2"/>
      <c r="S2"/>
    </row>
    <row r="3" spans="14:19" ht="18.75" customHeight="1">
      <c r="N3" s="18" t="s">
        <v>77</v>
      </c>
      <c r="P3"/>
      <c r="Q3"/>
      <c r="R3"/>
      <c r="S3"/>
    </row>
    <row r="4" spans="1:19" ht="32.25" customHeight="1">
      <c r="A4" s="551" t="s">
        <v>137</v>
      </c>
      <c r="B4" s="552" t="s">
        <v>79</v>
      </c>
      <c r="C4" s="554" t="s">
        <v>302</v>
      </c>
      <c r="D4" s="551" t="s">
        <v>303</v>
      </c>
      <c r="E4" s="551" t="s">
        <v>304</v>
      </c>
      <c r="F4" s="551"/>
      <c r="G4" s="551" t="s">
        <v>305</v>
      </c>
      <c r="H4" s="555" t="s">
        <v>306</v>
      </c>
      <c r="I4" s="551" t="s">
        <v>307</v>
      </c>
      <c r="J4" s="551" t="s">
        <v>308</v>
      </c>
      <c r="K4" s="551" t="s">
        <v>309</v>
      </c>
      <c r="L4" s="551" t="s">
        <v>310</v>
      </c>
      <c r="M4" s="551" t="s">
        <v>311</v>
      </c>
      <c r="N4" s="551" t="s">
        <v>312</v>
      </c>
      <c r="O4" s="3"/>
      <c r="P4"/>
      <c r="Q4"/>
      <c r="R4"/>
      <c r="S4"/>
    </row>
    <row r="5" spans="1:19" ht="24.75" customHeight="1">
      <c r="A5" s="551"/>
      <c r="B5" s="553"/>
      <c r="C5" s="554"/>
      <c r="D5" s="551"/>
      <c r="E5" s="5" t="s">
        <v>180</v>
      </c>
      <c r="F5" s="6" t="s">
        <v>313</v>
      </c>
      <c r="G5" s="551"/>
      <c r="H5" s="555"/>
      <c r="I5" s="551"/>
      <c r="J5" s="551"/>
      <c r="K5" s="551"/>
      <c r="L5" s="551"/>
      <c r="M5" s="551"/>
      <c r="N5" s="551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49.5" customHeight="1">
      <c r="A7" s="10"/>
      <c r="B7" s="11" t="s">
        <v>286</v>
      </c>
      <c r="C7" s="11" t="s">
        <v>262</v>
      </c>
      <c r="D7" s="12" t="s">
        <v>314</v>
      </c>
      <c r="E7" s="13">
        <v>210</v>
      </c>
      <c r="F7" s="14">
        <v>210</v>
      </c>
      <c r="G7" s="12" t="s">
        <v>315</v>
      </c>
      <c r="H7" s="15" t="s">
        <v>316</v>
      </c>
      <c r="I7" s="15" t="s">
        <v>317</v>
      </c>
      <c r="J7" s="15" t="s">
        <v>318</v>
      </c>
      <c r="K7" s="15" t="s">
        <v>319</v>
      </c>
      <c r="L7" s="15" t="s">
        <v>319</v>
      </c>
      <c r="M7" s="19"/>
      <c r="N7" s="19" t="s">
        <v>320</v>
      </c>
      <c r="O7" s="16"/>
      <c r="P7" s="20"/>
      <c r="Q7" s="20"/>
      <c r="R7" s="20"/>
      <c r="S7" s="20"/>
    </row>
    <row r="8" spans="1:19" ht="45" customHeight="1">
      <c r="A8" s="16"/>
      <c r="B8" s="16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3"/>
      <c r="P8"/>
      <c r="Q8"/>
      <c r="R8"/>
      <c r="S8"/>
    </row>
    <row r="9" spans="1:19" ht="18.75" customHeight="1">
      <c r="A9" s="3"/>
      <c r="B9" s="3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3"/>
      <c r="P9"/>
      <c r="Q9"/>
      <c r="R9"/>
      <c r="S9"/>
    </row>
    <row r="10" spans="1:19" ht="18.75" customHeight="1">
      <c r="A10" s="3"/>
      <c r="B10" s="3"/>
      <c r="C10" s="16"/>
      <c r="D10" s="16"/>
      <c r="E10" s="16"/>
      <c r="F10" s="16"/>
      <c r="G10" s="17"/>
      <c r="H10" s="3"/>
      <c r="I10" s="3"/>
      <c r="J10" s="3"/>
      <c r="K10" s="16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6"/>
      <c r="D11" s="16"/>
      <c r="E11" s="16"/>
      <c r="F11" s="16"/>
      <c r="G11" s="17"/>
      <c r="H11" s="3"/>
      <c r="I11" s="3"/>
      <c r="J11" s="3"/>
      <c r="K11" s="16"/>
      <c r="L11" s="3"/>
      <c r="M11" s="3"/>
      <c r="N11" s="16"/>
      <c r="O11" s="3"/>
      <c r="P11"/>
      <c r="Q11"/>
      <c r="R11"/>
      <c r="S11"/>
    </row>
    <row r="12" spans="1:19" ht="18.75" customHeight="1">
      <c r="A12" s="3"/>
      <c r="B12" s="3"/>
      <c r="C12" s="3"/>
      <c r="D12" s="16"/>
      <c r="E12" s="16"/>
      <c r="F12" s="16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7"/>
      <c r="H13" s="3"/>
      <c r="I13" s="3"/>
      <c r="J13" s="3"/>
      <c r="K13" s="3"/>
      <c r="L13" s="3"/>
      <c r="M13" s="16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zoomScalePageLayoutView="0" workbookViewId="0" topLeftCell="A1">
      <selection activeCell="H13" sqref="H13"/>
    </sheetView>
  </sheetViews>
  <sheetFormatPr defaultColWidth="6.875" defaultRowHeight="18.75" customHeight="1"/>
  <cols>
    <col min="1" max="3" width="3.50390625" style="330" customWidth="1"/>
    <col min="4" max="4" width="7.125" style="330" customWidth="1"/>
    <col min="5" max="5" width="45.375" style="331" customWidth="1"/>
    <col min="6" max="6" width="9.75390625" style="332" customWidth="1"/>
    <col min="7" max="10" width="8.50390625" style="332" customWidth="1"/>
    <col min="11" max="12" width="8.625" style="332" customWidth="1"/>
    <col min="13" max="17" width="8.00390625" style="332" customWidth="1"/>
    <col min="18" max="18" width="8.00390625" style="333" customWidth="1"/>
    <col min="19" max="21" width="8.00390625" style="334" customWidth="1"/>
    <col min="22" max="16384" width="6.875" style="333" customWidth="1"/>
  </cols>
  <sheetData>
    <row r="1" spans="1:21" ht="24.75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S1" s="349"/>
      <c r="T1" s="349"/>
      <c r="U1" s="316" t="s">
        <v>115</v>
      </c>
    </row>
    <row r="2" spans="1:21" ht="24.75" customHeight="1">
      <c r="A2" s="416" t="s">
        <v>116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</row>
    <row r="3" spans="1:21" s="328" customFormat="1" ht="24.75" customHeight="1">
      <c r="A3" s="335"/>
      <c r="B3" s="336"/>
      <c r="C3" s="337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48"/>
      <c r="Q3" s="348"/>
      <c r="S3" s="350"/>
      <c r="T3" s="417" t="s">
        <v>77</v>
      </c>
      <c r="U3" s="417"/>
    </row>
    <row r="4" spans="1:21" s="328" customFormat="1" ht="21.75" customHeight="1">
      <c r="A4" s="338" t="s">
        <v>117</v>
      </c>
      <c r="B4" s="338"/>
      <c r="C4" s="339"/>
      <c r="D4" s="420" t="s">
        <v>78</v>
      </c>
      <c r="E4" s="421" t="s">
        <v>98</v>
      </c>
      <c r="F4" s="423" t="s">
        <v>118</v>
      </c>
      <c r="G4" s="340" t="s">
        <v>119</v>
      </c>
      <c r="H4" s="338"/>
      <c r="I4" s="338"/>
      <c r="J4" s="339"/>
      <c r="K4" s="418" t="s">
        <v>120</v>
      </c>
      <c r="L4" s="418"/>
      <c r="M4" s="418"/>
      <c r="N4" s="418"/>
      <c r="O4" s="418"/>
      <c r="P4" s="418"/>
      <c r="Q4" s="418"/>
      <c r="R4" s="418"/>
      <c r="S4" s="428" t="s">
        <v>121</v>
      </c>
      <c r="T4" s="431" t="s">
        <v>122</v>
      </c>
      <c r="U4" s="431" t="s">
        <v>123</v>
      </c>
    </row>
    <row r="5" spans="1:21" s="328" customFormat="1" ht="21.75" customHeight="1">
      <c r="A5" s="419" t="s">
        <v>100</v>
      </c>
      <c r="B5" s="420" t="s">
        <v>101</v>
      </c>
      <c r="C5" s="420" t="s">
        <v>102</v>
      </c>
      <c r="D5" s="420"/>
      <c r="E5" s="421"/>
      <c r="F5" s="423"/>
      <c r="G5" s="420" t="s">
        <v>80</v>
      </c>
      <c r="H5" s="420" t="s">
        <v>124</v>
      </c>
      <c r="I5" s="420" t="s">
        <v>125</v>
      </c>
      <c r="J5" s="423" t="s">
        <v>126</v>
      </c>
      <c r="K5" s="424" t="s">
        <v>80</v>
      </c>
      <c r="L5" s="425" t="s">
        <v>127</v>
      </c>
      <c r="M5" s="425" t="s">
        <v>128</v>
      </c>
      <c r="N5" s="424" t="s">
        <v>129</v>
      </c>
      <c r="O5" s="427" t="s">
        <v>130</v>
      </c>
      <c r="P5" s="427" t="s">
        <v>131</v>
      </c>
      <c r="Q5" s="427" t="s">
        <v>132</v>
      </c>
      <c r="R5" s="427" t="s">
        <v>133</v>
      </c>
      <c r="S5" s="429"/>
      <c r="T5" s="430"/>
      <c r="U5" s="430"/>
    </row>
    <row r="6" spans="1:21" ht="29.25" customHeight="1">
      <c r="A6" s="419"/>
      <c r="B6" s="420"/>
      <c r="C6" s="420"/>
      <c r="D6" s="420"/>
      <c r="E6" s="422"/>
      <c r="F6" s="341" t="s">
        <v>99</v>
      </c>
      <c r="G6" s="420"/>
      <c r="H6" s="420"/>
      <c r="I6" s="420"/>
      <c r="J6" s="423"/>
      <c r="K6" s="423"/>
      <c r="L6" s="426"/>
      <c r="M6" s="426"/>
      <c r="N6" s="423"/>
      <c r="O6" s="424"/>
      <c r="P6" s="424"/>
      <c r="Q6" s="424"/>
      <c r="R6" s="424"/>
      <c r="S6" s="430"/>
      <c r="T6" s="430"/>
      <c r="U6" s="430"/>
    </row>
    <row r="7" spans="1:21" ht="24.75" customHeight="1">
      <c r="A7" s="342" t="s">
        <v>92</v>
      </c>
      <c r="B7" s="342" t="s">
        <v>92</v>
      </c>
      <c r="C7" s="342" t="s">
        <v>92</v>
      </c>
      <c r="D7" s="342" t="s">
        <v>92</v>
      </c>
      <c r="E7" s="342" t="s">
        <v>92</v>
      </c>
      <c r="F7" s="343">
        <v>1</v>
      </c>
      <c r="G7" s="342">
        <v>2</v>
      </c>
      <c r="H7" s="342">
        <v>3</v>
      </c>
      <c r="I7" s="342">
        <v>4</v>
      </c>
      <c r="J7" s="342">
        <v>5</v>
      </c>
      <c r="K7" s="342">
        <v>6</v>
      </c>
      <c r="L7" s="342">
        <v>7</v>
      </c>
      <c r="M7" s="342">
        <v>8</v>
      </c>
      <c r="N7" s="342">
        <v>9</v>
      </c>
      <c r="O7" s="342">
        <v>10</v>
      </c>
      <c r="P7" s="342">
        <v>11</v>
      </c>
      <c r="Q7" s="342">
        <v>12</v>
      </c>
      <c r="R7" s="342">
        <v>13</v>
      </c>
      <c r="S7" s="343">
        <v>14</v>
      </c>
      <c r="T7" s="343">
        <v>15</v>
      </c>
      <c r="U7" s="343">
        <v>16</v>
      </c>
    </row>
    <row r="8" spans="1:21" s="52" customFormat="1" ht="24.75" customHeight="1">
      <c r="A8" s="258"/>
      <c r="B8" s="258"/>
      <c r="C8" s="258"/>
      <c r="D8" s="258"/>
      <c r="E8" s="258" t="s">
        <v>134</v>
      </c>
      <c r="F8" s="344">
        <f>F9</f>
        <v>604.5</v>
      </c>
      <c r="G8" s="344">
        <f aca="true" t="shared" si="0" ref="G8:U8">G9</f>
        <v>224.5</v>
      </c>
      <c r="H8" s="344">
        <f t="shared" si="0"/>
        <v>190.6</v>
      </c>
      <c r="I8" s="344">
        <f t="shared" si="0"/>
        <v>25.3</v>
      </c>
      <c r="J8" s="344">
        <f t="shared" si="0"/>
        <v>8.6</v>
      </c>
      <c r="K8" s="344">
        <f t="shared" si="0"/>
        <v>380</v>
      </c>
      <c r="L8" s="344">
        <f t="shared" si="0"/>
        <v>349</v>
      </c>
      <c r="M8" s="344">
        <f t="shared" si="0"/>
        <v>0</v>
      </c>
      <c r="N8" s="344">
        <f t="shared" si="0"/>
        <v>0</v>
      </c>
      <c r="O8" s="344">
        <f t="shared" si="0"/>
        <v>0</v>
      </c>
      <c r="P8" s="344">
        <f t="shared" si="0"/>
        <v>0</v>
      </c>
      <c r="Q8" s="344">
        <f t="shared" si="0"/>
        <v>31</v>
      </c>
      <c r="R8" s="344">
        <f t="shared" si="0"/>
        <v>0</v>
      </c>
      <c r="S8" s="344">
        <f t="shared" si="0"/>
        <v>0</v>
      </c>
      <c r="T8" s="344">
        <f t="shared" si="0"/>
        <v>0</v>
      </c>
      <c r="U8" s="344">
        <f t="shared" si="0"/>
        <v>0</v>
      </c>
    </row>
    <row r="9" spans="1:21" s="52" customFormat="1" ht="24.75" customHeight="1">
      <c r="A9" s="57">
        <v>208</v>
      </c>
      <c r="B9" s="57"/>
      <c r="C9" s="57"/>
      <c r="D9" s="58" t="s">
        <v>93</v>
      </c>
      <c r="E9" s="59" t="s">
        <v>103</v>
      </c>
      <c r="F9" s="344">
        <f>F10</f>
        <v>604.5</v>
      </c>
      <c r="G9" s="344">
        <f aca="true" t="shared" si="1" ref="G9:T9">G10</f>
        <v>224.5</v>
      </c>
      <c r="H9" s="344">
        <f t="shared" si="1"/>
        <v>190.6</v>
      </c>
      <c r="I9" s="344">
        <f t="shared" si="1"/>
        <v>25.3</v>
      </c>
      <c r="J9" s="344">
        <f t="shared" si="1"/>
        <v>8.6</v>
      </c>
      <c r="K9" s="344">
        <f t="shared" si="1"/>
        <v>380</v>
      </c>
      <c r="L9" s="344">
        <f t="shared" si="1"/>
        <v>349</v>
      </c>
      <c r="M9" s="344">
        <f t="shared" si="1"/>
        <v>0</v>
      </c>
      <c r="N9" s="344">
        <f t="shared" si="1"/>
        <v>0</v>
      </c>
      <c r="O9" s="344">
        <f t="shared" si="1"/>
        <v>0</v>
      </c>
      <c r="P9" s="344">
        <f t="shared" si="1"/>
        <v>0</v>
      </c>
      <c r="Q9" s="344">
        <f t="shared" si="1"/>
        <v>31</v>
      </c>
      <c r="R9" s="344">
        <f t="shared" si="1"/>
        <v>0</v>
      </c>
      <c r="S9" s="344">
        <f t="shared" si="1"/>
        <v>0</v>
      </c>
      <c r="T9" s="344">
        <f t="shared" si="1"/>
        <v>0</v>
      </c>
      <c r="U9" s="344"/>
    </row>
    <row r="10" spans="1:21" s="52" customFormat="1" ht="24.75" customHeight="1">
      <c r="A10" s="60" t="s">
        <v>104</v>
      </c>
      <c r="B10" s="60" t="s">
        <v>105</v>
      </c>
      <c r="C10" s="57"/>
      <c r="D10" s="58" t="s">
        <v>93</v>
      </c>
      <c r="E10" s="59" t="s">
        <v>106</v>
      </c>
      <c r="F10" s="344">
        <f>SUM(F11:F14)</f>
        <v>604.5</v>
      </c>
      <c r="G10" s="344">
        <f aca="true" t="shared" si="2" ref="G10:S10">SUM(G11:G14)</f>
        <v>224.5</v>
      </c>
      <c r="H10" s="344">
        <f t="shared" si="2"/>
        <v>190.6</v>
      </c>
      <c r="I10" s="344">
        <f t="shared" si="2"/>
        <v>25.3</v>
      </c>
      <c r="J10" s="344">
        <f t="shared" si="2"/>
        <v>8.6</v>
      </c>
      <c r="K10" s="344">
        <f t="shared" si="2"/>
        <v>380</v>
      </c>
      <c r="L10" s="344">
        <f t="shared" si="2"/>
        <v>349</v>
      </c>
      <c r="M10" s="344">
        <f t="shared" si="2"/>
        <v>0</v>
      </c>
      <c r="N10" s="344">
        <f t="shared" si="2"/>
        <v>0</v>
      </c>
      <c r="O10" s="344">
        <f t="shared" si="2"/>
        <v>0</v>
      </c>
      <c r="P10" s="344">
        <f t="shared" si="2"/>
        <v>0</v>
      </c>
      <c r="Q10" s="344">
        <f t="shared" si="2"/>
        <v>31</v>
      </c>
      <c r="R10" s="344">
        <f t="shared" si="2"/>
        <v>0</v>
      </c>
      <c r="S10" s="344">
        <f t="shared" si="2"/>
        <v>0</v>
      </c>
      <c r="T10" s="344"/>
      <c r="U10" s="344"/>
    </row>
    <row r="11" spans="1:21" s="329" customFormat="1" ht="24.75" customHeight="1">
      <c r="A11" s="61" t="s">
        <v>104</v>
      </c>
      <c r="B11" s="61" t="s">
        <v>105</v>
      </c>
      <c r="C11" s="61" t="s">
        <v>107</v>
      </c>
      <c r="D11" s="58" t="s">
        <v>93</v>
      </c>
      <c r="E11" s="62" t="s">
        <v>108</v>
      </c>
      <c r="F11" s="78">
        <v>190.6</v>
      </c>
      <c r="G11" s="78">
        <v>190.6</v>
      </c>
      <c r="H11" s="78">
        <v>190.6</v>
      </c>
      <c r="I11" s="81"/>
      <c r="J11" s="81"/>
      <c r="K11" s="81"/>
      <c r="L11" s="81"/>
      <c r="M11" s="81"/>
      <c r="N11" s="81"/>
      <c r="O11" s="81"/>
      <c r="P11" s="81"/>
      <c r="Q11" s="81"/>
      <c r="R11" s="87"/>
      <c r="S11" s="87"/>
      <c r="T11" s="87"/>
      <c r="U11" s="87"/>
    </row>
    <row r="12" spans="1:21" ht="25.5" customHeight="1">
      <c r="A12" s="61" t="s">
        <v>104</v>
      </c>
      <c r="B12" s="61" t="s">
        <v>105</v>
      </c>
      <c r="C12" s="61" t="s">
        <v>109</v>
      </c>
      <c r="D12" s="58" t="s">
        <v>93</v>
      </c>
      <c r="E12" s="62" t="s">
        <v>110</v>
      </c>
      <c r="F12" s="78">
        <v>33.9</v>
      </c>
      <c r="G12" s="78">
        <v>33.9</v>
      </c>
      <c r="H12" s="78"/>
      <c r="I12" s="82">
        <v>25.3</v>
      </c>
      <c r="J12" s="82">
        <v>8.6</v>
      </c>
      <c r="K12" s="82"/>
      <c r="L12" s="82"/>
      <c r="M12" s="82"/>
      <c r="N12" s="82"/>
      <c r="O12" s="82"/>
      <c r="P12" s="82"/>
      <c r="Q12" s="82"/>
      <c r="R12" s="89"/>
      <c r="S12" s="90"/>
      <c r="T12" s="90"/>
      <c r="U12" s="90"/>
    </row>
    <row r="13" spans="1:21" ht="18.75" customHeight="1">
      <c r="A13" s="61" t="s">
        <v>104</v>
      </c>
      <c r="B13" s="61" t="s">
        <v>105</v>
      </c>
      <c r="C13" s="61" t="s">
        <v>111</v>
      </c>
      <c r="D13" s="58" t="s">
        <v>93</v>
      </c>
      <c r="E13" s="62" t="s">
        <v>112</v>
      </c>
      <c r="F13" s="78">
        <v>140</v>
      </c>
      <c r="G13" s="78"/>
      <c r="H13" s="78"/>
      <c r="I13" s="82"/>
      <c r="J13" s="82"/>
      <c r="K13" s="82">
        <f>L13</f>
        <v>140</v>
      </c>
      <c r="L13" s="82">
        <v>140</v>
      </c>
      <c r="M13" s="82"/>
      <c r="N13" s="82"/>
      <c r="O13" s="82"/>
      <c r="P13" s="82"/>
      <c r="Q13" s="82"/>
      <c r="R13" s="89"/>
      <c r="S13" s="90"/>
      <c r="T13" s="90"/>
      <c r="U13" s="90"/>
    </row>
    <row r="14" spans="1:21" ht="18.75" customHeight="1">
      <c r="A14" s="61" t="s">
        <v>104</v>
      </c>
      <c r="B14" s="61" t="s">
        <v>105</v>
      </c>
      <c r="C14" s="61" t="s">
        <v>113</v>
      </c>
      <c r="D14" s="58" t="s">
        <v>93</v>
      </c>
      <c r="E14" s="62" t="s">
        <v>114</v>
      </c>
      <c r="F14" s="78">
        <v>240</v>
      </c>
      <c r="G14" s="78"/>
      <c r="H14" s="78"/>
      <c r="I14" s="82"/>
      <c r="J14" s="82"/>
      <c r="K14" s="82">
        <f>L14+Q14</f>
        <v>240</v>
      </c>
      <c r="L14" s="82">
        <v>209</v>
      </c>
      <c r="M14" s="82"/>
      <c r="N14" s="82"/>
      <c r="O14" s="82"/>
      <c r="P14" s="82"/>
      <c r="Q14" s="82">
        <v>31</v>
      </c>
      <c r="R14" s="89"/>
      <c r="S14" s="90"/>
      <c r="T14" s="90"/>
      <c r="U14" s="90"/>
    </row>
    <row r="15" spans="4:20" ht="18.75" customHeight="1">
      <c r="D15" s="345"/>
      <c r="E15" s="346"/>
      <c r="F15" s="347"/>
      <c r="J15" s="347"/>
      <c r="K15" s="347"/>
      <c r="L15" s="347"/>
      <c r="M15" s="347"/>
      <c r="N15" s="347"/>
      <c r="O15" s="347"/>
      <c r="P15" s="347"/>
      <c r="Q15" s="347"/>
      <c r="R15" s="351"/>
      <c r="S15" s="352"/>
      <c r="T15" s="352"/>
    </row>
    <row r="16" spans="4:20" ht="18.75" customHeight="1">
      <c r="D16" s="345"/>
      <c r="F16" s="347"/>
      <c r="J16" s="347"/>
      <c r="L16" s="347"/>
      <c r="M16" s="347"/>
      <c r="N16" s="347"/>
      <c r="O16" s="347"/>
      <c r="P16" s="347"/>
      <c r="Q16" s="347"/>
      <c r="R16" s="351"/>
      <c r="S16" s="352"/>
      <c r="T16" s="352"/>
    </row>
    <row r="17" spans="6:19" ht="18.75" customHeight="1">
      <c r="F17" s="347"/>
      <c r="O17" s="347"/>
      <c r="P17" s="347"/>
      <c r="Q17" s="347"/>
      <c r="S17" s="352"/>
    </row>
    <row r="18" spans="6:17" ht="18.75" customHeight="1">
      <c r="F18" s="347"/>
      <c r="O18" s="347"/>
      <c r="P18" s="347"/>
      <c r="Q18" s="347"/>
    </row>
    <row r="19" spans="1:22" ht="18.75" customHeight="1">
      <c r="A19"/>
      <c r="B19"/>
      <c r="C19"/>
      <c r="D19"/>
      <c r="E19"/>
      <c r="F19"/>
      <c r="O19" s="347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347"/>
      <c r="P20"/>
      <c r="Q20"/>
      <c r="R20"/>
      <c r="S20"/>
      <c r="T20"/>
      <c r="U20"/>
      <c r="V20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PageLayoutView="0" workbookViewId="0" topLeftCell="C1">
      <selection activeCell="G9" sqref="G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5.8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316" t="s">
        <v>135</v>
      </c>
    </row>
    <row r="2" spans="1:21" ht="24.75" customHeight="1">
      <c r="A2" s="432" t="s">
        <v>136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33" t="s">
        <v>77</v>
      </c>
      <c r="U3" s="433"/>
    </row>
    <row r="4" spans="1:21" ht="27.75" customHeight="1">
      <c r="A4" s="434" t="s">
        <v>117</v>
      </c>
      <c r="B4" s="435"/>
      <c r="C4" s="436"/>
      <c r="D4" s="437" t="s">
        <v>137</v>
      </c>
      <c r="E4" s="437" t="s">
        <v>138</v>
      </c>
      <c r="F4" s="437" t="s">
        <v>99</v>
      </c>
      <c r="G4" s="440" t="s">
        <v>139</v>
      </c>
      <c r="H4" s="440" t="s">
        <v>140</v>
      </c>
      <c r="I4" s="440" t="s">
        <v>141</v>
      </c>
      <c r="J4" s="440" t="s">
        <v>142</v>
      </c>
      <c r="K4" s="440" t="s">
        <v>143</v>
      </c>
      <c r="L4" s="440" t="s">
        <v>144</v>
      </c>
      <c r="M4" s="440" t="s">
        <v>128</v>
      </c>
      <c r="N4" s="440" t="s">
        <v>145</v>
      </c>
      <c r="O4" s="440" t="s">
        <v>126</v>
      </c>
      <c r="P4" s="440" t="s">
        <v>130</v>
      </c>
      <c r="Q4" s="440" t="s">
        <v>129</v>
      </c>
      <c r="R4" s="440" t="s">
        <v>146</v>
      </c>
      <c r="S4" s="440" t="s">
        <v>147</v>
      </c>
      <c r="T4" s="440" t="s">
        <v>148</v>
      </c>
      <c r="U4" s="440" t="s">
        <v>133</v>
      </c>
    </row>
    <row r="5" spans="1:21" ht="13.5" customHeight="1">
      <c r="A5" s="437" t="s">
        <v>100</v>
      </c>
      <c r="B5" s="437" t="s">
        <v>101</v>
      </c>
      <c r="C5" s="437" t="s">
        <v>102</v>
      </c>
      <c r="D5" s="439"/>
      <c r="E5" s="439"/>
      <c r="F5" s="439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</row>
    <row r="6" spans="1:21" ht="18" customHeight="1">
      <c r="A6" s="438"/>
      <c r="B6" s="438"/>
      <c r="C6" s="438"/>
      <c r="D6" s="438"/>
      <c r="E6" s="438"/>
      <c r="F6" s="438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</row>
    <row r="7" spans="1:21" s="52" customFormat="1" ht="15.75" customHeight="1">
      <c r="A7" s="258"/>
      <c r="B7" s="258"/>
      <c r="C7" s="258"/>
      <c r="D7" s="258"/>
      <c r="E7" s="258" t="s">
        <v>134</v>
      </c>
      <c r="F7" s="66">
        <f>F8</f>
        <v>604.5</v>
      </c>
      <c r="G7" s="66">
        <f aca="true" t="shared" si="0" ref="G7:U7">G8</f>
        <v>190.6</v>
      </c>
      <c r="H7" s="66">
        <f t="shared" si="0"/>
        <v>374.3</v>
      </c>
      <c r="I7" s="66">
        <f t="shared" si="0"/>
        <v>0</v>
      </c>
      <c r="J7" s="66">
        <f t="shared" si="0"/>
        <v>31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6">
        <f t="shared" si="0"/>
        <v>8.6</v>
      </c>
      <c r="P7" s="66">
        <f t="shared" si="0"/>
        <v>0</v>
      </c>
      <c r="Q7" s="66">
        <f t="shared" si="0"/>
        <v>0</v>
      </c>
      <c r="R7" s="66">
        <f t="shared" si="0"/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</row>
    <row r="8" spans="1:21" s="52" customFormat="1" ht="18" customHeight="1">
      <c r="A8" s="57">
        <v>208</v>
      </c>
      <c r="B8" s="57"/>
      <c r="C8" s="57"/>
      <c r="D8" s="58" t="s">
        <v>93</v>
      </c>
      <c r="E8" s="59" t="s">
        <v>103</v>
      </c>
      <c r="F8" s="66">
        <f>F9</f>
        <v>604.5</v>
      </c>
      <c r="G8" s="66">
        <f aca="true" t="shared" si="1" ref="G8:U8">G9</f>
        <v>190.6</v>
      </c>
      <c r="H8" s="66">
        <f t="shared" si="1"/>
        <v>374.3</v>
      </c>
      <c r="I8" s="66">
        <f t="shared" si="1"/>
        <v>0</v>
      </c>
      <c r="J8" s="66">
        <f t="shared" si="1"/>
        <v>31</v>
      </c>
      <c r="K8" s="66">
        <f t="shared" si="1"/>
        <v>0</v>
      </c>
      <c r="L8" s="66">
        <f t="shared" si="1"/>
        <v>0</v>
      </c>
      <c r="M8" s="66">
        <f t="shared" si="1"/>
        <v>0</v>
      </c>
      <c r="N8" s="66">
        <f t="shared" si="1"/>
        <v>0</v>
      </c>
      <c r="O8" s="66">
        <f t="shared" si="1"/>
        <v>8.6</v>
      </c>
      <c r="P8" s="66">
        <f t="shared" si="1"/>
        <v>0</v>
      </c>
      <c r="Q8" s="66">
        <f t="shared" si="1"/>
        <v>0</v>
      </c>
      <c r="R8" s="66">
        <f t="shared" si="1"/>
        <v>0</v>
      </c>
      <c r="S8" s="66">
        <f t="shared" si="1"/>
        <v>0</v>
      </c>
      <c r="T8" s="66">
        <f t="shared" si="1"/>
        <v>0</v>
      </c>
      <c r="U8" s="66">
        <f t="shared" si="1"/>
        <v>0</v>
      </c>
    </row>
    <row r="9" spans="1:21" s="52" customFormat="1" ht="18" customHeight="1">
      <c r="A9" s="60" t="s">
        <v>104</v>
      </c>
      <c r="B9" s="60" t="s">
        <v>105</v>
      </c>
      <c r="C9" s="57"/>
      <c r="D9" s="58" t="s">
        <v>93</v>
      </c>
      <c r="E9" s="59" t="s">
        <v>106</v>
      </c>
      <c r="F9" s="66">
        <f>SUM(F10:F13)</f>
        <v>604.5</v>
      </c>
      <c r="G9" s="66">
        <f aca="true" t="shared" si="2" ref="G9:U9">SUM(G10:G13)</f>
        <v>190.6</v>
      </c>
      <c r="H9" s="66">
        <f t="shared" si="2"/>
        <v>374.3</v>
      </c>
      <c r="I9" s="66">
        <f t="shared" si="2"/>
        <v>0</v>
      </c>
      <c r="J9" s="66">
        <f t="shared" si="2"/>
        <v>31</v>
      </c>
      <c r="K9" s="66">
        <f t="shared" si="2"/>
        <v>0</v>
      </c>
      <c r="L9" s="66">
        <f t="shared" si="2"/>
        <v>0</v>
      </c>
      <c r="M9" s="66">
        <f t="shared" si="2"/>
        <v>0</v>
      </c>
      <c r="N9" s="66">
        <f t="shared" si="2"/>
        <v>0</v>
      </c>
      <c r="O9" s="66">
        <f t="shared" si="2"/>
        <v>8.6</v>
      </c>
      <c r="P9" s="66">
        <f t="shared" si="2"/>
        <v>0</v>
      </c>
      <c r="Q9" s="66">
        <f t="shared" si="2"/>
        <v>0</v>
      </c>
      <c r="R9" s="66">
        <f t="shared" si="2"/>
        <v>0</v>
      </c>
      <c r="S9" s="66">
        <f t="shared" si="2"/>
        <v>0</v>
      </c>
      <c r="T9" s="66">
        <f t="shared" si="2"/>
        <v>0</v>
      </c>
      <c r="U9" s="66">
        <f t="shared" si="2"/>
        <v>0</v>
      </c>
    </row>
    <row r="10" spans="1:21" s="20" customFormat="1" ht="30" customHeight="1">
      <c r="A10" s="61" t="s">
        <v>104</v>
      </c>
      <c r="B10" s="61" t="s">
        <v>105</v>
      </c>
      <c r="C10" s="61" t="s">
        <v>107</v>
      </c>
      <c r="D10" s="58" t="s">
        <v>93</v>
      </c>
      <c r="E10" s="62" t="s">
        <v>108</v>
      </c>
      <c r="F10" s="126">
        <f>SUM(G10:U10)</f>
        <v>190.6</v>
      </c>
      <c r="G10" s="67">
        <v>190.6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30" customHeight="1">
      <c r="A11" s="61" t="s">
        <v>104</v>
      </c>
      <c r="B11" s="61" t="s">
        <v>105</v>
      </c>
      <c r="C11" s="61" t="s">
        <v>109</v>
      </c>
      <c r="D11" s="58" t="s">
        <v>93</v>
      </c>
      <c r="E11" s="62" t="s">
        <v>110</v>
      </c>
      <c r="F11" s="126">
        <f>SUM(G11:U11)</f>
        <v>33.9</v>
      </c>
      <c r="G11" s="68"/>
      <c r="H11" s="68">
        <v>25.3</v>
      </c>
      <c r="I11" s="68"/>
      <c r="J11" s="68"/>
      <c r="K11" s="68"/>
      <c r="L11" s="68"/>
      <c r="M11" s="68"/>
      <c r="N11" s="68"/>
      <c r="O11" s="68">
        <v>8.6</v>
      </c>
      <c r="P11" s="68"/>
      <c r="Q11" s="68"/>
      <c r="R11" s="68"/>
      <c r="S11" s="68"/>
      <c r="T11" s="68"/>
      <c r="U11" s="68"/>
    </row>
    <row r="12" spans="1:21" ht="30" customHeight="1">
      <c r="A12" s="61" t="s">
        <v>104</v>
      </c>
      <c r="B12" s="61" t="s">
        <v>105</v>
      </c>
      <c r="C12" s="61" t="s">
        <v>111</v>
      </c>
      <c r="D12" s="58" t="s">
        <v>93</v>
      </c>
      <c r="E12" s="62" t="s">
        <v>112</v>
      </c>
      <c r="F12" s="126">
        <f>SUM(G12:U12)</f>
        <v>140</v>
      </c>
      <c r="G12" s="68"/>
      <c r="H12" s="68">
        <v>140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ht="30" customHeight="1">
      <c r="A13" s="61" t="s">
        <v>104</v>
      </c>
      <c r="B13" s="61" t="s">
        <v>105</v>
      </c>
      <c r="C13" s="61" t="s">
        <v>113</v>
      </c>
      <c r="D13" s="58" t="s">
        <v>93</v>
      </c>
      <c r="E13" s="62" t="s">
        <v>114</v>
      </c>
      <c r="F13" s="126">
        <f>SUM(G13:U13)</f>
        <v>240</v>
      </c>
      <c r="G13" s="68"/>
      <c r="H13" s="68">
        <v>209</v>
      </c>
      <c r="I13" s="68"/>
      <c r="J13" s="68">
        <v>31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zoomScalePageLayoutView="0" workbookViewId="0" topLeftCell="A1">
      <selection activeCell="F11" sqref="F11"/>
    </sheetView>
  </sheetViews>
  <sheetFormatPr defaultColWidth="6.75390625" defaultRowHeight="22.5" customHeight="1"/>
  <cols>
    <col min="1" max="3" width="3.625" style="317" customWidth="1"/>
    <col min="4" max="4" width="7.25390625" style="317" customWidth="1"/>
    <col min="5" max="5" width="47.875" style="317" customWidth="1"/>
    <col min="6" max="6" width="9.00390625" style="317" customWidth="1"/>
    <col min="7" max="7" width="8.50390625" style="317" customWidth="1"/>
    <col min="8" max="12" width="7.50390625" style="317" customWidth="1"/>
    <col min="13" max="13" width="7.50390625" style="318" customWidth="1"/>
    <col min="14" max="14" width="8.50390625" style="317" customWidth="1"/>
    <col min="15" max="23" width="7.50390625" style="317" customWidth="1"/>
    <col min="24" max="24" width="8.125" style="317" customWidth="1"/>
    <col min="25" max="27" width="7.50390625" style="317" customWidth="1"/>
    <col min="28" max="16384" width="6.75390625" style="317" customWidth="1"/>
  </cols>
  <sheetData>
    <row r="1" spans="2:28" ht="22.5" customHeight="1"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AA1" s="324" t="s">
        <v>149</v>
      </c>
      <c r="AB1" s="325"/>
    </row>
    <row r="2" spans="1:27" ht="22.5" customHeight="1">
      <c r="A2" s="441" t="s">
        <v>150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</row>
    <row r="3" spans="1:28" ht="22.5" customHeight="1">
      <c r="A3" s="320"/>
      <c r="B3" s="320"/>
      <c r="C3" s="320"/>
      <c r="D3" s="321"/>
      <c r="E3" s="321"/>
      <c r="F3" s="321"/>
      <c r="G3" s="321"/>
      <c r="H3" s="321"/>
      <c r="I3" s="321"/>
      <c r="J3" s="321"/>
      <c r="K3" s="321"/>
      <c r="L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Z3" s="442" t="s">
        <v>77</v>
      </c>
      <c r="AA3" s="442"/>
      <c r="AB3" s="326"/>
    </row>
    <row r="4" spans="1:27" ht="27" customHeight="1">
      <c r="A4" s="443" t="s">
        <v>97</v>
      </c>
      <c r="B4" s="443"/>
      <c r="C4" s="443"/>
      <c r="D4" s="445" t="s">
        <v>78</v>
      </c>
      <c r="E4" s="445" t="s">
        <v>98</v>
      </c>
      <c r="F4" s="445" t="s">
        <v>99</v>
      </c>
      <c r="G4" s="444" t="s">
        <v>151</v>
      </c>
      <c r="H4" s="444"/>
      <c r="I4" s="444"/>
      <c r="J4" s="444"/>
      <c r="K4" s="444"/>
      <c r="L4" s="444"/>
      <c r="M4" s="444"/>
      <c r="N4" s="444"/>
      <c r="O4" s="444" t="s">
        <v>152</v>
      </c>
      <c r="P4" s="444"/>
      <c r="Q4" s="444"/>
      <c r="R4" s="444"/>
      <c r="S4" s="444"/>
      <c r="T4" s="444"/>
      <c r="U4" s="444"/>
      <c r="V4" s="444"/>
      <c r="W4" s="447" t="s">
        <v>153</v>
      </c>
      <c r="X4" s="445" t="s">
        <v>154</v>
      </c>
      <c r="Y4" s="445"/>
      <c r="Z4" s="445"/>
      <c r="AA4" s="445"/>
    </row>
    <row r="5" spans="1:27" ht="27" customHeight="1">
      <c r="A5" s="445" t="s">
        <v>100</v>
      </c>
      <c r="B5" s="445" t="s">
        <v>101</v>
      </c>
      <c r="C5" s="445" t="s">
        <v>102</v>
      </c>
      <c r="D5" s="445"/>
      <c r="E5" s="445"/>
      <c r="F5" s="445"/>
      <c r="G5" s="445" t="s">
        <v>80</v>
      </c>
      <c r="H5" s="445" t="s">
        <v>155</v>
      </c>
      <c r="I5" s="445" t="s">
        <v>156</v>
      </c>
      <c r="J5" s="445" t="s">
        <v>157</v>
      </c>
      <c r="K5" s="445" t="s">
        <v>158</v>
      </c>
      <c r="L5" s="446" t="s">
        <v>159</v>
      </c>
      <c r="M5" s="445" t="s">
        <v>160</v>
      </c>
      <c r="N5" s="445" t="s">
        <v>161</v>
      </c>
      <c r="O5" s="445" t="s">
        <v>80</v>
      </c>
      <c r="P5" s="445" t="s">
        <v>162</v>
      </c>
      <c r="Q5" s="445" t="s">
        <v>163</v>
      </c>
      <c r="R5" s="445" t="s">
        <v>164</v>
      </c>
      <c r="S5" s="446" t="s">
        <v>165</v>
      </c>
      <c r="T5" s="445" t="s">
        <v>166</v>
      </c>
      <c r="U5" s="445" t="s">
        <v>167</v>
      </c>
      <c r="V5" s="445" t="s">
        <v>168</v>
      </c>
      <c r="W5" s="448"/>
      <c r="X5" s="445" t="s">
        <v>80</v>
      </c>
      <c r="Y5" s="445" t="s">
        <v>169</v>
      </c>
      <c r="Z5" s="445" t="s">
        <v>170</v>
      </c>
      <c r="AA5" s="445" t="s">
        <v>154</v>
      </c>
    </row>
    <row r="6" spans="1:27" ht="27" customHeight="1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6"/>
      <c r="M6" s="445"/>
      <c r="N6" s="445"/>
      <c r="O6" s="445"/>
      <c r="P6" s="445"/>
      <c r="Q6" s="445"/>
      <c r="R6" s="445"/>
      <c r="S6" s="446"/>
      <c r="T6" s="445"/>
      <c r="U6" s="445"/>
      <c r="V6" s="445"/>
      <c r="W6" s="449"/>
      <c r="X6" s="445"/>
      <c r="Y6" s="445"/>
      <c r="Z6" s="445"/>
      <c r="AA6" s="445"/>
    </row>
    <row r="7" spans="1:27" ht="22.5" customHeight="1">
      <c r="A7" s="322" t="s">
        <v>92</v>
      </c>
      <c r="B7" s="322" t="s">
        <v>92</v>
      </c>
      <c r="C7" s="322" t="s">
        <v>92</v>
      </c>
      <c r="D7" s="322" t="s">
        <v>92</v>
      </c>
      <c r="E7" s="322" t="s">
        <v>92</v>
      </c>
      <c r="F7" s="322">
        <v>1</v>
      </c>
      <c r="G7" s="322">
        <v>2</v>
      </c>
      <c r="H7" s="322">
        <v>3</v>
      </c>
      <c r="I7" s="322">
        <v>4</v>
      </c>
      <c r="J7" s="322">
        <v>5</v>
      </c>
      <c r="K7" s="322">
        <v>6</v>
      </c>
      <c r="L7" s="322">
        <v>7</v>
      </c>
      <c r="M7" s="322">
        <v>8</v>
      </c>
      <c r="N7" s="322">
        <v>9</v>
      </c>
      <c r="O7" s="322">
        <v>10</v>
      </c>
      <c r="P7" s="322">
        <v>11</v>
      </c>
      <c r="Q7" s="322">
        <v>12</v>
      </c>
      <c r="R7" s="322">
        <v>13</v>
      </c>
      <c r="S7" s="322">
        <v>14</v>
      </c>
      <c r="T7" s="322">
        <v>15</v>
      </c>
      <c r="U7" s="322">
        <v>16</v>
      </c>
      <c r="V7" s="322">
        <v>17</v>
      </c>
      <c r="W7" s="322">
        <v>18</v>
      </c>
      <c r="X7" s="322">
        <v>19</v>
      </c>
      <c r="Y7" s="322">
        <v>20</v>
      </c>
      <c r="Z7" s="322">
        <v>21</v>
      </c>
      <c r="AA7" s="322">
        <v>22</v>
      </c>
    </row>
    <row r="8" spans="1:27" ht="22.5" customHeight="1">
      <c r="A8" s="313"/>
      <c r="B8" s="313"/>
      <c r="C8" s="313"/>
      <c r="D8" s="313"/>
      <c r="E8" s="314" t="s">
        <v>171</v>
      </c>
      <c r="F8" s="322">
        <f>F9</f>
        <v>190.6</v>
      </c>
      <c r="G8" s="322">
        <f>G9</f>
        <v>136.29999999999998</v>
      </c>
      <c r="H8" s="322">
        <f aca="true" t="shared" si="0" ref="H8:AA8">H9</f>
        <v>87</v>
      </c>
      <c r="I8" s="322">
        <f t="shared" si="0"/>
        <v>0</v>
      </c>
      <c r="J8" s="322">
        <f t="shared" si="0"/>
        <v>28.6</v>
      </c>
      <c r="K8" s="322">
        <f t="shared" si="0"/>
        <v>0</v>
      </c>
      <c r="L8" s="322">
        <f t="shared" si="0"/>
        <v>0</v>
      </c>
      <c r="M8" s="322">
        <f t="shared" si="0"/>
        <v>20.7</v>
      </c>
      <c r="N8" s="322">
        <f t="shared" si="0"/>
        <v>0</v>
      </c>
      <c r="O8" s="322">
        <f t="shared" si="0"/>
        <v>38.4</v>
      </c>
      <c r="P8" s="322">
        <f t="shared" si="0"/>
        <v>27.2</v>
      </c>
      <c r="Q8" s="322">
        <f t="shared" si="0"/>
        <v>9.9</v>
      </c>
      <c r="R8" s="322">
        <f t="shared" si="0"/>
        <v>0</v>
      </c>
      <c r="S8" s="322">
        <f t="shared" si="0"/>
        <v>0</v>
      </c>
      <c r="T8" s="322">
        <f t="shared" si="0"/>
        <v>1.3</v>
      </c>
      <c r="U8" s="322">
        <f t="shared" si="0"/>
        <v>0</v>
      </c>
      <c r="V8" s="322">
        <f t="shared" si="0"/>
        <v>0</v>
      </c>
      <c r="W8" s="322">
        <f t="shared" si="0"/>
        <v>15.9</v>
      </c>
      <c r="X8" s="322">
        <f t="shared" si="0"/>
        <v>0</v>
      </c>
      <c r="Y8" s="322">
        <f t="shared" si="0"/>
        <v>0</v>
      </c>
      <c r="Z8" s="322">
        <f t="shared" si="0"/>
        <v>0</v>
      </c>
      <c r="AA8" s="322">
        <f t="shared" si="0"/>
        <v>0</v>
      </c>
    </row>
    <row r="9" spans="1:27" ht="22.5" customHeight="1">
      <c r="A9" s="57">
        <v>208</v>
      </c>
      <c r="B9" s="57"/>
      <c r="C9" s="57"/>
      <c r="D9" s="58" t="s">
        <v>93</v>
      </c>
      <c r="E9" s="301" t="s">
        <v>103</v>
      </c>
      <c r="F9" s="322">
        <f>F10</f>
        <v>190.6</v>
      </c>
      <c r="G9" s="322">
        <f>G10</f>
        <v>136.29999999999998</v>
      </c>
      <c r="H9" s="322">
        <f aca="true" t="shared" si="1" ref="H9:AA9">H10</f>
        <v>87</v>
      </c>
      <c r="I9" s="322">
        <f t="shared" si="1"/>
        <v>0</v>
      </c>
      <c r="J9" s="322">
        <f t="shared" si="1"/>
        <v>28.6</v>
      </c>
      <c r="K9" s="322">
        <f t="shared" si="1"/>
        <v>0</v>
      </c>
      <c r="L9" s="322">
        <f t="shared" si="1"/>
        <v>0</v>
      </c>
      <c r="M9" s="322">
        <f t="shared" si="1"/>
        <v>20.7</v>
      </c>
      <c r="N9" s="322">
        <f t="shared" si="1"/>
        <v>0</v>
      </c>
      <c r="O9" s="322">
        <f t="shared" si="1"/>
        <v>38.4</v>
      </c>
      <c r="P9" s="322">
        <f t="shared" si="1"/>
        <v>27.2</v>
      </c>
      <c r="Q9" s="322">
        <f t="shared" si="1"/>
        <v>9.9</v>
      </c>
      <c r="R9" s="322">
        <f t="shared" si="1"/>
        <v>0</v>
      </c>
      <c r="S9" s="322">
        <f t="shared" si="1"/>
        <v>0</v>
      </c>
      <c r="T9" s="322">
        <f t="shared" si="1"/>
        <v>1.3</v>
      </c>
      <c r="U9" s="322">
        <f t="shared" si="1"/>
        <v>0</v>
      </c>
      <c r="V9" s="322">
        <f t="shared" si="1"/>
        <v>0</v>
      </c>
      <c r="W9" s="322">
        <f t="shared" si="1"/>
        <v>15.9</v>
      </c>
      <c r="X9" s="322">
        <f t="shared" si="1"/>
        <v>0</v>
      </c>
      <c r="Y9" s="322">
        <f t="shared" si="1"/>
        <v>0</v>
      </c>
      <c r="Z9" s="322">
        <f t="shared" si="1"/>
        <v>0</v>
      </c>
      <c r="AA9" s="322">
        <f t="shared" si="1"/>
        <v>0</v>
      </c>
    </row>
    <row r="10" spans="1:27" ht="22.5" customHeight="1">
      <c r="A10" s="60" t="s">
        <v>104</v>
      </c>
      <c r="B10" s="60" t="s">
        <v>105</v>
      </c>
      <c r="C10" s="57"/>
      <c r="D10" s="58" t="s">
        <v>93</v>
      </c>
      <c r="E10" s="301" t="s">
        <v>106</v>
      </c>
      <c r="F10" s="322">
        <f>F11</f>
        <v>190.6</v>
      </c>
      <c r="G10" s="322">
        <f aca="true" t="shared" si="2" ref="G10:AA10">G11</f>
        <v>136.29999999999998</v>
      </c>
      <c r="H10" s="322">
        <f t="shared" si="2"/>
        <v>87</v>
      </c>
      <c r="I10" s="322">
        <f t="shared" si="2"/>
        <v>0</v>
      </c>
      <c r="J10" s="322">
        <f t="shared" si="2"/>
        <v>28.6</v>
      </c>
      <c r="K10" s="322">
        <f t="shared" si="2"/>
        <v>0</v>
      </c>
      <c r="L10" s="322">
        <f t="shared" si="2"/>
        <v>0</v>
      </c>
      <c r="M10" s="322">
        <f t="shared" si="2"/>
        <v>20.7</v>
      </c>
      <c r="N10" s="322">
        <f t="shared" si="2"/>
        <v>0</v>
      </c>
      <c r="O10" s="322">
        <f t="shared" si="2"/>
        <v>38.4</v>
      </c>
      <c r="P10" s="322">
        <f t="shared" si="2"/>
        <v>27.2</v>
      </c>
      <c r="Q10" s="322">
        <f t="shared" si="2"/>
        <v>9.9</v>
      </c>
      <c r="R10" s="322">
        <f t="shared" si="2"/>
        <v>0</v>
      </c>
      <c r="S10" s="322">
        <f t="shared" si="2"/>
        <v>0</v>
      </c>
      <c r="T10" s="322">
        <f t="shared" si="2"/>
        <v>1.3</v>
      </c>
      <c r="U10" s="322">
        <f t="shared" si="2"/>
        <v>0</v>
      </c>
      <c r="V10" s="322">
        <f t="shared" si="2"/>
        <v>0</v>
      </c>
      <c r="W10" s="322">
        <f t="shared" si="2"/>
        <v>15.9</v>
      </c>
      <c r="X10" s="322">
        <f t="shared" si="2"/>
        <v>0</v>
      </c>
      <c r="Y10" s="322">
        <f t="shared" si="2"/>
        <v>0</v>
      </c>
      <c r="Z10" s="322">
        <f t="shared" si="2"/>
        <v>0</v>
      </c>
      <c r="AA10" s="322">
        <f t="shared" si="2"/>
        <v>0</v>
      </c>
    </row>
    <row r="11" spans="1:256" s="20" customFormat="1" ht="26.25" customHeight="1">
      <c r="A11" s="61" t="s">
        <v>104</v>
      </c>
      <c r="B11" s="61" t="s">
        <v>105</v>
      </c>
      <c r="C11" s="61" t="s">
        <v>107</v>
      </c>
      <c r="D11" s="58" t="s">
        <v>93</v>
      </c>
      <c r="E11" s="315" t="s">
        <v>172</v>
      </c>
      <c r="F11" s="229">
        <f>G11+O11+W11+X11</f>
        <v>190.6</v>
      </c>
      <c r="G11" s="229">
        <f>SUM(H11:N11)</f>
        <v>136.29999999999998</v>
      </c>
      <c r="H11" s="229">
        <v>87</v>
      </c>
      <c r="I11" s="229"/>
      <c r="J11" s="229">
        <v>28.6</v>
      </c>
      <c r="K11" s="229"/>
      <c r="L11" s="229"/>
      <c r="M11" s="232">
        <v>20.7</v>
      </c>
      <c r="N11" s="229"/>
      <c r="O11" s="229">
        <f>SUM(P11:V11)</f>
        <v>38.4</v>
      </c>
      <c r="P11" s="229">
        <v>27.2</v>
      </c>
      <c r="Q11" s="229">
        <v>9.9</v>
      </c>
      <c r="R11" s="229"/>
      <c r="S11" s="229"/>
      <c r="T11" s="229">
        <v>1.3</v>
      </c>
      <c r="U11" s="229"/>
      <c r="V11" s="229"/>
      <c r="W11" s="229">
        <v>15.9</v>
      </c>
      <c r="X11" s="229">
        <f>SUM(Y11:AA11)</f>
        <v>0</v>
      </c>
      <c r="Y11" s="229"/>
      <c r="Z11" s="229"/>
      <c r="AA11" s="229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  <c r="FJ11" s="327"/>
      <c r="FK11" s="327"/>
      <c r="FL11" s="327"/>
      <c r="FM11" s="327"/>
      <c r="FN11" s="327"/>
      <c r="FO11" s="327"/>
      <c r="FP11" s="327"/>
      <c r="FQ11" s="327"/>
      <c r="FR11" s="327"/>
      <c r="FS11" s="327"/>
      <c r="FT11" s="327"/>
      <c r="FU11" s="327"/>
      <c r="FV11" s="327"/>
      <c r="FW11" s="327"/>
      <c r="FX11" s="327"/>
      <c r="FY11" s="327"/>
      <c r="FZ11" s="327"/>
      <c r="GA11" s="327"/>
      <c r="GB11" s="327"/>
      <c r="GC11" s="327"/>
      <c r="GD11" s="327"/>
      <c r="GE11" s="327"/>
      <c r="GF11" s="327"/>
      <c r="GG11" s="327"/>
      <c r="GH11" s="327"/>
      <c r="GI11" s="327"/>
      <c r="GJ11" s="327"/>
      <c r="GK11" s="327"/>
      <c r="GL11" s="327"/>
      <c r="GM11" s="327"/>
      <c r="GN11" s="327"/>
      <c r="GO11" s="327"/>
      <c r="GP11" s="327"/>
      <c r="GQ11" s="327"/>
      <c r="GR11" s="327"/>
      <c r="GS11" s="327"/>
      <c r="GT11" s="327"/>
      <c r="GU11" s="327"/>
      <c r="GV11" s="327"/>
      <c r="GW11" s="327"/>
      <c r="GX11" s="327"/>
      <c r="GY11" s="327"/>
      <c r="GZ11" s="327"/>
      <c r="HA11" s="327"/>
      <c r="HB11" s="327"/>
      <c r="HC11" s="327"/>
      <c r="HD11" s="327"/>
      <c r="HE11" s="327"/>
      <c r="HF11" s="327"/>
      <c r="HG11" s="327"/>
      <c r="HH11" s="327"/>
      <c r="HI11" s="327"/>
      <c r="HJ11" s="327"/>
      <c r="HK11" s="327"/>
      <c r="HL11" s="327"/>
      <c r="HM11" s="327"/>
      <c r="HN11" s="327"/>
      <c r="HO11" s="327"/>
      <c r="HP11" s="327"/>
      <c r="HQ11" s="327"/>
      <c r="HR11" s="327"/>
      <c r="HS11" s="327"/>
      <c r="HT11" s="327"/>
      <c r="HU11" s="327"/>
      <c r="HV11" s="327"/>
      <c r="HW11" s="327"/>
      <c r="HX11" s="327"/>
      <c r="HY11" s="327"/>
      <c r="HZ11" s="327"/>
      <c r="IA11" s="327"/>
      <c r="IB11" s="327"/>
      <c r="IC11" s="327"/>
      <c r="ID11" s="327"/>
      <c r="IE11" s="327"/>
      <c r="IF11" s="327"/>
      <c r="IG11" s="327"/>
      <c r="IH11" s="327"/>
      <c r="II11" s="327"/>
      <c r="IJ11" s="327"/>
      <c r="IK11" s="327"/>
      <c r="IL11" s="327"/>
      <c r="IM11" s="327"/>
      <c r="IN11" s="327"/>
      <c r="IO11" s="327"/>
      <c r="IP11" s="327"/>
      <c r="IQ11" s="327"/>
      <c r="IR11" s="327"/>
      <c r="IS11" s="327"/>
      <c r="IT11" s="327"/>
      <c r="IU11" s="327"/>
      <c r="IV11" s="327"/>
    </row>
    <row r="12" spans="1:26" ht="22.5" customHeight="1">
      <c r="A12" s="323"/>
      <c r="B12" s="323"/>
      <c r="C12" s="323"/>
      <c r="D12" s="323"/>
      <c r="E12" s="323"/>
      <c r="F12" s="323"/>
      <c r="J12" s="323"/>
      <c r="K12" s="323"/>
      <c r="L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</row>
    <row r="13" spans="1:25" ht="22.5" customHeight="1">
      <c r="A13" s="323"/>
      <c r="B13" s="323"/>
      <c r="C13" s="323"/>
      <c r="D13" s="323"/>
      <c r="E13" s="323"/>
      <c r="F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</row>
    <row r="14" spans="15:24" ht="22.5" customHeight="1">
      <c r="O14" s="323"/>
      <c r="P14" s="323"/>
      <c r="Q14" s="323"/>
      <c r="R14" s="323"/>
      <c r="S14" s="323"/>
      <c r="T14" s="323"/>
      <c r="U14" s="323"/>
      <c r="V14" s="323"/>
      <c r="W14" s="323"/>
      <c r="X14" s="323"/>
    </row>
    <row r="15" spans="15:17" ht="22.5" customHeight="1">
      <c r="O15" s="323"/>
      <c r="P15" s="323"/>
      <c r="Q15" s="323"/>
    </row>
    <row r="16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H17" sqref="H17"/>
    </sheetView>
  </sheetViews>
  <sheetFormatPr defaultColWidth="9.00390625" defaultRowHeight="14.25"/>
  <cols>
    <col min="1" max="3" width="5.375" style="0" customWidth="1"/>
    <col min="4" max="4" width="9.00390625" style="0" customWidth="1"/>
    <col min="5" max="5" width="47.625" style="0" customWidth="1"/>
    <col min="6" max="6" width="12.50390625" style="0" customWidth="1"/>
  </cols>
  <sheetData>
    <row r="1" ht="14.25" customHeight="1">
      <c r="N1" s="316" t="s">
        <v>173</v>
      </c>
    </row>
    <row r="2" spans="1:14" ht="33" customHeight="1">
      <c r="A2" s="450" t="s">
        <v>174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3:14" ht="14.25" customHeight="1">
      <c r="M3" s="451" t="s">
        <v>77</v>
      </c>
      <c r="N3" s="451"/>
    </row>
    <row r="4" spans="1:14" ht="22.5" customHeight="1">
      <c r="A4" s="452" t="s">
        <v>97</v>
      </c>
      <c r="B4" s="452"/>
      <c r="C4" s="452"/>
      <c r="D4" s="440" t="s">
        <v>137</v>
      </c>
      <c r="E4" s="440" t="s">
        <v>79</v>
      </c>
      <c r="F4" s="440" t="s">
        <v>80</v>
      </c>
      <c r="G4" s="440" t="s">
        <v>139</v>
      </c>
      <c r="H4" s="440"/>
      <c r="I4" s="440"/>
      <c r="J4" s="440"/>
      <c r="K4" s="440"/>
      <c r="L4" s="440" t="s">
        <v>143</v>
      </c>
      <c r="M4" s="440"/>
      <c r="N4" s="440"/>
    </row>
    <row r="5" spans="1:14" ht="17.25" customHeight="1">
      <c r="A5" s="440" t="s">
        <v>100</v>
      </c>
      <c r="B5" s="453" t="s">
        <v>101</v>
      </c>
      <c r="C5" s="440" t="s">
        <v>102</v>
      </c>
      <c r="D5" s="440"/>
      <c r="E5" s="440"/>
      <c r="F5" s="440"/>
      <c r="G5" s="440" t="s">
        <v>175</v>
      </c>
      <c r="H5" s="440" t="s">
        <v>176</v>
      </c>
      <c r="I5" s="440" t="s">
        <v>152</v>
      </c>
      <c r="J5" s="440" t="s">
        <v>153</v>
      </c>
      <c r="K5" s="440" t="s">
        <v>154</v>
      </c>
      <c r="L5" s="440" t="s">
        <v>175</v>
      </c>
      <c r="M5" s="440" t="s">
        <v>124</v>
      </c>
      <c r="N5" s="440" t="s">
        <v>177</v>
      </c>
    </row>
    <row r="6" spans="1:14" ht="20.25" customHeight="1">
      <c r="A6" s="440"/>
      <c r="B6" s="453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</row>
    <row r="7" spans="1:14" s="52" customFormat="1" ht="20.25" customHeight="1">
      <c r="A7" s="313"/>
      <c r="B7" s="313"/>
      <c r="C7" s="313"/>
      <c r="D7" s="313"/>
      <c r="E7" s="314" t="s">
        <v>171</v>
      </c>
      <c r="F7" s="221">
        <f>F8</f>
        <v>190.60000000000002</v>
      </c>
      <c r="G7" s="221">
        <f aca="true" t="shared" si="0" ref="G7:N7">G8</f>
        <v>190.60000000000002</v>
      </c>
      <c r="H7" s="221">
        <f t="shared" si="0"/>
        <v>136.3</v>
      </c>
      <c r="I7" s="221">
        <f t="shared" si="0"/>
        <v>38.4</v>
      </c>
      <c r="J7" s="221">
        <f t="shared" si="0"/>
        <v>15.9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</row>
    <row r="8" spans="1:14" s="52" customFormat="1" ht="20.25" customHeight="1">
      <c r="A8" s="57">
        <v>208</v>
      </c>
      <c r="B8" s="57"/>
      <c r="C8" s="57"/>
      <c r="D8" s="58" t="s">
        <v>93</v>
      </c>
      <c r="E8" s="301" t="s">
        <v>103</v>
      </c>
      <c r="F8" s="221">
        <f>F9</f>
        <v>190.60000000000002</v>
      </c>
      <c r="G8" s="221">
        <f aca="true" t="shared" si="1" ref="G8:N8">G9</f>
        <v>190.60000000000002</v>
      </c>
      <c r="H8" s="221">
        <f t="shared" si="1"/>
        <v>136.3</v>
      </c>
      <c r="I8" s="221">
        <f t="shared" si="1"/>
        <v>38.4</v>
      </c>
      <c r="J8" s="221">
        <f t="shared" si="1"/>
        <v>15.9</v>
      </c>
      <c r="K8" s="221">
        <f t="shared" si="1"/>
        <v>0</v>
      </c>
      <c r="L8" s="221">
        <f t="shared" si="1"/>
        <v>0</v>
      </c>
      <c r="M8" s="221">
        <f t="shared" si="1"/>
        <v>0</v>
      </c>
      <c r="N8" s="221">
        <f t="shared" si="1"/>
        <v>0</v>
      </c>
    </row>
    <row r="9" spans="1:14" s="52" customFormat="1" ht="20.25" customHeight="1">
      <c r="A9" s="60" t="s">
        <v>104</v>
      </c>
      <c r="B9" s="60" t="s">
        <v>105</v>
      </c>
      <c r="C9" s="57"/>
      <c r="D9" s="58" t="s">
        <v>93</v>
      </c>
      <c r="E9" s="301" t="s">
        <v>106</v>
      </c>
      <c r="F9" s="221">
        <f>F10</f>
        <v>190.60000000000002</v>
      </c>
      <c r="G9" s="221">
        <f aca="true" t="shared" si="2" ref="G9:N9">G10</f>
        <v>190.60000000000002</v>
      </c>
      <c r="H9" s="221">
        <f t="shared" si="2"/>
        <v>136.3</v>
      </c>
      <c r="I9" s="221">
        <f t="shared" si="2"/>
        <v>38.4</v>
      </c>
      <c r="J9" s="221">
        <f t="shared" si="2"/>
        <v>15.9</v>
      </c>
      <c r="K9" s="221">
        <f t="shared" si="2"/>
        <v>0</v>
      </c>
      <c r="L9" s="221">
        <f t="shared" si="2"/>
        <v>0</v>
      </c>
      <c r="M9" s="221">
        <f t="shared" si="2"/>
        <v>0</v>
      </c>
      <c r="N9" s="221">
        <f t="shared" si="2"/>
        <v>0</v>
      </c>
    </row>
    <row r="10" spans="1:14" s="20" customFormat="1" ht="29.25" customHeight="1">
      <c r="A10" s="61" t="s">
        <v>104</v>
      </c>
      <c r="B10" s="61" t="s">
        <v>105</v>
      </c>
      <c r="C10" s="61" t="s">
        <v>107</v>
      </c>
      <c r="D10" s="58" t="s">
        <v>93</v>
      </c>
      <c r="E10" s="315" t="s">
        <v>172</v>
      </c>
      <c r="F10" s="222">
        <f>G10+L10</f>
        <v>190.60000000000002</v>
      </c>
      <c r="G10" s="222">
        <f>SUM(H10:K10)</f>
        <v>190.60000000000002</v>
      </c>
      <c r="H10" s="222">
        <v>136.3</v>
      </c>
      <c r="I10" s="222">
        <v>38.4</v>
      </c>
      <c r="J10" s="222">
        <v>15.9</v>
      </c>
      <c r="K10" s="222"/>
      <c r="L10" s="222"/>
      <c r="M10" s="222"/>
      <c r="N10" s="222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zoomScalePageLayoutView="0" workbookViewId="0" topLeftCell="C1">
      <selection activeCell="O14" sqref="O14"/>
    </sheetView>
  </sheetViews>
  <sheetFormatPr defaultColWidth="6.75390625" defaultRowHeight="22.5" customHeight="1"/>
  <cols>
    <col min="1" max="3" width="3.625" style="303" customWidth="1"/>
    <col min="4" max="4" width="10.00390625" style="303" customWidth="1"/>
    <col min="5" max="5" width="44.625" style="303" customWidth="1"/>
    <col min="6" max="6" width="8.125" style="303" customWidth="1"/>
    <col min="7" max="21" width="6.50390625" style="303" customWidth="1"/>
    <col min="22" max="25" width="6.875" style="303" customWidth="1"/>
    <col min="26" max="26" width="6.50390625" style="303" customWidth="1"/>
    <col min="27" max="16384" width="6.75390625" style="303" customWidth="1"/>
  </cols>
  <sheetData>
    <row r="1" spans="2:26" ht="22.5" customHeight="1"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T1" s="309"/>
      <c r="V1" s="309"/>
      <c r="W1" s="309"/>
      <c r="X1" s="309"/>
      <c r="Y1" s="454" t="s">
        <v>178</v>
      </c>
      <c r="Z1" s="454"/>
    </row>
    <row r="2" spans="1:26" ht="22.5" customHeight="1">
      <c r="A2" s="455" t="s">
        <v>179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</row>
    <row r="3" spans="1:26" ht="22.5" customHeight="1">
      <c r="A3" s="305"/>
      <c r="B3" s="305"/>
      <c r="C3" s="305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V3" s="310"/>
      <c r="W3" s="310"/>
      <c r="X3" s="310"/>
      <c r="Y3" s="456" t="s">
        <v>2</v>
      </c>
      <c r="Z3" s="456"/>
    </row>
    <row r="4" spans="1:26" ht="22.5" customHeight="1">
      <c r="A4" s="457" t="s">
        <v>97</v>
      </c>
      <c r="B4" s="457"/>
      <c r="C4" s="457"/>
      <c r="D4" s="458" t="s">
        <v>78</v>
      </c>
      <c r="E4" s="458" t="s">
        <v>98</v>
      </c>
      <c r="F4" s="458" t="s">
        <v>180</v>
      </c>
      <c r="G4" s="458" t="s">
        <v>181</v>
      </c>
      <c r="H4" s="458" t="s">
        <v>182</v>
      </c>
      <c r="I4" s="458" t="s">
        <v>183</v>
      </c>
      <c r="J4" s="458" t="s">
        <v>184</v>
      </c>
      <c r="K4" s="458" t="s">
        <v>185</v>
      </c>
      <c r="L4" s="458" t="s">
        <v>186</v>
      </c>
      <c r="M4" s="458" t="s">
        <v>187</v>
      </c>
      <c r="N4" s="458" t="s">
        <v>188</v>
      </c>
      <c r="O4" s="458" t="s">
        <v>189</v>
      </c>
      <c r="P4" s="458" t="s">
        <v>190</v>
      </c>
      <c r="Q4" s="458" t="s">
        <v>191</v>
      </c>
      <c r="R4" s="458" t="s">
        <v>192</v>
      </c>
      <c r="S4" s="458" t="s">
        <v>193</v>
      </c>
      <c r="T4" s="458" t="s">
        <v>194</v>
      </c>
      <c r="U4" s="458" t="s">
        <v>195</v>
      </c>
      <c r="V4" s="458" t="s">
        <v>196</v>
      </c>
      <c r="W4" s="458" t="s">
        <v>197</v>
      </c>
      <c r="X4" s="458" t="s">
        <v>198</v>
      </c>
      <c r="Y4" s="458" t="s">
        <v>199</v>
      </c>
      <c r="Z4" s="459" t="s">
        <v>200</v>
      </c>
    </row>
    <row r="5" spans="1:26" ht="13.5" customHeight="1">
      <c r="A5" s="458" t="s">
        <v>100</v>
      </c>
      <c r="B5" s="458" t="s">
        <v>101</v>
      </c>
      <c r="C5" s="458" t="s">
        <v>102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9"/>
    </row>
    <row r="6" spans="1:26" ht="13.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9"/>
    </row>
    <row r="7" spans="1:26" ht="22.5" customHeight="1">
      <c r="A7" s="307" t="s">
        <v>92</v>
      </c>
      <c r="B7" s="307" t="s">
        <v>92</v>
      </c>
      <c r="C7" s="307" t="s">
        <v>92</v>
      </c>
      <c r="D7" s="307" t="s">
        <v>92</v>
      </c>
      <c r="E7" s="307" t="s">
        <v>92</v>
      </c>
      <c r="F7" s="307">
        <v>1</v>
      </c>
      <c r="G7" s="307">
        <v>2</v>
      </c>
      <c r="H7" s="307">
        <v>3</v>
      </c>
      <c r="I7" s="307">
        <v>4</v>
      </c>
      <c r="J7" s="307">
        <v>5</v>
      </c>
      <c r="K7" s="307">
        <v>6</v>
      </c>
      <c r="L7" s="307">
        <v>7</v>
      </c>
      <c r="M7" s="307">
        <v>8</v>
      </c>
      <c r="N7" s="307">
        <v>9</v>
      </c>
      <c r="O7" s="307">
        <v>10</v>
      </c>
      <c r="P7" s="307">
        <v>11</v>
      </c>
      <c r="Q7" s="307">
        <v>12</v>
      </c>
      <c r="R7" s="307">
        <v>13</v>
      </c>
      <c r="S7" s="307">
        <v>14</v>
      </c>
      <c r="T7" s="307">
        <v>15</v>
      </c>
      <c r="U7" s="307">
        <v>16</v>
      </c>
      <c r="V7" s="307">
        <v>17</v>
      </c>
      <c r="W7" s="307">
        <v>18</v>
      </c>
      <c r="X7" s="307">
        <v>19</v>
      </c>
      <c r="Y7" s="307">
        <v>20</v>
      </c>
      <c r="Z7" s="307">
        <v>21</v>
      </c>
    </row>
    <row r="8" spans="1:26" s="52" customFormat="1" ht="22.5" customHeight="1">
      <c r="A8" s="189"/>
      <c r="B8" s="189"/>
      <c r="C8" s="189"/>
      <c r="D8" s="189"/>
      <c r="E8" s="300" t="s">
        <v>171</v>
      </c>
      <c r="F8" s="189">
        <f>F9</f>
        <v>25.299999999999997</v>
      </c>
      <c r="G8" s="189">
        <f aca="true" t="shared" si="0" ref="G8:Z8">G9</f>
        <v>2.7</v>
      </c>
      <c r="H8" s="189">
        <f t="shared" si="0"/>
        <v>0</v>
      </c>
      <c r="I8" s="189">
        <f t="shared" si="0"/>
        <v>0.5</v>
      </c>
      <c r="J8" s="189">
        <f t="shared" si="0"/>
        <v>1.8</v>
      </c>
      <c r="K8" s="189">
        <f t="shared" si="0"/>
        <v>0</v>
      </c>
      <c r="L8" s="189">
        <f t="shared" si="0"/>
        <v>0</v>
      </c>
      <c r="M8" s="189">
        <f t="shared" si="0"/>
        <v>0.8</v>
      </c>
      <c r="N8" s="189">
        <f t="shared" si="0"/>
        <v>0</v>
      </c>
      <c r="O8" s="189">
        <f t="shared" si="0"/>
        <v>0.6</v>
      </c>
      <c r="P8" s="189">
        <f t="shared" si="0"/>
        <v>0</v>
      </c>
      <c r="Q8" s="189">
        <f t="shared" si="0"/>
        <v>1.8</v>
      </c>
      <c r="R8" s="189">
        <f t="shared" si="0"/>
        <v>2</v>
      </c>
      <c r="S8" s="189">
        <f t="shared" si="0"/>
        <v>0</v>
      </c>
      <c r="T8" s="189">
        <f t="shared" si="0"/>
        <v>0</v>
      </c>
      <c r="U8" s="189">
        <f t="shared" si="0"/>
        <v>6</v>
      </c>
      <c r="V8" s="189">
        <f t="shared" si="0"/>
        <v>9.1</v>
      </c>
      <c r="W8" s="189">
        <f t="shared" si="0"/>
        <v>0</v>
      </c>
      <c r="X8" s="189">
        <f t="shared" si="0"/>
        <v>0</v>
      </c>
      <c r="Y8" s="189">
        <f t="shared" si="0"/>
        <v>0</v>
      </c>
      <c r="Z8" s="189">
        <f t="shared" si="0"/>
        <v>0</v>
      </c>
    </row>
    <row r="9" spans="1:26" s="52" customFormat="1" ht="22.5" customHeight="1">
      <c r="A9" s="57">
        <v>208</v>
      </c>
      <c r="B9" s="57"/>
      <c r="C9" s="57"/>
      <c r="D9" s="58" t="s">
        <v>93</v>
      </c>
      <c r="E9" s="301" t="s">
        <v>103</v>
      </c>
      <c r="F9" s="189">
        <f>F10</f>
        <v>25.299999999999997</v>
      </c>
      <c r="G9" s="189">
        <f aca="true" t="shared" si="1" ref="G9:Z9">G10</f>
        <v>2.7</v>
      </c>
      <c r="H9" s="189">
        <f t="shared" si="1"/>
        <v>0</v>
      </c>
      <c r="I9" s="189">
        <f t="shared" si="1"/>
        <v>0.5</v>
      </c>
      <c r="J9" s="189">
        <f t="shared" si="1"/>
        <v>1.8</v>
      </c>
      <c r="K9" s="189">
        <f t="shared" si="1"/>
        <v>0</v>
      </c>
      <c r="L9" s="189">
        <f t="shared" si="1"/>
        <v>0</v>
      </c>
      <c r="M9" s="189">
        <f t="shared" si="1"/>
        <v>0.8</v>
      </c>
      <c r="N9" s="189">
        <f t="shared" si="1"/>
        <v>0</v>
      </c>
      <c r="O9" s="189">
        <f t="shared" si="1"/>
        <v>0.6</v>
      </c>
      <c r="P9" s="189">
        <f t="shared" si="1"/>
        <v>0</v>
      </c>
      <c r="Q9" s="189">
        <f t="shared" si="1"/>
        <v>1.8</v>
      </c>
      <c r="R9" s="189">
        <f t="shared" si="1"/>
        <v>2</v>
      </c>
      <c r="S9" s="189">
        <f t="shared" si="1"/>
        <v>0</v>
      </c>
      <c r="T9" s="189">
        <f t="shared" si="1"/>
        <v>0</v>
      </c>
      <c r="U9" s="189">
        <f t="shared" si="1"/>
        <v>6</v>
      </c>
      <c r="V9" s="189">
        <f t="shared" si="1"/>
        <v>9.1</v>
      </c>
      <c r="W9" s="189">
        <f t="shared" si="1"/>
        <v>0</v>
      </c>
      <c r="X9" s="189">
        <f t="shared" si="1"/>
        <v>0</v>
      </c>
      <c r="Y9" s="189">
        <f t="shared" si="1"/>
        <v>0</v>
      </c>
      <c r="Z9" s="189">
        <f t="shared" si="1"/>
        <v>0</v>
      </c>
    </row>
    <row r="10" spans="1:26" s="52" customFormat="1" ht="22.5" customHeight="1">
      <c r="A10" s="60" t="s">
        <v>104</v>
      </c>
      <c r="B10" s="60" t="s">
        <v>105</v>
      </c>
      <c r="C10" s="57"/>
      <c r="D10" s="58" t="s">
        <v>93</v>
      </c>
      <c r="E10" s="301" t="s">
        <v>106</v>
      </c>
      <c r="F10" s="189">
        <f>F11</f>
        <v>25.299999999999997</v>
      </c>
      <c r="G10" s="189">
        <f aca="true" t="shared" si="2" ref="G10:Z10">G11</f>
        <v>2.7</v>
      </c>
      <c r="H10" s="189">
        <f t="shared" si="2"/>
        <v>0</v>
      </c>
      <c r="I10" s="189">
        <f t="shared" si="2"/>
        <v>0.5</v>
      </c>
      <c r="J10" s="189">
        <f t="shared" si="2"/>
        <v>1.8</v>
      </c>
      <c r="K10" s="189">
        <f t="shared" si="2"/>
        <v>0</v>
      </c>
      <c r="L10" s="189">
        <f t="shared" si="2"/>
        <v>0</v>
      </c>
      <c r="M10" s="189">
        <f t="shared" si="2"/>
        <v>0.8</v>
      </c>
      <c r="N10" s="189">
        <f t="shared" si="2"/>
        <v>0</v>
      </c>
      <c r="O10" s="189">
        <f t="shared" si="2"/>
        <v>0.6</v>
      </c>
      <c r="P10" s="189">
        <f t="shared" si="2"/>
        <v>0</v>
      </c>
      <c r="Q10" s="189">
        <f t="shared" si="2"/>
        <v>1.8</v>
      </c>
      <c r="R10" s="189">
        <f t="shared" si="2"/>
        <v>2</v>
      </c>
      <c r="S10" s="189">
        <f t="shared" si="2"/>
        <v>0</v>
      </c>
      <c r="T10" s="189">
        <f t="shared" si="2"/>
        <v>0</v>
      </c>
      <c r="U10" s="189">
        <f t="shared" si="2"/>
        <v>6</v>
      </c>
      <c r="V10" s="189">
        <f t="shared" si="2"/>
        <v>9.1</v>
      </c>
      <c r="W10" s="189">
        <f t="shared" si="2"/>
        <v>0</v>
      </c>
      <c r="X10" s="189">
        <f t="shared" si="2"/>
        <v>0</v>
      </c>
      <c r="Y10" s="189">
        <f t="shared" si="2"/>
        <v>0</v>
      </c>
      <c r="Z10" s="189">
        <f t="shared" si="2"/>
        <v>0</v>
      </c>
    </row>
    <row r="11" spans="1:26" s="302" customFormat="1" ht="26.25" customHeight="1">
      <c r="A11" s="190" t="s">
        <v>104</v>
      </c>
      <c r="B11" s="190" t="s">
        <v>105</v>
      </c>
      <c r="C11" s="190" t="s">
        <v>109</v>
      </c>
      <c r="D11" s="58" t="s">
        <v>93</v>
      </c>
      <c r="E11" s="62" t="s">
        <v>201</v>
      </c>
      <c r="F11" s="308">
        <f>SUM(G11:Z11)</f>
        <v>25.299999999999997</v>
      </c>
      <c r="G11" s="308">
        <v>2.7</v>
      </c>
      <c r="H11" s="308"/>
      <c r="I11" s="308">
        <v>0.5</v>
      </c>
      <c r="J11" s="308">
        <v>1.8</v>
      </c>
      <c r="K11" s="308"/>
      <c r="L11" s="308"/>
      <c r="M11" s="308">
        <v>0.8</v>
      </c>
      <c r="N11" s="308"/>
      <c r="O11" s="308">
        <v>0.6</v>
      </c>
      <c r="P11" s="308"/>
      <c r="Q11" s="308">
        <v>1.8</v>
      </c>
      <c r="R11" s="308">
        <v>2</v>
      </c>
      <c r="S11" s="308"/>
      <c r="T11" s="308"/>
      <c r="U11" s="311">
        <v>6</v>
      </c>
      <c r="V11" s="312">
        <v>9.1</v>
      </c>
      <c r="W11" s="312"/>
      <c r="X11" s="311"/>
      <c r="Y11" s="311"/>
      <c r="Z11" s="312"/>
    </row>
    <row r="12" spans="1:26" ht="23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1:27" ht="22.5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</row>
    <row r="14" spans="3:27" ht="22.5" customHeight="1">
      <c r="C14" s="302"/>
      <c r="D14" s="302"/>
      <c r="E14" s="302"/>
      <c r="F14" s="302"/>
      <c r="G14" s="302"/>
      <c r="I14" s="302"/>
      <c r="J14" s="302"/>
      <c r="K14" s="302"/>
      <c r="L14" s="302"/>
      <c r="M14" s="302"/>
      <c r="N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</row>
    <row r="15" spans="1:26" ht="22.5" customHeight="1">
      <c r="A15" s="302"/>
      <c r="C15" s="302"/>
      <c r="D15" s="302"/>
      <c r="E15" s="302"/>
      <c r="F15" s="302"/>
      <c r="J15" s="302"/>
      <c r="K15" s="302"/>
      <c r="L15" s="302"/>
      <c r="M15" s="302"/>
      <c r="P15" s="302"/>
      <c r="Q15" s="302"/>
      <c r="R15" s="302"/>
      <c r="S15" s="302"/>
      <c r="T15" s="302"/>
      <c r="Z15" s="302"/>
    </row>
    <row r="16" spans="1:26" ht="22.5" customHeight="1">
      <c r="A16" s="302"/>
      <c r="B16" s="302"/>
      <c r="D16" s="302"/>
      <c r="E16" s="302"/>
      <c r="K16" s="302"/>
      <c r="L16" s="302"/>
      <c r="M16" s="302"/>
      <c r="P16" s="302"/>
      <c r="Q16" s="302"/>
      <c r="R16" s="302"/>
      <c r="S16" s="302"/>
      <c r="T16" s="302"/>
      <c r="Z16" s="302"/>
    </row>
    <row r="17" spans="2:26" ht="22.5" customHeight="1">
      <c r="B17" s="302"/>
      <c r="C17" s="302"/>
      <c r="E17" s="302"/>
      <c r="K17" s="302"/>
      <c r="L17" s="302"/>
      <c r="M17" s="302"/>
      <c r="P17" s="302"/>
      <c r="Q17" s="302"/>
      <c r="R17" s="302"/>
      <c r="S17" s="302"/>
      <c r="Z17" s="302"/>
    </row>
    <row r="18" spans="11:19" ht="22.5" customHeight="1">
      <c r="K18" s="302"/>
      <c r="L18" s="302"/>
      <c r="M18" s="302"/>
      <c r="S18" s="302"/>
    </row>
    <row r="19" spans="11:13" ht="22.5" customHeight="1">
      <c r="K19" s="302"/>
      <c r="L19" s="302"/>
      <c r="M19" s="302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30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1">
      <selection activeCell="I15" sqref="I15"/>
    </sheetView>
  </sheetViews>
  <sheetFormatPr defaultColWidth="9.00390625" defaultRowHeight="14.25"/>
  <cols>
    <col min="1" max="3" width="5.75390625" style="0" customWidth="1"/>
    <col min="4" max="4" width="9.00390625" style="0" customWidth="1"/>
    <col min="5" max="5" width="43.375" style="0" customWidth="1"/>
    <col min="6" max="6" width="12.75390625" style="0" customWidth="1"/>
    <col min="7" max="7" width="10.625" style="0" customWidth="1"/>
    <col min="8" max="17" width="9.00390625" style="0" customWidth="1"/>
    <col min="18" max="18" width="11.50390625" style="0" customWidth="1"/>
  </cols>
  <sheetData>
    <row r="1" ht="14.25" customHeight="1">
      <c r="T1" t="s">
        <v>202</v>
      </c>
    </row>
    <row r="2" spans="1:20" ht="33.75" customHeight="1">
      <c r="A2" s="432" t="s">
        <v>203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9:20" ht="14.25" customHeight="1">
      <c r="S3" s="451" t="s">
        <v>77</v>
      </c>
      <c r="T3" s="451"/>
    </row>
    <row r="4" spans="1:20" ht="22.5" customHeight="1">
      <c r="A4" s="460" t="s">
        <v>97</v>
      </c>
      <c r="B4" s="460"/>
      <c r="C4" s="460"/>
      <c r="D4" s="440" t="s">
        <v>204</v>
      </c>
      <c r="E4" s="440" t="s">
        <v>138</v>
      </c>
      <c r="F4" s="437" t="s">
        <v>180</v>
      </c>
      <c r="G4" s="440" t="s">
        <v>140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 t="s">
        <v>143</v>
      </c>
      <c r="S4" s="440"/>
      <c r="T4" s="440"/>
    </row>
    <row r="5" spans="1:20" ht="14.25" customHeight="1">
      <c r="A5" s="460"/>
      <c r="B5" s="460"/>
      <c r="C5" s="460"/>
      <c r="D5" s="440"/>
      <c r="E5" s="440"/>
      <c r="F5" s="439"/>
      <c r="G5" s="440" t="s">
        <v>89</v>
      </c>
      <c r="H5" s="440" t="s">
        <v>205</v>
      </c>
      <c r="I5" s="440" t="s">
        <v>190</v>
      </c>
      <c r="J5" s="440" t="s">
        <v>191</v>
      </c>
      <c r="K5" s="440" t="s">
        <v>206</v>
      </c>
      <c r="L5" s="440" t="s">
        <v>207</v>
      </c>
      <c r="M5" s="440" t="s">
        <v>192</v>
      </c>
      <c r="N5" s="440" t="s">
        <v>208</v>
      </c>
      <c r="O5" s="440" t="s">
        <v>195</v>
      </c>
      <c r="P5" s="440" t="s">
        <v>209</v>
      </c>
      <c r="Q5" s="440" t="s">
        <v>210</v>
      </c>
      <c r="R5" s="440" t="s">
        <v>89</v>
      </c>
      <c r="S5" s="440" t="s">
        <v>211</v>
      </c>
      <c r="T5" s="440" t="s">
        <v>177</v>
      </c>
    </row>
    <row r="6" spans="1:20" ht="42.75" customHeight="1">
      <c r="A6" s="54" t="s">
        <v>100</v>
      </c>
      <c r="B6" s="54" t="s">
        <v>101</v>
      </c>
      <c r="C6" s="54" t="s">
        <v>102</v>
      </c>
      <c r="D6" s="440"/>
      <c r="E6" s="440"/>
      <c r="F6" s="438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</row>
    <row r="7" spans="1:20" s="52" customFormat="1" ht="42.75" customHeight="1">
      <c r="A7" s="189"/>
      <c r="B7" s="189"/>
      <c r="C7" s="189"/>
      <c r="D7" s="189"/>
      <c r="E7" s="300" t="s">
        <v>171</v>
      </c>
      <c r="F7" s="66">
        <f>F8</f>
        <v>25.299999999999997</v>
      </c>
      <c r="G7" s="66">
        <f aca="true" t="shared" si="0" ref="G7:T7">G8</f>
        <v>25.299999999999997</v>
      </c>
      <c r="H7" s="66">
        <f t="shared" si="0"/>
        <v>5.8</v>
      </c>
      <c r="I7" s="66">
        <f t="shared" si="0"/>
        <v>0</v>
      </c>
      <c r="J7" s="66">
        <f t="shared" si="0"/>
        <v>1.8</v>
      </c>
      <c r="K7" s="66">
        <f t="shared" si="0"/>
        <v>0</v>
      </c>
      <c r="L7" s="66">
        <f t="shared" si="0"/>
        <v>0</v>
      </c>
      <c r="M7" s="66">
        <f t="shared" si="0"/>
        <v>2</v>
      </c>
      <c r="N7" s="66">
        <f t="shared" si="0"/>
        <v>0</v>
      </c>
      <c r="O7" s="66">
        <f t="shared" si="0"/>
        <v>6</v>
      </c>
      <c r="P7" s="66">
        <f t="shared" si="0"/>
        <v>0.6</v>
      </c>
      <c r="Q7" s="66">
        <f t="shared" si="0"/>
        <v>9.1</v>
      </c>
      <c r="R7" s="66">
        <f t="shared" si="0"/>
        <v>0</v>
      </c>
      <c r="S7" s="66">
        <f t="shared" si="0"/>
        <v>0</v>
      </c>
      <c r="T7" s="66">
        <f t="shared" si="0"/>
        <v>0</v>
      </c>
    </row>
    <row r="8" spans="1:20" s="52" customFormat="1" ht="42.75" customHeight="1">
      <c r="A8" s="57">
        <v>208</v>
      </c>
      <c r="B8" s="57"/>
      <c r="C8" s="57"/>
      <c r="D8" s="58" t="s">
        <v>93</v>
      </c>
      <c r="E8" s="301" t="s">
        <v>103</v>
      </c>
      <c r="F8" s="66">
        <f>F9</f>
        <v>25.299999999999997</v>
      </c>
      <c r="G8" s="66">
        <f aca="true" t="shared" si="1" ref="G8:T8">G9</f>
        <v>25.299999999999997</v>
      </c>
      <c r="H8" s="66">
        <f t="shared" si="1"/>
        <v>5.8</v>
      </c>
      <c r="I8" s="66">
        <f t="shared" si="1"/>
        <v>0</v>
      </c>
      <c r="J8" s="66">
        <f t="shared" si="1"/>
        <v>1.8</v>
      </c>
      <c r="K8" s="66">
        <f t="shared" si="1"/>
        <v>0</v>
      </c>
      <c r="L8" s="66">
        <f t="shared" si="1"/>
        <v>0</v>
      </c>
      <c r="M8" s="66">
        <f t="shared" si="1"/>
        <v>2</v>
      </c>
      <c r="N8" s="66">
        <f t="shared" si="1"/>
        <v>0</v>
      </c>
      <c r="O8" s="66">
        <f t="shared" si="1"/>
        <v>6</v>
      </c>
      <c r="P8" s="66">
        <f t="shared" si="1"/>
        <v>0.6</v>
      </c>
      <c r="Q8" s="66">
        <f t="shared" si="1"/>
        <v>9.1</v>
      </c>
      <c r="R8" s="66">
        <f t="shared" si="1"/>
        <v>0</v>
      </c>
      <c r="S8" s="66">
        <f t="shared" si="1"/>
        <v>0</v>
      </c>
      <c r="T8" s="66">
        <f t="shared" si="1"/>
        <v>0</v>
      </c>
    </row>
    <row r="9" spans="1:20" s="52" customFormat="1" ht="42.75" customHeight="1">
      <c r="A9" s="60" t="s">
        <v>104</v>
      </c>
      <c r="B9" s="60" t="s">
        <v>105</v>
      </c>
      <c r="C9" s="57"/>
      <c r="D9" s="58" t="s">
        <v>93</v>
      </c>
      <c r="E9" s="301" t="s">
        <v>106</v>
      </c>
      <c r="F9" s="66">
        <f>F10</f>
        <v>25.299999999999997</v>
      </c>
      <c r="G9" s="66">
        <f aca="true" t="shared" si="2" ref="G9:T9">G10</f>
        <v>25.299999999999997</v>
      </c>
      <c r="H9" s="66">
        <f t="shared" si="2"/>
        <v>5.8</v>
      </c>
      <c r="I9" s="66">
        <f t="shared" si="2"/>
        <v>0</v>
      </c>
      <c r="J9" s="66">
        <f t="shared" si="2"/>
        <v>1.8</v>
      </c>
      <c r="K9" s="66">
        <f t="shared" si="2"/>
        <v>0</v>
      </c>
      <c r="L9" s="66">
        <f t="shared" si="2"/>
        <v>0</v>
      </c>
      <c r="M9" s="66">
        <f t="shared" si="2"/>
        <v>2</v>
      </c>
      <c r="N9" s="66">
        <f t="shared" si="2"/>
        <v>0</v>
      </c>
      <c r="O9" s="66">
        <f t="shared" si="2"/>
        <v>6</v>
      </c>
      <c r="P9" s="66">
        <f t="shared" si="2"/>
        <v>0.6</v>
      </c>
      <c r="Q9" s="66">
        <f t="shared" si="2"/>
        <v>9.1</v>
      </c>
      <c r="R9" s="66">
        <f t="shared" si="2"/>
        <v>0</v>
      </c>
      <c r="S9" s="66">
        <f t="shared" si="2"/>
        <v>0</v>
      </c>
      <c r="T9" s="66">
        <f t="shared" si="2"/>
        <v>0</v>
      </c>
    </row>
    <row r="10" spans="1:20" s="20" customFormat="1" ht="35.25" customHeight="1">
      <c r="A10" s="190" t="s">
        <v>104</v>
      </c>
      <c r="B10" s="190" t="s">
        <v>105</v>
      </c>
      <c r="C10" s="190" t="s">
        <v>109</v>
      </c>
      <c r="D10" s="58" t="s">
        <v>93</v>
      </c>
      <c r="E10" s="62" t="s">
        <v>212</v>
      </c>
      <c r="F10" s="207">
        <f>G10+R10</f>
        <v>25.299999999999997</v>
      </c>
      <c r="G10" s="208">
        <f>SUM(H10:Q10)</f>
        <v>25.299999999999997</v>
      </c>
      <c r="H10" s="208">
        <v>5.8</v>
      </c>
      <c r="I10" s="208"/>
      <c r="J10" s="208">
        <v>1.8</v>
      </c>
      <c r="K10" s="208"/>
      <c r="L10" s="208"/>
      <c r="M10" s="208">
        <v>2</v>
      </c>
      <c r="N10" s="208"/>
      <c r="O10" s="208">
        <v>6</v>
      </c>
      <c r="P10" s="208">
        <v>0.6</v>
      </c>
      <c r="Q10" s="208">
        <v>9.1</v>
      </c>
      <c r="R10" s="208"/>
      <c r="S10" s="208"/>
      <c r="T10" s="208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86135</cp:lastModifiedBy>
  <cp:lastPrinted>2018-04-04T08:51:43Z</cp:lastPrinted>
  <dcterms:created xsi:type="dcterms:W3CDTF">1996-12-17T01:32:42Z</dcterms:created>
  <dcterms:modified xsi:type="dcterms:W3CDTF">2019-12-14T11:45:24Z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2052-11.1.0.9305</vt:lpwstr>
  </property>
</Properties>
</file>