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4"/>
  </bookViews>
  <sheets>
    <sheet name="汇总表" sheetId="2" r:id="rId1"/>
    <sheet name="农村水系" sheetId="9" r:id="rId2"/>
    <sheet name="水价改革" sheetId="4" r:id="rId3"/>
    <sheet name="人饮维护" sheetId="6" r:id="rId4"/>
    <sheet name="绩效表" sheetId="8" r:id="rId5"/>
  </sheets>
  <definedNames>
    <definedName name="_xlnm._FilterDatabase" localSheetId="0" hidden="1">汇总表!$A$5:$H$47</definedName>
    <definedName name="_xlnm._FilterDatabase" localSheetId="1" hidden="1">农村水系!$A$4:$J$16</definedName>
    <definedName name="_xlnm._FilterDatabase" localSheetId="3" hidden="1">人饮维护!$A$5:$K$36</definedName>
    <definedName name="_xlnm._FilterDatabase" localSheetId="2" hidden="1">水价改革!$A$4:$I$35</definedName>
    <definedName name="_xlnm.Print_Area" localSheetId="3">人饮维护!$A$1:$K$36</definedName>
    <definedName name="_xlnm.Print_Area" localSheetId="2">水价改革!$A$1:$I$35</definedName>
    <definedName name="_xlnm.Print_Titles" localSheetId="0">汇总表!$3:$4</definedName>
    <definedName name="_xlnm.Print_Titles" localSheetId="1">农村水系!$3:$3</definedName>
    <definedName name="_xlnm.Print_Titles" localSheetId="3">人饮维护!$3:$4</definedName>
    <definedName name="_xlnm.Print_Titles" localSheetId="2">水价改革!$3:$3</definedName>
  </definedNames>
  <calcPr calcId="144525"/>
</workbook>
</file>

<file path=xl/sharedStrings.xml><?xml version="1.0" encoding="utf-8"?>
<sst xmlns="http://schemas.openxmlformats.org/spreadsheetml/2006/main" count="354" uniqueCount="173">
  <si>
    <t>附件1</t>
  </si>
  <si>
    <r>
      <rPr>
        <b/>
        <sz val="18"/>
        <color theme="1"/>
        <rFont val="Times New Roman"/>
        <charset val="134"/>
      </rPr>
      <t>2020</t>
    </r>
    <r>
      <rPr>
        <b/>
        <sz val="18"/>
        <color theme="1"/>
        <rFont val="华文中宋"/>
        <charset val="134"/>
      </rPr>
      <t>年第三批中央水利发展资金安排汇总表</t>
    </r>
  </si>
  <si>
    <t>市州</t>
  </si>
  <si>
    <t>编码</t>
  </si>
  <si>
    <t>县市区</t>
  </si>
  <si>
    <t>金额
（万元）</t>
  </si>
  <si>
    <t>备注</t>
  </si>
  <si>
    <t>农村水系生态治理、河长制湖长制激励</t>
  </si>
  <si>
    <t>农业综合水价改革</t>
  </si>
  <si>
    <t>农村饮水工程维修养护</t>
  </si>
  <si>
    <r>
      <rPr>
        <b/>
        <sz val="10"/>
        <color theme="1"/>
        <rFont val="宋体"/>
        <charset val="134"/>
      </rPr>
      <t>全省合计</t>
    </r>
  </si>
  <si>
    <r>
      <rPr>
        <b/>
        <sz val="10"/>
        <color theme="1"/>
        <rFont val="宋体"/>
        <charset val="134"/>
      </rPr>
      <t>湘潭市</t>
    </r>
  </si>
  <si>
    <t>湘潭市合计</t>
  </si>
  <si>
    <r>
      <rPr>
        <b/>
        <sz val="10"/>
        <color theme="1"/>
        <rFont val="宋体"/>
        <charset val="134"/>
      </rPr>
      <t>湘潭市合计</t>
    </r>
  </si>
  <si>
    <r>
      <rPr>
        <b/>
        <sz val="10"/>
        <color theme="1"/>
        <rFont val="宋体"/>
        <charset val="134"/>
      </rPr>
      <t>市本级及所辖区小计</t>
    </r>
  </si>
  <si>
    <r>
      <rPr>
        <sz val="10"/>
        <color theme="1"/>
        <rFont val="宋体"/>
        <charset val="134"/>
      </rPr>
      <t>市本级</t>
    </r>
  </si>
  <si>
    <r>
      <rPr>
        <b/>
        <sz val="10"/>
        <color theme="1"/>
        <rFont val="宋体"/>
        <charset val="134"/>
      </rPr>
      <t>邵阳市</t>
    </r>
  </si>
  <si>
    <t>邵阳市合计</t>
  </si>
  <si>
    <r>
      <rPr>
        <b/>
        <sz val="10"/>
        <color theme="1"/>
        <rFont val="宋体"/>
        <charset val="134"/>
      </rPr>
      <t>邵阳市合计</t>
    </r>
  </si>
  <si>
    <r>
      <rPr>
        <b/>
        <sz val="10"/>
        <color theme="1"/>
        <rFont val="宋体"/>
        <charset val="134"/>
      </rPr>
      <t>省直管县市小计</t>
    </r>
  </si>
  <si>
    <r>
      <rPr>
        <sz val="10"/>
        <color theme="1"/>
        <rFont val="宋体"/>
        <charset val="134"/>
      </rPr>
      <t>隆回县</t>
    </r>
  </si>
  <si>
    <r>
      <rPr>
        <sz val="10"/>
        <color theme="1"/>
        <rFont val="宋体"/>
        <charset val="134"/>
      </rPr>
      <t>洞口县</t>
    </r>
  </si>
  <si>
    <r>
      <rPr>
        <sz val="10"/>
        <color theme="1"/>
        <rFont val="宋体"/>
        <charset val="134"/>
      </rPr>
      <t>新宁县</t>
    </r>
  </si>
  <si>
    <r>
      <rPr>
        <sz val="10"/>
        <color theme="1"/>
        <rFont val="宋体"/>
        <charset val="134"/>
      </rPr>
      <t>邵阳县</t>
    </r>
  </si>
  <si>
    <r>
      <rPr>
        <sz val="10"/>
        <color theme="1"/>
        <rFont val="宋体"/>
        <charset val="134"/>
      </rPr>
      <t>城步县</t>
    </r>
  </si>
  <si>
    <r>
      <rPr>
        <b/>
        <sz val="10"/>
        <color theme="1"/>
        <rFont val="宋体"/>
        <charset val="134"/>
      </rPr>
      <t>岳阳市</t>
    </r>
  </si>
  <si>
    <t>岳阳市合计</t>
  </si>
  <si>
    <r>
      <rPr>
        <b/>
        <sz val="10"/>
        <color theme="1"/>
        <rFont val="宋体"/>
        <charset val="134"/>
      </rPr>
      <t>岳阳市合计</t>
    </r>
  </si>
  <si>
    <r>
      <rPr>
        <sz val="10"/>
        <color theme="1"/>
        <rFont val="宋体"/>
        <charset val="134"/>
      </rPr>
      <t>岳阳县</t>
    </r>
  </si>
  <si>
    <r>
      <rPr>
        <b/>
        <sz val="10"/>
        <color theme="1"/>
        <rFont val="宋体"/>
        <charset val="134"/>
      </rPr>
      <t>常德市</t>
    </r>
  </si>
  <si>
    <t>常德市合计</t>
  </si>
  <si>
    <r>
      <rPr>
        <b/>
        <sz val="10"/>
        <color theme="1"/>
        <rFont val="宋体"/>
        <charset val="134"/>
      </rPr>
      <t>常德市合计</t>
    </r>
  </si>
  <si>
    <r>
      <rPr>
        <sz val="10"/>
        <color theme="1"/>
        <rFont val="宋体"/>
        <charset val="134"/>
      </rPr>
      <t>津市市</t>
    </r>
  </si>
  <si>
    <r>
      <rPr>
        <b/>
        <sz val="10"/>
        <color theme="1"/>
        <rFont val="宋体"/>
        <charset val="134"/>
      </rPr>
      <t>张家界市</t>
    </r>
  </si>
  <si>
    <t>张家界市合计</t>
  </si>
  <si>
    <r>
      <rPr>
        <b/>
        <sz val="10"/>
        <color theme="1"/>
        <rFont val="宋体"/>
        <charset val="134"/>
      </rPr>
      <t>张家界市合计</t>
    </r>
  </si>
  <si>
    <r>
      <rPr>
        <sz val="10"/>
        <color theme="1"/>
        <rFont val="宋体"/>
        <charset val="134"/>
      </rPr>
      <t>桑植县</t>
    </r>
  </si>
  <si>
    <r>
      <rPr>
        <b/>
        <sz val="10"/>
        <color theme="1"/>
        <rFont val="宋体"/>
        <charset val="134"/>
      </rPr>
      <t>永州市</t>
    </r>
  </si>
  <si>
    <t>永州市合计</t>
  </si>
  <si>
    <r>
      <rPr>
        <b/>
        <sz val="10"/>
        <color theme="1"/>
        <rFont val="宋体"/>
        <charset val="134"/>
      </rPr>
      <t>永州市合计</t>
    </r>
  </si>
  <si>
    <r>
      <rPr>
        <sz val="10"/>
        <color theme="1"/>
        <rFont val="宋体"/>
        <charset val="134"/>
      </rPr>
      <t>新田县</t>
    </r>
  </si>
  <si>
    <r>
      <rPr>
        <b/>
        <sz val="10"/>
        <color theme="1"/>
        <rFont val="宋体"/>
        <charset val="134"/>
      </rPr>
      <t>娄底市</t>
    </r>
  </si>
  <si>
    <t>娄底市合计</t>
  </si>
  <si>
    <r>
      <rPr>
        <b/>
        <sz val="10"/>
        <color theme="1"/>
        <rFont val="宋体"/>
        <charset val="134"/>
      </rPr>
      <t>娄底市合计</t>
    </r>
  </si>
  <si>
    <r>
      <rPr>
        <sz val="10"/>
        <color theme="1"/>
        <rFont val="宋体"/>
        <charset val="134"/>
      </rPr>
      <t>娄星区</t>
    </r>
  </si>
  <si>
    <r>
      <rPr>
        <sz val="10"/>
        <color theme="1"/>
        <rFont val="宋体"/>
        <charset val="134"/>
      </rPr>
      <t>涟源市</t>
    </r>
  </si>
  <si>
    <r>
      <rPr>
        <sz val="10"/>
        <color theme="1"/>
        <rFont val="宋体"/>
        <charset val="134"/>
      </rPr>
      <t>新化县</t>
    </r>
  </si>
  <si>
    <r>
      <rPr>
        <b/>
        <sz val="10"/>
        <color theme="1"/>
        <rFont val="宋体"/>
        <charset val="134"/>
      </rPr>
      <t>怀化市</t>
    </r>
  </si>
  <si>
    <t>怀化市合计</t>
  </si>
  <si>
    <r>
      <rPr>
        <b/>
        <sz val="10"/>
        <color theme="1"/>
        <rFont val="宋体"/>
        <charset val="134"/>
      </rPr>
      <t>怀化市合计</t>
    </r>
  </si>
  <si>
    <r>
      <rPr>
        <sz val="10"/>
        <color theme="1"/>
        <rFont val="宋体"/>
        <charset val="134"/>
      </rPr>
      <t>沅陵县</t>
    </r>
  </si>
  <si>
    <r>
      <rPr>
        <sz val="10"/>
        <color theme="1"/>
        <rFont val="宋体"/>
        <charset val="134"/>
      </rPr>
      <t>溆浦县</t>
    </r>
  </si>
  <si>
    <r>
      <rPr>
        <sz val="10"/>
        <color theme="1"/>
        <rFont val="宋体"/>
        <charset val="134"/>
      </rPr>
      <t>麻阳县</t>
    </r>
  </si>
  <si>
    <r>
      <rPr>
        <sz val="10"/>
        <color theme="1"/>
        <rFont val="宋体"/>
        <charset val="134"/>
      </rPr>
      <t>通道县</t>
    </r>
  </si>
  <si>
    <r>
      <rPr>
        <b/>
        <sz val="10"/>
        <color theme="1"/>
        <rFont val="宋体"/>
        <charset val="134"/>
      </rPr>
      <t>湘西土家族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苗族自治州</t>
    </r>
  </si>
  <si>
    <r>
      <rPr>
        <b/>
        <sz val="10"/>
        <color theme="1"/>
        <rFont val="宋体"/>
        <charset val="134"/>
      </rPr>
      <t>湘西土家族苗族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自治州合计</t>
    </r>
  </si>
  <si>
    <r>
      <rPr>
        <sz val="10"/>
        <color theme="1"/>
        <rFont val="宋体"/>
        <charset val="134"/>
      </rPr>
      <t>泸溪县</t>
    </r>
  </si>
  <si>
    <r>
      <rPr>
        <sz val="10"/>
        <color theme="1"/>
        <rFont val="宋体"/>
        <charset val="134"/>
      </rPr>
      <t>凤凰县</t>
    </r>
  </si>
  <si>
    <r>
      <rPr>
        <sz val="10"/>
        <color theme="1"/>
        <rFont val="宋体"/>
        <charset val="134"/>
      </rPr>
      <t>花垣县</t>
    </r>
  </si>
  <si>
    <r>
      <rPr>
        <sz val="10"/>
        <color theme="1"/>
        <rFont val="宋体"/>
        <charset val="134"/>
      </rPr>
      <t>保靖县</t>
    </r>
  </si>
  <si>
    <r>
      <rPr>
        <sz val="10"/>
        <color theme="1"/>
        <rFont val="宋体"/>
        <charset val="134"/>
      </rPr>
      <t>古丈县</t>
    </r>
  </si>
  <si>
    <r>
      <rPr>
        <sz val="10"/>
        <color theme="1"/>
        <rFont val="宋体"/>
        <charset val="134"/>
      </rPr>
      <t>永顺县</t>
    </r>
  </si>
  <si>
    <r>
      <rPr>
        <sz val="10"/>
        <color theme="1"/>
        <rFont val="宋体"/>
        <charset val="134"/>
      </rPr>
      <t>龙山县</t>
    </r>
  </si>
  <si>
    <t>附件2</t>
  </si>
  <si>
    <t>2020年中央水利发展资金农村水系生态治理、河长制湖长制激励安排表</t>
  </si>
  <si>
    <t>项目名称</t>
  </si>
  <si>
    <t>项目数量（个）</t>
  </si>
  <si>
    <t>政府预算
支出经济
分类科目</t>
  </si>
  <si>
    <r>
      <rPr>
        <b/>
        <sz val="10"/>
        <color theme="1"/>
        <rFont val="宋体"/>
        <charset val="134"/>
      </rPr>
      <t>部门预算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支出经济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分类科目</t>
    </r>
  </si>
  <si>
    <t>公共预算
支出功能
分类科目</t>
  </si>
  <si>
    <t>河长制湖长制及河湖管理保护工作</t>
  </si>
  <si>
    <r>
      <rPr>
        <sz val="10"/>
        <color theme="1"/>
        <rFont val="宋体"/>
        <charset val="134"/>
      </rPr>
      <t>农村水系生态治理</t>
    </r>
  </si>
  <si>
    <t>附件3</t>
  </si>
  <si>
    <r>
      <rPr>
        <b/>
        <sz val="18"/>
        <color theme="1"/>
        <rFont val="Times New Roman"/>
        <charset val="134"/>
      </rPr>
      <t>2020</t>
    </r>
    <r>
      <rPr>
        <b/>
        <sz val="18"/>
        <color theme="1"/>
        <rFont val="华文中宋"/>
        <charset val="134"/>
      </rPr>
      <t>年中央水利发展资金农业综合水价改革项目安排表</t>
    </r>
  </si>
  <si>
    <t>不要删减表格行</t>
  </si>
  <si>
    <r>
      <rPr>
        <sz val="11"/>
        <color theme="1"/>
        <rFont val="Times New Roman"/>
        <charset val="134"/>
      </rPr>
      <t>40</t>
    </r>
    <r>
      <rPr>
        <sz val="11"/>
        <color indexed="8"/>
        <rFont val="宋体"/>
        <charset val="134"/>
      </rPr>
      <t>个国贫县统计</t>
    </r>
  </si>
  <si>
    <r>
      <rPr>
        <sz val="11"/>
        <color theme="1"/>
        <rFont val="Times New Roman"/>
        <charset val="134"/>
      </rPr>
      <t>20</t>
    </r>
    <r>
      <rPr>
        <sz val="11"/>
        <color indexed="8"/>
        <rFont val="宋体"/>
        <charset val="134"/>
      </rPr>
      <t>个国贫县统计</t>
    </r>
  </si>
  <si>
    <r>
      <rPr>
        <b/>
        <sz val="10"/>
        <color theme="1"/>
        <rFont val="宋体"/>
        <charset val="134"/>
      </rPr>
      <t>编码</t>
    </r>
  </si>
  <si>
    <r>
      <rPr>
        <b/>
        <sz val="10"/>
        <color theme="1"/>
        <rFont val="宋体"/>
        <charset val="134"/>
      </rPr>
      <t>项目名称</t>
    </r>
  </si>
  <si>
    <t>改革面积（万亩）</t>
  </si>
  <si>
    <r>
      <rPr>
        <b/>
        <sz val="10"/>
        <rFont val="宋体"/>
        <charset val="134"/>
      </rPr>
      <t>邵阳市</t>
    </r>
  </si>
  <si>
    <r>
      <rPr>
        <b/>
        <sz val="10"/>
        <rFont val="宋体"/>
        <charset val="134"/>
      </rPr>
      <t>邵阳市合计</t>
    </r>
  </si>
  <si>
    <t>用于精准扶贫</t>
  </si>
  <si>
    <r>
      <rPr>
        <b/>
        <sz val="10"/>
        <color theme="1"/>
        <rFont val="宋体"/>
        <charset val="134"/>
      </rPr>
      <t>湘西土家族
苗族自治州</t>
    </r>
  </si>
  <si>
    <r>
      <rPr>
        <b/>
        <sz val="10"/>
        <color theme="1"/>
        <rFont val="宋体"/>
        <charset val="134"/>
      </rPr>
      <t>湘西土家族苗族
自治州合计</t>
    </r>
  </si>
  <si>
    <t>龙山县</t>
  </si>
  <si>
    <t>附件4</t>
  </si>
  <si>
    <r>
      <rPr>
        <b/>
        <sz val="18"/>
        <color theme="1"/>
        <rFont val="Times New Roman"/>
        <charset val="134"/>
      </rPr>
      <t>2020</t>
    </r>
    <r>
      <rPr>
        <b/>
        <sz val="18"/>
        <color theme="1"/>
        <rFont val="华文中宋"/>
        <charset val="134"/>
      </rPr>
      <t>年中央水利发展资金农村饮水工程维修养护项目安排表</t>
    </r>
  </si>
  <si>
    <t>建设任务</t>
  </si>
  <si>
    <t>部门预算
支出经济
分类科目</t>
  </si>
  <si>
    <t>维护工程数（处）</t>
  </si>
  <si>
    <t>服务人口数（万人）</t>
  </si>
  <si>
    <t>隆回县</t>
  </si>
  <si>
    <t>洞口县</t>
  </si>
  <si>
    <t>新宁县</t>
  </si>
  <si>
    <t>邵阳县</t>
  </si>
  <si>
    <t>城步县</t>
  </si>
  <si>
    <t>新化县</t>
  </si>
  <si>
    <t>沅陵县</t>
  </si>
  <si>
    <t>溆浦县</t>
  </si>
  <si>
    <t>麻阳县</t>
  </si>
  <si>
    <t>通道县</t>
  </si>
  <si>
    <t>凤凰县</t>
  </si>
  <si>
    <t>花垣县</t>
  </si>
  <si>
    <t>保靖县</t>
  </si>
  <si>
    <t>古丈县</t>
  </si>
  <si>
    <t>永顺县</t>
  </si>
  <si>
    <r>
      <rPr>
        <sz val="14"/>
        <color theme="1"/>
        <rFont val="黑体"/>
        <charset val="134"/>
      </rPr>
      <t>附件</t>
    </r>
    <r>
      <rPr>
        <sz val="14"/>
        <color rgb="FF000000"/>
        <rFont val="黑体"/>
        <charset val="134"/>
      </rPr>
      <t>5</t>
    </r>
  </si>
  <si>
    <r>
      <rPr>
        <b/>
        <sz val="18"/>
        <color theme="1"/>
        <rFont val="华文中宋"/>
        <charset val="134"/>
      </rPr>
      <t>2020</t>
    </r>
    <r>
      <rPr>
        <b/>
        <sz val="18"/>
        <color indexed="8"/>
        <rFont val="华文中宋"/>
        <charset val="134"/>
      </rPr>
      <t>年水利发展资金绩效目标表</t>
    </r>
  </si>
  <si>
    <r>
      <rPr>
        <sz val="10"/>
        <color indexed="8"/>
        <rFont val="宋体"/>
        <charset val="134"/>
      </rPr>
      <t>省份</t>
    </r>
  </si>
  <si>
    <r>
      <rPr>
        <sz val="10"/>
        <color indexed="8"/>
        <rFont val="宋体"/>
        <charset val="134"/>
      </rPr>
      <t>湖南省</t>
    </r>
  </si>
  <si>
    <r>
      <rPr>
        <sz val="10"/>
        <color indexed="8"/>
        <rFont val="宋体"/>
        <charset val="134"/>
      </rPr>
      <t>省级财政部门</t>
    </r>
  </si>
  <si>
    <r>
      <rPr>
        <sz val="10"/>
        <color indexed="8"/>
        <rFont val="宋体"/>
        <charset val="134"/>
      </rPr>
      <t>湖南省财政厅</t>
    </r>
  </si>
  <si>
    <r>
      <rPr>
        <sz val="10"/>
        <color indexed="8"/>
        <rFont val="宋体"/>
        <charset val="134"/>
      </rPr>
      <t>省级主管部门</t>
    </r>
  </si>
  <si>
    <r>
      <rPr>
        <sz val="10"/>
        <color indexed="8"/>
        <rFont val="宋体"/>
        <charset val="134"/>
      </rPr>
      <t>湖南省水利厅</t>
    </r>
  </si>
  <si>
    <r>
      <rPr>
        <sz val="10"/>
        <color indexed="8"/>
        <rFont val="宋体"/>
        <charset val="134"/>
      </rPr>
      <t>市县财政部门</t>
    </r>
  </si>
  <si>
    <t>邵阳市、岳阳市及隆回县、岳阳县等财政局</t>
  </si>
  <si>
    <r>
      <rPr>
        <sz val="10"/>
        <color indexed="8"/>
        <rFont val="宋体"/>
        <charset val="134"/>
      </rPr>
      <t>市县主管部门</t>
    </r>
  </si>
  <si>
    <t>邵阳市、岳阳市及隆回县、岳阳县等水利局</t>
  </si>
  <si>
    <r>
      <rPr>
        <sz val="10"/>
        <color indexed="8"/>
        <rFont val="宋体"/>
        <charset val="134"/>
      </rPr>
      <t>资金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情况</t>
    </r>
    <r>
      <rPr>
        <sz val="10"/>
        <color indexed="8"/>
        <rFont val="Times New Roman"/>
        <charset val="134"/>
      </rPr>
      <t xml:space="preserve">
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</si>
  <si>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年度金额：</t>
    </r>
  </si>
  <si>
    <r>
      <rPr>
        <sz val="10"/>
        <color theme="1"/>
        <rFont val="Times New Roman"/>
        <charset val="134"/>
      </rPr>
      <t>23511</t>
    </r>
    <r>
      <rPr>
        <sz val="10"/>
        <color rgb="FF000000"/>
        <rFont val="宋体"/>
        <charset val="134"/>
      </rPr>
      <t>万元（含贫困县</t>
    </r>
    <r>
      <rPr>
        <sz val="10"/>
        <color rgb="FF000000"/>
        <rFont val="Times New Roman"/>
        <charset val="134"/>
      </rPr>
      <t>4856</t>
    </r>
    <r>
      <rPr>
        <sz val="10"/>
        <color rgb="FF000000"/>
        <rFont val="宋体"/>
        <charset val="134"/>
      </rPr>
      <t>万元）</t>
    </r>
  </si>
  <si>
    <r>
      <rPr>
        <sz val="10"/>
        <color theme="1"/>
        <rFont val="Times New Roman"/>
        <charset val="134"/>
      </rPr>
      <t xml:space="preserve">         </t>
    </r>
    <r>
      <rPr>
        <sz val="10"/>
        <color indexed="8"/>
        <rFont val="宋体"/>
        <charset val="134"/>
      </rPr>
      <t>其中：中央财政补助</t>
    </r>
  </si>
  <si>
    <t>23511万元，其中河长制湖长制激励4000万元、农村水系生态治理14655万元、农村饮水工程维修养护1355万元、农业水价综合改革3501万元</t>
  </si>
  <si>
    <r>
      <rPr>
        <sz val="10"/>
        <color theme="1"/>
        <rFont val="Times New Roman"/>
        <charset val="134"/>
      </rPr>
      <t xml:space="preserve">               </t>
    </r>
    <r>
      <rPr>
        <sz val="10"/>
        <color indexed="8"/>
        <rFont val="宋体"/>
        <charset val="134"/>
      </rPr>
      <t>地方财政资金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</si>
  <si>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万元</t>
    </r>
  </si>
  <si>
    <r>
      <rPr>
        <sz val="10"/>
        <color theme="1"/>
        <rFont val="Times New Roman"/>
        <charset val="134"/>
      </rPr>
      <t xml:space="preserve">               </t>
    </r>
    <r>
      <rPr>
        <sz val="10"/>
        <color indexed="8"/>
        <rFont val="宋体"/>
        <charset val="134"/>
      </rPr>
      <t>其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他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资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金</t>
    </r>
  </si>
  <si>
    <r>
      <rPr>
        <sz val="10"/>
        <color theme="1"/>
        <rFont val="Times New Roman"/>
        <charset val="134"/>
      </rPr>
      <t xml:space="preserve">   </t>
    </r>
    <r>
      <rPr>
        <sz val="10"/>
        <color indexed="8"/>
        <rFont val="宋体"/>
        <charset val="134"/>
      </rPr>
      <t>万元</t>
    </r>
  </si>
  <si>
    <r>
      <rPr>
        <sz val="10"/>
        <color indexed="8"/>
        <rFont val="宋体"/>
        <charset val="134"/>
      </rPr>
      <t>年度目标</t>
    </r>
  </si>
  <si>
    <t>按照相关规划或实施方案，加快河长制湖长制工作，开展农村水系生态治理，提升河湖治理步伐；推进农业水价综合改革，挖掘农业节水潜力；加快水利设施维修养护，保障工程健康有序运行。</t>
  </si>
  <si>
    <r>
      <rPr>
        <sz val="10"/>
        <color theme="1"/>
        <rFont val="宋体"/>
        <charset val="134"/>
      </rPr>
      <t>绩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效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标</t>
    </r>
  </si>
  <si>
    <r>
      <rPr>
        <sz val="10"/>
        <color indexed="8"/>
        <rFont val="宋体"/>
        <charset val="134"/>
      </rPr>
      <t>一级指标</t>
    </r>
  </si>
  <si>
    <r>
      <rPr>
        <sz val="10"/>
        <color indexed="8"/>
        <rFont val="宋体"/>
        <charset val="134"/>
      </rPr>
      <t>二级指标</t>
    </r>
  </si>
  <si>
    <r>
      <rPr>
        <sz val="10"/>
        <color indexed="8"/>
        <rFont val="宋体"/>
        <charset val="134"/>
      </rPr>
      <t>三级指标</t>
    </r>
  </si>
  <si>
    <r>
      <rPr>
        <sz val="10"/>
        <color indexed="8"/>
        <rFont val="宋体"/>
        <charset val="134"/>
      </rPr>
      <t>指标值</t>
    </r>
  </si>
  <si>
    <r>
      <rPr>
        <sz val="10"/>
        <color indexed="8"/>
        <rFont val="宋体"/>
        <charset val="134"/>
      </rPr>
      <t>数量指标</t>
    </r>
  </si>
  <si>
    <r>
      <rPr>
        <sz val="10"/>
        <color indexed="8"/>
        <rFont val="宋体"/>
        <charset val="134"/>
      </rPr>
      <t>产出指标</t>
    </r>
  </si>
  <si>
    <r>
      <rPr>
        <sz val="10"/>
        <color theme="1"/>
        <rFont val="Times New Roman"/>
        <charset val="134"/>
      </rPr>
      <t>1.</t>
    </r>
    <r>
      <rPr>
        <sz val="10"/>
        <color rgb="FF000000"/>
        <rFont val="宋体"/>
        <charset val="134"/>
      </rPr>
      <t>河长制湖长制激励地区</t>
    </r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</si>
  <si>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个</t>
    </r>
  </si>
  <si>
    <r>
      <rPr>
        <sz val="10"/>
        <color theme="1"/>
        <rFont val="Times New Roman"/>
        <charset val="134"/>
      </rPr>
      <t>2.</t>
    </r>
    <r>
      <rPr>
        <sz val="10"/>
        <color rgb="FF000000"/>
        <rFont val="宋体"/>
        <charset val="134"/>
      </rPr>
      <t>水系连通及农村水系综合整治试点个数</t>
    </r>
  </si>
  <si>
    <r>
      <rPr>
        <sz val="10"/>
        <rFont val="Times New Roman"/>
        <charset val="134"/>
      </rPr>
      <t>3</t>
    </r>
    <r>
      <rPr>
        <sz val="10"/>
        <rFont val="宋体"/>
        <charset val="134"/>
      </rPr>
      <t>个</t>
    </r>
  </si>
  <si>
    <r>
      <rPr>
        <sz val="10"/>
        <color theme="1"/>
        <rFont val="Times New Roman"/>
        <charset val="134"/>
      </rPr>
      <t>3.</t>
    </r>
    <r>
      <rPr>
        <sz val="10"/>
        <color rgb="FF000000"/>
        <rFont val="宋体"/>
        <charset val="134"/>
      </rPr>
      <t>农村饮水工程维修养护</t>
    </r>
  </si>
  <si>
    <r>
      <rPr>
        <sz val="10"/>
        <color theme="1"/>
        <rFont val="Times New Roman"/>
        <charset val="134"/>
      </rPr>
      <t>386</t>
    </r>
    <r>
      <rPr>
        <sz val="10"/>
        <color rgb="FF000000"/>
        <rFont val="宋体"/>
        <charset val="134"/>
      </rPr>
      <t>处</t>
    </r>
  </si>
  <si>
    <r>
      <rPr>
        <sz val="10"/>
        <color indexed="8"/>
        <rFont val="宋体"/>
        <charset val="134"/>
      </rPr>
      <t>质量指标</t>
    </r>
  </si>
  <si>
    <r>
      <rPr>
        <sz val="10"/>
        <color theme="1"/>
        <rFont val="Times New Roman"/>
        <charset val="134"/>
      </rPr>
      <t>1.</t>
    </r>
    <r>
      <rPr>
        <sz val="10"/>
        <color indexed="8"/>
        <rFont val="宋体"/>
        <charset val="134"/>
      </rPr>
      <t>工程验收合格率</t>
    </r>
  </si>
  <si>
    <r>
      <rPr>
        <sz val="10"/>
        <color theme="1"/>
        <rFont val="Times New Roman"/>
        <charset val="134"/>
      </rPr>
      <t>2</t>
    </r>
    <r>
      <rPr>
        <sz val="10"/>
        <color indexed="8"/>
        <rFont val="宋体"/>
        <charset val="134"/>
      </rPr>
      <t>已建工程是否存在质量问题</t>
    </r>
  </si>
  <si>
    <r>
      <rPr>
        <sz val="10"/>
        <color indexed="8"/>
        <rFont val="宋体"/>
        <charset val="134"/>
      </rPr>
      <t>否</t>
    </r>
  </si>
  <si>
    <r>
      <rPr>
        <sz val="10"/>
        <color indexed="8"/>
        <rFont val="宋体"/>
        <charset val="134"/>
      </rPr>
      <t>时效指标</t>
    </r>
  </si>
  <si>
    <r>
      <rPr>
        <sz val="10"/>
        <color theme="1"/>
        <rFont val="Times New Roman"/>
        <charset val="134"/>
      </rPr>
      <t>1.</t>
    </r>
    <r>
      <rPr>
        <sz val="10"/>
        <color indexed="8"/>
        <rFont val="宋体"/>
        <charset val="134"/>
      </rPr>
      <t>截至</t>
    </r>
    <r>
      <rPr>
        <sz val="10"/>
        <color indexed="8"/>
        <rFont val="Times New Roman"/>
        <charset val="134"/>
      </rPr>
      <t>2020</t>
    </r>
    <r>
      <rPr>
        <sz val="10"/>
        <color indexed="8"/>
        <rFont val="宋体"/>
        <charset val="134"/>
      </rPr>
      <t>年底，投资完成比例</t>
    </r>
  </si>
  <si>
    <t>≥80%</t>
  </si>
  <si>
    <r>
      <rPr>
        <sz val="10"/>
        <color theme="1"/>
        <rFont val="Times New Roman"/>
        <charset val="134"/>
      </rPr>
      <t>2.</t>
    </r>
    <r>
      <rPr>
        <sz val="10"/>
        <color indexed="8"/>
        <rFont val="宋体"/>
        <charset val="134"/>
      </rPr>
      <t>截至</t>
    </r>
    <r>
      <rPr>
        <sz val="10"/>
        <color indexed="8"/>
        <rFont val="Times New Roman"/>
        <charset val="134"/>
      </rPr>
      <t>2021</t>
    </r>
    <r>
      <rPr>
        <sz val="10"/>
        <color indexed="8"/>
        <rFont val="宋体"/>
        <charset val="134"/>
      </rPr>
      <t>年</t>
    </r>
    <r>
      <rPr>
        <sz val="10"/>
        <color indexed="8"/>
        <rFont val="Times New Roman"/>
        <charset val="134"/>
      </rPr>
      <t>6</t>
    </r>
    <r>
      <rPr>
        <sz val="10"/>
        <color indexed="8"/>
        <rFont val="宋体"/>
        <charset val="134"/>
      </rPr>
      <t>月底，投资完成比例</t>
    </r>
  </si>
  <si>
    <r>
      <rPr>
        <sz val="10"/>
        <color indexed="8"/>
        <rFont val="宋体"/>
        <charset val="134"/>
      </rPr>
      <t>成本指标</t>
    </r>
  </si>
  <si>
    <r>
      <rPr>
        <sz val="10"/>
        <color indexed="8"/>
        <rFont val="宋体"/>
        <charset val="134"/>
      </rPr>
      <t>单价是否控制在批复概算单价内</t>
    </r>
  </si>
  <si>
    <r>
      <rPr>
        <sz val="10"/>
        <color indexed="8"/>
        <rFont val="宋体"/>
        <charset val="134"/>
      </rPr>
      <t>是</t>
    </r>
  </si>
  <si>
    <r>
      <rPr>
        <sz val="10"/>
        <color indexed="8"/>
        <rFont val="宋体"/>
        <charset val="134"/>
      </rPr>
      <t>效益指标</t>
    </r>
  </si>
  <si>
    <r>
      <rPr>
        <sz val="10"/>
        <color indexed="8"/>
        <rFont val="宋体"/>
        <charset val="134"/>
      </rPr>
      <t>经济效益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指标</t>
    </r>
  </si>
  <si>
    <r>
      <rPr>
        <sz val="10"/>
        <color theme="1"/>
        <rFont val="Times New Roman"/>
        <charset val="134"/>
      </rPr>
      <t>1</t>
    </r>
    <r>
      <rPr>
        <sz val="10"/>
        <color indexed="8"/>
        <rFont val="宋体"/>
        <charset val="134"/>
      </rPr>
      <t>、新增、改善灌溉面积</t>
    </r>
  </si>
  <si>
    <t>万亩（在建项目不涉及）</t>
  </si>
  <si>
    <r>
      <rPr>
        <sz val="10"/>
        <color theme="1"/>
        <rFont val="Times New Roman"/>
        <charset val="134"/>
      </rPr>
      <t>2</t>
    </r>
    <r>
      <rPr>
        <sz val="10"/>
        <color indexed="8"/>
        <rFont val="宋体"/>
        <charset val="134"/>
      </rPr>
      <t>、新增供水能力</t>
    </r>
  </si>
  <si>
    <r>
      <rPr>
        <sz val="10"/>
        <color indexed="8"/>
        <rFont val="宋体"/>
        <charset val="134"/>
      </rPr>
      <t>社会效益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指标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</si>
  <si>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完成农业综合水价改革面积</t>
    </r>
  </si>
  <si>
    <r>
      <rPr>
        <sz val="10"/>
        <color theme="1"/>
        <rFont val="Times New Roman"/>
        <charset val="134"/>
      </rPr>
      <t>217</t>
    </r>
    <r>
      <rPr>
        <sz val="10"/>
        <color rgb="FF000000"/>
        <rFont val="宋体"/>
        <charset val="134"/>
      </rPr>
      <t>万亩</t>
    </r>
  </si>
  <si>
    <r>
      <rPr>
        <sz val="10"/>
        <color theme="1"/>
        <rFont val="Times New Roman"/>
        <charset val="134"/>
      </rPr>
      <t>2.</t>
    </r>
    <r>
      <rPr>
        <sz val="10"/>
        <color rgb="FF000000"/>
        <rFont val="宋体"/>
        <charset val="134"/>
      </rPr>
      <t>农村饮水安全工程维修养护覆盖服务人口</t>
    </r>
  </si>
  <si>
    <r>
      <rPr>
        <sz val="10"/>
        <color theme="1"/>
        <rFont val="Times New Roman"/>
        <charset val="134"/>
      </rPr>
      <t>395</t>
    </r>
    <r>
      <rPr>
        <sz val="10"/>
        <color rgb="FF000000"/>
        <rFont val="宋体"/>
        <charset val="134"/>
      </rPr>
      <t>万人</t>
    </r>
  </si>
  <si>
    <r>
      <rPr>
        <sz val="10"/>
        <color indexed="8"/>
        <rFont val="宋体"/>
        <charset val="134"/>
      </rPr>
      <t>生态效益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指标</t>
    </r>
  </si>
  <si>
    <r>
      <rPr>
        <sz val="10"/>
        <color indexed="8"/>
        <rFont val="宋体"/>
        <charset val="134"/>
      </rPr>
      <t>新增年节水能力</t>
    </r>
  </si>
  <si>
    <r>
      <rPr>
        <sz val="10"/>
        <color indexed="8"/>
        <rFont val="宋体"/>
        <charset val="134"/>
      </rPr>
      <t>可持续影响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指标</t>
    </r>
  </si>
  <si>
    <r>
      <rPr>
        <sz val="10"/>
        <color theme="1"/>
        <rFont val="Times New Roman"/>
        <charset val="134"/>
      </rPr>
      <t>1.</t>
    </r>
    <r>
      <rPr>
        <sz val="10"/>
        <color indexed="8"/>
        <rFont val="宋体"/>
        <charset val="134"/>
      </rPr>
      <t>已建工程是否良性运行</t>
    </r>
  </si>
  <si>
    <r>
      <rPr>
        <sz val="10"/>
        <color theme="1"/>
        <rFont val="Times New Roman"/>
        <charset val="134"/>
      </rPr>
      <t>2.</t>
    </r>
    <r>
      <rPr>
        <sz val="10"/>
        <color indexed="8"/>
        <rFont val="宋体"/>
        <charset val="134"/>
      </rPr>
      <t>工程是否达到设计使用年限</t>
    </r>
  </si>
  <si>
    <t>满意度
指  标</t>
  </si>
  <si>
    <r>
      <rPr>
        <sz val="10"/>
        <color indexed="8"/>
        <rFont val="宋体"/>
        <charset val="134"/>
      </rPr>
      <t>服务对象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宋体"/>
        <charset val="134"/>
      </rPr>
      <t>满意度指标</t>
    </r>
  </si>
  <si>
    <r>
      <rPr>
        <sz val="10"/>
        <color indexed="8"/>
        <rFont val="宋体"/>
        <charset val="134"/>
      </rPr>
      <t>受益群众满意度</t>
    </r>
  </si>
  <si>
    <t>≥90%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</si>
</sst>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_ "/>
    <numFmt numFmtId="177" formatCode="0.0_);[Red]\(0.0\)"/>
    <numFmt numFmtId="178" formatCode="0_ "/>
  </numFmts>
  <fonts count="5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b/>
      <sz val="18"/>
      <color theme="1"/>
      <name val="华文中宋"/>
      <charset val="134"/>
    </font>
    <font>
      <sz val="10"/>
      <color theme="1"/>
      <name val="Times New Roman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0"/>
      <color indexed="8"/>
      <name val="宋体"/>
      <charset val="134"/>
    </font>
    <font>
      <b/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8"/>
      <color theme="1"/>
      <name val="Times New Roman"/>
      <charset val="134"/>
    </font>
    <font>
      <b/>
      <sz val="18"/>
      <color theme="1"/>
      <name val="Times New Roman"/>
      <charset val="134"/>
    </font>
    <font>
      <b/>
      <sz val="10"/>
      <color theme="1"/>
      <name val="黑体"/>
      <charset val="134"/>
    </font>
    <font>
      <b/>
      <sz val="10"/>
      <color theme="1"/>
      <name val="宋体"/>
      <charset val="134"/>
      <scheme val="minor"/>
    </font>
    <font>
      <b/>
      <sz val="10"/>
      <color rgb="FF000000"/>
      <name val="黑体"/>
      <charset val="134"/>
    </font>
    <font>
      <b/>
      <sz val="10"/>
      <color indexed="8"/>
      <name val="黑体"/>
      <charset val="134"/>
    </font>
    <font>
      <sz val="10"/>
      <color theme="1"/>
      <name val="宋体"/>
      <charset val="134"/>
      <scheme val="minor"/>
    </font>
    <font>
      <b/>
      <sz val="8"/>
      <color theme="1"/>
      <name val="Times New Roman"/>
      <charset val="134"/>
    </font>
    <font>
      <b/>
      <sz val="11"/>
      <name val="Times New Roman"/>
      <charset val="134"/>
    </font>
    <font>
      <sz val="7"/>
      <color theme="1"/>
      <name val="Times New Roman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b/>
      <sz val="7"/>
      <color theme="1"/>
      <name val="Times New Roman"/>
      <charset val="134"/>
    </font>
    <font>
      <sz val="11"/>
      <color theme="1"/>
      <name val="宋体"/>
      <charset val="134"/>
    </font>
    <font>
      <b/>
      <sz val="7"/>
      <name val="Times New Roman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4"/>
      <color rgb="FF000000"/>
      <name val="黑体"/>
      <charset val="134"/>
    </font>
    <font>
      <b/>
      <sz val="18"/>
      <color indexed="8"/>
      <name val="华文中宋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6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5" fillId="24" borderId="16" applyNumberFormat="0" applyAlignment="0" applyProtection="0">
      <alignment vertical="center"/>
    </xf>
    <xf numFmtId="0" fontId="47" fillId="24" borderId="12" applyNumberFormat="0" applyAlignment="0" applyProtection="0">
      <alignment vertical="center"/>
    </xf>
    <xf numFmtId="0" fontId="48" fillId="31" borderId="17" applyNumberFormat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0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46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44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/>
  </cellStyleXfs>
  <cellXfs count="1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44" applyFont="1" applyFill="1" applyBorder="1" applyAlignment="1">
      <alignment horizontal="left" vertical="center" wrapText="1"/>
    </xf>
    <xf numFmtId="0" fontId="3" fillId="0" borderId="0" xfId="44" applyFont="1" applyFill="1" applyBorder="1" applyAlignment="1">
      <alignment horizontal="left" vertical="center" wrapText="1"/>
    </xf>
    <xf numFmtId="0" fontId="4" fillId="0" borderId="0" xfId="44" applyFont="1" applyFill="1" applyBorder="1" applyAlignment="1">
      <alignment horizontal="center" vertical="center" wrapText="1"/>
    </xf>
    <xf numFmtId="0" fontId="5" fillId="0" borderId="1" xfId="44" applyFont="1" applyFill="1" applyBorder="1" applyAlignment="1">
      <alignment horizontal="center" vertical="center" wrapText="1"/>
    </xf>
    <xf numFmtId="0" fontId="6" fillId="0" borderId="2" xfId="44" applyFont="1" applyFill="1" applyBorder="1" applyAlignment="1">
      <alignment horizontal="left" vertical="center" wrapText="1"/>
    </xf>
    <xf numFmtId="0" fontId="5" fillId="0" borderId="3" xfId="44" applyFont="1" applyFill="1" applyBorder="1" applyAlignment="1">
      <alignment horizontal="left" vertical="center" wrapText="1"/>
    </xf>
    <xf numFmtId="0" fontId="6" fillId="0" borderId="1" xfId="44" applyFont="1" applyFill="1" applyBorder="1" applyAlignment="1">
      <alignment vertical="center" wrapText="1"/>
    </xf>
    <xf numFmtId="0" fontId="5" fillId="0" borderId="1" xfId="44" applyFont="1" applyFill="1" applyBorder="1" applyAlignment="1">
      <alignment horizontal="left" vertical="center" wrapText="1"/>
    </xf>
    <xf numFmtId="0" fontId="5" fillId="0" borderId="1" xfId="44" applyFont="1" applyFill="1" applyBorder="1" applyAlignment="1">
      <alignment vertical="center" wrapText="1"/>
    </xf>
    <xf numFmtId="0" fontId="5" fillId="0" borderId="1" xfId="44" applyFont="1" applyFill="1" applyBorder="1" applyAlignment="1">
      <alignment horizontal="right" vertical="center" wrapText="1"/>
    </xf>
    <xf numFmtId="0" fontId="7" fillId="0" borderId="1" xfId="44" applyFont="1" applyFill="1" applyBorder="1" applyAlignment="1">
      <alignment horizontal="left" vertical="center" wrapText="1"/>
    </xf>
    <xf numFmtId="0" fontId="7" fillId="0" borderId="1" xfId="44" applyFont="1" applyFill="1" applyBorder="1" applyAlignment="1">
      <alignment horizontal="center" vertical="center" wrapText="1"/>
    </xf>
    <xf numFmtId="0" fontId="5" fillId="0" borderId="4" xfId="44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left" vertical="center" wrapText="1"/>
    </xf>
    <xf numFmtId="0" fontId="5" fillId="0" borderId="1" xfId="48" applyFont="1" applyFill="1" applyBorder="1" applyAlignment="1">
      <alignment horizontal="right" vertical="center" wrapText="1"/>
    </xf>
    <xf numFmtId="0" fontId="5" fillId="0" borderId="5" xfId="44" applyFont="1" applyFill="1" applyBorder="1" applyAlignment="1">
      <alignment horizontal="center" vertical="center" wrapText="1"/>
    </xf>
    <xf numFmtId="0" fontId="8" fillId="0" borderId="1" xfId="48" applyFont="1" applyFill="1" applyBorder="1" applyAlignment="1">
      <alignment horizontal="right" vertical="center" wrapText="1"/>
    </xf>
    <xf numFmtId="9" fontId="5" fillId="0" borderId="1" xfId="44" applyNumberFormat="1" applyFont="1" applyFill="1" applyBorder="1" applyAlignment="1">
      <alignment horizontal="right" vertical="center" wrapText="1"/>
    </xf>
    <xf numFmtId="9" fontId="5" fillId="0" borderId="1" xfId="48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center" vertical="center" wrapText="1"/>
    </xf>
    <xf numFmtId="9" fontId="6" fillId="0" borderId="1" xfId="48" applyNumberFormat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44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9" fillId="0" borderId="1" xfId="44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8" fontId="17" fillId="2" borderId="7" xfId="53" applyNumberFormat="1" applyFont="1" applyFill="1" applyBorder="1" applyAlignment="1" applyProtection="1">
      <alignment horizontal="center" vertical="center" wrapText="1"/>
      <protection locked="0"/>
    </xf>
    <xf numFmtId="178" fontId="18" fillId="2" borderId="8" xfId="53" applyNumberFormat="1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178" fontId="18" fillId="2" borderId="4" xfId="53" applyNumberFormat="1" applyFont="1" applyFill="1" applyBorder="1" applyAlignment="1" applyProtection="1">
      <alignment horizontal="center" vertical="center" wrapText="1"/>
      <protection locked="0"/>
    </xf>
    <xf numFmtId="0" fontId="18" fillId="2" borderId="4" xfId="53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Protection="1">
      <alignment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Protection="1">
      <alignment vertical="center"/>
      <protection locked="0"/>
    </xf>
    <xf numFmtId="0" fontId="16" fillId="0" borderId="1" xfId="0" applyFont="1" applyBorder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21" fillId="2" borderId="0" xfId="0" applyFont="1" applyFill="1" applyProtection="1">
      <alignment vertical="center"/>
      <protection locked="0"/>
    </xf>
    <xf numFmtId="0" fontId="11" fillId="2" borderId="0" xfId="0" applyFont="1" applyFill="1" applyProtection="1">
      <alignment vertical="center"/>
      <protection locked="0"/>
    </xf>
    <xf numFmtId="0" fontId="1" fillId="2" borderId="0" xfId="0" applyFont="1" applyFill="1" applyProtection="1">
      <alignment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77" fontId="1" fillId="2" borderId="0" xfId="0" applyNumberFormat="1" applyFont="1" applyFill="1" applyAlignment="1" applyProtection="1">
      <alignment horizontal="center" vertical="center" wrapText="1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177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23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vertical="center" wrapText="1"/>
      <protection locked="0"/>
    </xf>
    <xf numFmtId="177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52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52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8" fillId="2" borderId="1" xfId="0" applyFont="1" applyFill="1" applyBorder="1" applyAlignment="1" applyProtection="1">
      <alignment horizontal="center" vertical="center" wrapText="1"/>
      <protection locked="0"/>
    </xf>
    <xf numFmtId="176" fontId="21" fillId="2" borderId="0" xfId="0" applyNumberFormat="1" applyFont="1" applyFill="1" applyAlignment="1" applyProtection="1">
      <alignment vertical="center" wrapText="1"/>
      <protection locked="0"/>
    </xf>
    <xf numFmtId="176" fontId="11" fillId="2" borderId="0" xfId="0" applyNumberFormat="1" applyFont="1" applyFill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常规 10 2" xfId="50"/>
    <cellStyle name="60% - 强调文字颜色 6" xfId="51" builtinId="52"/>
    <cellStyle name="常规 19" xfId="52"/>
    <cellStyle name="常规 2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autoPageBreaks="0"/>
  </sheetPr>
  <dimension ref="A1:H47"/>
  <sheetViews>
    <sheetView showZeros="0" workbookViewId="0">
      <selection activeCell="L9" sqref="L9"/>
    </sheetView>
  </sheetViews>
  <sheetFormatPr defaultColWidth="9" defaultRowHeight="15" outlineLevelCol="7"/>
  <cols>
    <col min="1" max="1" width="10.375" style="31" customWidth="1"/>
    <col min="2" max="2" width="8.125" style="32" hidden="1" customWidth="1"/>
    <col min="3" max="3" width="21.875" style="33" customWidth="1"/>
    <col min="4" max="4" width="14.875" style="34" customWidth="1"/>
    <col min="5" max="5" width="14" style="34" customWidth="1"/>
    <col min="6" max="7" width="8.25" style="34" customWidth="1"/>
    <col min="8" max="8" width="8.375" style="34" customWidth="1"/>
    <col min="9" max="16384" width="9" style="34"/>
  </cols>
  <sheetData>
    <row r="1" ht="16.5" customHeight="1" spans="1:1">
      <c r="A1" s="36" t="s">
        <v>0</v>
      </c>
    </row>
    <row r="2" ht="50.1" customHeight="1" spans="1:8">
      <c r="A2" s="120" t="s">
        <v>1</v>
      </c>
      <c r="B2" s="38"/>
      <c r="C2" s="120"/>
      <c r="D2" s="37"/>
      <c r="E2" s="120"/>
      <c r="F2" s="120"/>
      <c r="G2" s="120"/>
      <c r="H2" s="120"/>
    </row>
    <row r="3" s="27" customFormat="1" ht="18.75" customHeight="1" spans="1:8">
      <c r="A3" s="113" t="s">
        <v>2</v>
      </c>
      <c r="B3" s="40" t="s">
        <v>3</v>
      </c>
      <c r="C3" s="115" t="s">
        <v>4</v>
      </c>
      <c r="D3" s="121" t="s">
        <v>5</v>
      </c>
      <c r="E3" s="122"/>
      <c r="F3" s="115"/>
      <c r="G3" s="115"/>
      <c r="H3" s="113" t="s">
        <v>6</v>
      </c>
    </row>
    <row r="4" s="27" customFormat="1" ht="47.25" customHeight="1" spans="1:8">
      <c r="A4" s="113"/>
      <c r="B4" s="40"/>
      <c r="C4" s="115"/>
      <c r="D4" s="123"/>
      <c r="E4" s="115" t="s">
        <v>7</v>
      </c>
      <c r="F4" s="115" t="s">
        <v>8</v>
      </c>
      <c r="G4" s="115" t="s">
        <v>9</v>
      </c>
      <c r="H4" s="113"/>
    </row>
    <row r="5" s="27" customFormat="1" ht="27" customHeight="1" spans="1:8">
      <c r="A5" s="42" t="s">
        <v>10</v>
      </c>
      <c r="B5" s="40"/>
      <c r="C5" s="42"/>
      <c r="D5" s="69">
        <f>D6+D9+D16+D19+D22+D25+D28+D34+D40</f>
        <v>23511</v>
      </c>
      <c r="E5" s="49">
        <f t="shared" ref="E5:G5" si="0">E6+E9+E16+E19+E22+E25+E28+E34+E40</f>
        <v>18655</v>
      </c>
      <c r="F5" s="49">
        <f t="shared" si="0"/>
        <v>3501</v>
      </c>
      <c r="G5" s="49">
        <f t="shared" si="0"/>
        <v>1355</v>
      </c>
      <c r="H5" s="42"/>
    </row>
    <row r="6" s="28" customFormat="1" ht="27" customHeight="1" spans="1:8">
      <c r="A6" s="42" t="s">
        <v>11</v>
      </c>
      <c r="B6" s="40" t="s">
        <v>12</v>
      </c>
      <c r="C6" s="49" t="s">
        <v>13</v>
      </c>
      <c r="D6" s="49">
        <f>D7</f>
        <v>4000</v>
      </c>
      <c r="E6" s="49">
        <f>E7</f>
        <v>4000</v>
      </c>
      <c r="F6" s="49">
        <v>0</v>
      </c>
      <c r="G6" s="49">
        <v>0</v>
      </c>
      <c r="H6" s="50"/>
    </row>
    <row r="7" ht="27" customHeight="1" spans="1:8">
      <c r="A7" s="57"/>
      <c r="B7" s="52">
        <v>503001</v>
      </c>
      <c r="C7" s="49" t="s">
        <v>14</v>
      </c>
      <c r="D7" s="49">
        <f>D8</f>
        <v>4000</v>
      </c>
      <c r="E7" s="49">
        <f>E8</f>
        <v>4000</v>
      </c>
      <c r="F7" s="49">
        <v>0</v>
      </c>
      <c r="G7" s="49">
        <v>0</v>
      </c>
      <c r="H7" s="59"/>
    </row>
    <row r="8" ht="27" customHeight="1" spans="1:8">
      <c r="A8" s="57"/>
      <c r="B8" s="52"/>
      <c r="C8" s="58" t="s">
        <v>15</v>
      </c>
      <c r="D8" s="58">
        <v>4000</v>
      </c>
      <c r="E8" s="58">
        <v>4000</v>
      </c>
      <c r="F8" s="58">
        <v>0</v>
      </c>
      <c r="G8" s="58">
        <v>0</v>
      </c>
      <c r="H8" s="59"/>
    </row>
    <row r="9" s="28" customFormat="1" ht="27" customHeight="1" spans="1:8">
      <c r="A9" s="42" t="s">
        <v>16</v>
      </c>
      <c r="B9" s="40" t="s">
        <v>17</v>
      </c>
      <c r="C9" s="49" t="s">
        <v>18</v>
      </c>
      <c r="D9" s="49">
        <f>D10</f>
        <v>1350</v>
      </c>
      <c r="E9" s="49">
        <f t="shared" ref="E9:G9" si="1">E10</f>
        <v>0</v>
      </c>
      <c r="F9" s="49">
        <f t="shared" si="1"/>
        <v>973</v>
      </c>
      <c r="G9" s="49">
        <f t="shared" si="1"/>
        <v>377</v>
      </c>
      <c r="H9" s="50"/>
    </row>
    <row r="10" s="28" customFormat="1" ht="27" customHeight="1" spans="1:8">
      <c r="A10" s="42"/>
      <c r="B10" s="40"/>
      <c r="C10" s="49" t="s">
        <v>19</v>
      </c>
      <c r="D10" s="49">
        <f>SUM(D11:D15)</f>
        <v>1350</v>
      </c>
      <c r="E10" s="49">
        <f t="shared" ref="E10:G10" si="2">SUM(E11:E15)</f>
        <v>0</v>
      </c>
      <c r="F10" s="49">
        <f t="shared" si="2"/>
        <v>973</v>
      </c>
      <c r="G10" s="49">
        <f t="shared" si="2"/>
        <v>377</v>
      </c>
      <c r="H10" s="50"/>
    </row>
    <row r="11" ht="27" customHeight="1" spans="1:8">
      <c r="A11" s="57"/>
      <c r="B11" s="52">
        <v>505004</v>
      </c>
      <c r="C11" s="58" t="s">
        <v>20</v>
      </c>
      <c r="D11" s="58">
        <v>356</v>
      </c>
      <c r="E11" s="58">
        <v>0</v>
      </c>
      <c r="F11" s="58">
        <v>256</v>
      </c>
      <c r="G11" s="58">
        <v>100</v>
      </c>
      <c r="H11" s="59"/>
    </row>
    <row r="12" ht="27" customHeight="1" spans="1:8">
      <c r="A12" s="57"/>
      <c r="B12" s="52">
        <v>505006</v>
      </c>
      <c r="C12" s="58" t="s">
        <v>21</v>
      </c>
      <c r="D12" s="58">
        <v>247</v>
      </c>
      <c r="E12" s="58">
        <v>0</v>
      </c>
      <c r="F12" s="58">
        <v>178</v>
      </c>
      <c r="G12" s="58">
        <v>69</v>
      </c>
      <c r="H12" s="59"/>
    </row>
    <row r="13" ht="27" customHeight="1" spans="1:8">
      <c r="A13" s="57"/>
      <c r="B13" s="52">
        <v>505007</v>
      </c>
      <c r="C13" s="58" t="s">
        <v>22</v>
      </c>
      <c r="D13" s="58">
        <v>256</v>
      </c>
      <c r="E13" s="58">
        <v>0</v>
      </c>
      <c r="F13" s="58">
        <v>185</v>
      </c>
      <c r="G13" s="58">
        <v>71</v>
      </c>
      <c r="H13" s="59"/>
    </row>
    <row r="14" ht="27" customHeight="1" spans="1:8">
      <c r="A14" s="57"/>
      <c r="B14" s="52">
        <v>505008</v>
      </c>
      <c r="C14" s="58" t="s">
        <v>23</v>
      </c>
      <c r="D14" s="58">
        <v>316</v>
      </c>
      <c r="E14" s="58">
        <v>0</v>
      </c>
      <c r="F14" s="58">
        <v>228</v>
      </c>
      <c r="G14" s="58">
        <v>88</v>
      </c>
      <c r="H14" s="59"/>
    </row>
    <row r="15" ht="27" customHeight="1" spans="1:8">
      <c r="A15" s="57"/>
      <c r="B15" s="52">
        <v>505009</v>
      </c>
      <c r="C15" s="58" t="s">
        <v>24</v>
      </c>
      <c r="D15" s="58">
        <v>175</v>
      </c>
      <c r="E15" s="58">
        <v>0</v>
      </c>
      <c r="F15" s="58">
        <v>126</v>
      </c>
      <c r="G15" s="58">
        <v>49</v>
      </c>
      <c r="H15" s="59"/>
    </row>
    <row r="16" s="28" customFormat="1" ht="27" customHeight="1" spans="1:8">
      <c r="A16" s="42" t="s">
        <v>25</v>
      </c>
      <c r="B16" s="40" t="s">
        <v>26</v>
      </c>
      <c r="C16" s="49" t="s">
        <v>27</v>
      </c>
      <c r="D16" s="49">
        <f>D17</f>
        <v>4885</v>
      </c>
      <c r="E16" s="49">
        <f>E17</f>
        <v>4885</v>
      </c>
      <c r="F16" s="49">
        <v>0</v>
      </c>
      <c r="G16" s="49">
        <v>0</v>
      </c>
      <c r="H16" s="50"/>
    </row>
    <row r="17" s="28" customFormat="1" ht="27" customHeight="1" spans="1:8">
      <c r="A17" s="42"/>
      <c r="B17" s="40"/>
      <c r="C17" s="49" t="s">
        <v>19</v>
      </c>
      <c r="D17" s="49">
        <f>D18</f>
        <v>4885</v>
      </c>
      <c r="E17" s="49">
        <v>4885</v>
      </c>
      <c r="F17" s="49">
        <v>0</v>
      </c>
      <c r="G17" s="49">
        <v>0</v>
      </c>
      <c r="H17" s="50"/>
    </row>
    <row r="18" ht="27" customHeight="1" spans="1:8">
      <c r="A18" s="57"/>
      <c r="B18" s="52">
        <v>506007</v>
      </c>
      <c r="C18" s="58" t="s">
        <v>28</v>
      </c>
      <c r="D18" s="58">
        <v>4885</v>
      </c>
      <c r="E18" s="58">
        <v>4885</v>
      </c>
      <c r="F18" s="58">
        <v>0</v>
      </c>
      <c r="G18" s="58">
        <v>0</v>
      </c>
      <c r="H18" s="59"/>
    </row>
    <row r="19" s="28" customFormat="1" ht="27" customHeight="1" spans="1:8">
      <c r="A19" s="42" t="s">
        <v>29</v>
      </c>
      <c r="B19" s="40" t="s">
        <v>30</v>
      </c>
      <c r="C19" s="49" t="s">
        <v>31</v>
      </c>
      <c r="D19" s="49">
        <f>D20</f>
        <v>4885</v>
      </c>
      <c r="E19" s="49">
        <f>E20</f>
        <v>4885</v>
      </c>
      <c r="F19" s="49">
        <v>0</v>
      </c>
      <c r="G19" s="49">
        <v>0</v>
      </c>
      <c r="H19" s="50"/>
    </row>
    <row r="20" s="28" customFormat="1" ht="27" customHeight="1" spans="1:8">
      <c r="A20" s="42"/>
      <c r="B20" s="40"/>
      <c r="C20" s="49" t="s">
        <v>19</v>
      </c>
      <c r="D20" s="49">
        <f>D21</f>
        <v>4885</v>
      </c>
      <c r="E20" s="49">
        <f>E21</f>
        <v>4885</v>
      </c>
      <c r="F20" s="49">
        <v>0</v>
      </c>
      <c r="G20" s="49">
        <v>0</v>
      </c>
      <c r="H20" s="50"/>
    </row>
    <row r="21" ht="27" customHeight="1" spans="1:8">
      <c r="A21" s="57"/>
      <c r="B21" s="52">
        <v>507002</v>
      </c>
      <c r="C21" s="58" t="s">
        <v>32</v>
      </c>
      <c r="D21" s="58">
        <v>4885</v>
      </c>
      <c r="E21" s="58">
        <v>4885</v>
      </c>
      <c r="F21" s="58">
        <v>0</v>
      </c>
      <c r="G21" s="58">
        <v>0</v>
      </c>
      <c r="H21" s="59"/>
    </row>
    <row r="22" s="28" customFormat="1" ht="27" customHeight="1" spans="1:8">
      <c r="A22" s="42" t="s">
        <v>33</v>
      </c>
      <c r="B22" s="40" t="s">
        <v>34</v>
      </c>
      <c r="C22" s="49" t="s">
        <v>35</v>
      </c>
      <c r="D22" s="49">
        <f>D23</f>
        <v>234</v>
      </c>
      <c r="E22" s="49">
        <f t="shared" ref="E22:G23" si="3">E23</f>
        <v>0</v>
      </c>
      <c r="F22" s="49">
        <f t="shared" si="3"/>
        <v>169</v>
      </c>
      <c r="G22" s="49">
        <f t="shared" si="3"/>
        <v>65</v>
      </c>
      <c r="H22" s="50"/>
    </row>
    <row r="23" s="28" customFormat="1" ht="27" customHeight="1" spans="1:8">
      <c r="A23" s="42"/>
      <c r="B23" s="40"/>
      <c r="C23" s="49" t="s">
        <v>19</v>
      </c>
      <c r="D23" s="49">
        <f>D24</f>
        <v>234</v>
      </c>
      <c r="E23" s="49">
        <f t="shared" si="3"/>
        <v>0</v>
      </c>
      <c r="F23" s="49">
        <f t="shared" si="3"/>
        <v>169</v>
      </c>
      <c r="G23" s="49">
        <f t="shared" si="3"/>
        <v>65</v>
      </c>
      <c r="H23" s="50"/>
    </row>
    <row r="24" ht="27" customHeight="1" spans="1:8">
      <c r="A24" s="57"/>
      <c r="B24" s="52">
        <v>508003</v>
      </c>
      <c r="C24" s="58" t="s">
        <v>36</v>
      </c>
      <c r="D24" s="58">
        <v>234</v>
      </c>
      <c r="E24" s="58">
        <v>0</v>
      </c>
      <c r="F24" s="58">
        <v>169</v>
      </c>
      <c r="G24" s="58">
        <v>65</v>
      </c>
      <c r="H24" s="59"/>
    </row>
    <row r="25" s="28" customFormat="1" ht="27" customHeight="1" spans="1:8">
      <c r="A25" s="42" t="s">
        <v>37</v>
      </c>
      <c r="B25" s="40" t="s">
        <v>38</v>
      </c>
      <c r="C25" s="49" t="s">
        <v>39</v>
      </c>
      <c r="D25" s="49">
        <f>D26</f>
        <v>205</v>
      </c>
      <c r="E25" s="49">
        <f t="shared" ref="E25:G26" si="4">E26</f>
        <v>0</v>
      </c>
      <c r="F25" s="49">
        <f t="shared" si="4"/>
        <v>148</v>
      </c>
      <c r="G25" s="49">
        <f t="shared" si="4"/>
        <v>57</v>
      </c>
      <c r="H25" s="50"/>
    </row>
    <row r="26" s="28" customFormat="1" ht="27" customHeight="1" spans="1:8">
      <c r="A26" s="42"/>
      <c r="B26" s="40"/>
      <c r="C26" s="49" t="s">
        <v>19</v>
      </c>
      <c r="D26" s="49">
        <f>D27</f>
        <v>205</v>
      </c>
      <c r="E26" s="49">
        <f t="shared" si="4"/>
        <v>0</v>
      </c>
      <c r="F26" s="49">
        <f t="shared" si="4"/>
        <v>148</v>
      </c>
      <c r="G26" s="49">
        <f t="shared" si="4"/>
        <v>57</v>
      </c>
      <c r="H26" s="50"/>
    </row>
    <row r="27" ht="27" customHeight="1" spans="1:8">
      <c r="A27" s="57"/>
      <c r="B27" s="52">
        <v>510008</v>
      </c>
      <c r="C27" s="58" t="s">
        <v>40</v>
      </c>
      <c r="D27" s="58">
        <v>205</v>
      </c>
      <c r="E27" s="58">
        <v>0</v>
      </c>
      <c r="F27" s="58">
        <v>148</v>
      </c>
      <c r="G27" s="58">
        <v>57</v>
      </c>
      <c r="H27" s="59"/>
    </row>
    <row r="28" s="28" customFormat="1" ht="27" customHeight="1" spans="1:8">
      <c r="A28" s="42" t="s">
        <v>41</v>
      </c>
      <c r="B28" s="40" t="s">
        <v>42</v>
      </c>
      <c r="C28" s="49" t="s">
        <v>43</v>
      </c>
      <c r="D28" s="49">
        <f>D29+D31</f>
        <v>5529</v>
      </c>
      <c r="E28" s="49">
        <f t="shared" ref="E28:G28" si="5">E29+E31</f>
        <v>4885</v>
      </c>
      <c r="F28" s="49">
        <f t="shared" si="5"/>
        <v>464</v>
      </c>
      <c r="G28" s="49">
        <f t="shared" si="5"/>
        <v>180</v>
      </c>
      <c r="H28" s="50"/>
    </row>
    <row r="29" ht="27" customHeight="1" spans="1:8">
      <c r="A29" s="57"/>
      <c r="B29" s="52">
        <v>512001</v>
      </c>
      <c r="C29" s="49" t="s">
        <v>14</v>
      </c>
      <c r="D29" s="49">
        <f>D30</f>
        <v>4885</v>
      </c>
      <c r="E29" s="49">
        <f t="shared" ref="E29:G29" si="6">E30</f>
        <v>4885</v>
      </c>
      <c r="F29" s="49">
        <f t="shared" si="6"/>
        <v>0</v>
      </c>
      <c r="G29" s="49">
        <f t="shared" si="6"/>
        <v>0</v>
      </c>
      <c r="H29" s="59"/>
    </row>
    <row r="30" ht="27" customHeight="1" spans="1:8">
      <c r="A30" s="57"/>
      <c r="B30" s="52"/>
      <c r="C30" s="58" t="s">
        <v>44</v>
      </c>
      <c r="D30" s="58">
        <v>4885</v>
      </c>
      <c r="E30" s="58">
        <v>4885</v>
      </c>
      <c r="F30" s="58">
        <v>0</v>
      </c>
      <c r="G30" s="58">
        <v>0</v>
      </c>
      <c r="H30" s="59"/>
    </row>
    <row r="31" s="28" customFormat="1" ht="27" customHeight="1" spans="1:8">
      <c r="A31" s="42"/>
      <c r="B31" s="40"/>
      <c r="C31" s="49" t="s">
        <v>19</v>
      </c>
      <c r="D31" s="49">
        <f>SUM(D32:D33)</f>
        <v>644</v>
      </c>
      <c r="E31" s="49">
        <f t="shared" ref="E31:G31" si="7">SUM(E32:E33)</f>
        <v>0</v>
      </c>
      <c r="F31" s="49">
        <f t="shared" si="7"/>
        <v>464</v>
      </c>
      <c r="G31" s="49">
        <f t="shared" si="7"/>
        <v>180</v>
      </c>
      <c r="H31" s="50"/>
    </row>
    <row r="32" ht="27" customHeight="1" spans="1:8">
      <c r="A32" s="57"/>
      <c r="B32" s="52">
        <v>512002</v>
      </c>
      <c r="C32" s="58" t="s">
        <v>45</v>
      </c>
      <c r="D32" s="58">
        <v>287</v>
      </c>
      <c r="E32" s="58">
        <v>0</v>
      </c>
      <c r="F32" s="58">
        <v>207</v>
      </c>
      <c r="G32" s="58">
        <v>80</v>
      </c>
      <c r="H32" s="59"/>
    </row>
    <row r="33" ht="27" customHeight="1" spans="1:8">
      <c r="A33" s="57"/>
      <c r="B33" s="52">
        <v>512005</v>
      </c>
      <c r="C33" s="58" t="s">
        <v>46</v>
      </c>
      <c r="D33" s="58">
        <v>357</v>
      </c>
      <c r="E33" s="58">
        <v>0</v>
      </c>
      <c r="F33" s="58">
        <v>257</v>
      </c>
      <c r="G33" s="58">
        <v>100</v>
      </c>
      <c r="H33" s="59"/>
    </row>
    <row r="34" s="28" customFormat="1" ht="27" customHeight="1" spans="1:8">
      <c r="A34" s="42" t="s">
        <v>47</v>
      </c>
      <c r="B34" s="40" t="s">
        <v>48</v>
      </c>
      <c r="C34" s="49" t="s">
        <v>49</v>
      </c>
      <c r="D34" s="49">
        <f>D35</f>
        <v>905</v>
      </c>
      <c r="E34" s="49">
        <f t="shared" ref="E34:G34" si="8">E35</f>
        <v>0</v>
      </c>
      <c r="F34" s="49">
        <f t="shared" si="8"/>
        <v>653</v>
      </c>
      <c r="G34" s="49">
        <f t="shared" si="8"/>
        <v>252</v>
      </c>
      <c r="H34" s="50"/>
    </row>
    <row r="35" s="28" customFormat="1" ht="27" customHeight="1" spans="1:8">
      <c r="A35" s="42"/>
      <c r="B35" s="40"/>
      <c r="C35" s="49" t="s">
        <v>19</v>
      </c>
      <c r="D35" s="49">
        <f>SUM(D36:D39)</f>
        <v>905</v>
      </c>
      <c r="E35" s="49">
        <f t="shared" ref="E35:G35" si="9">SUM(E36:E39)</f>
        <v>0</v>
      </c>
      <c r="F35" s="49">
        <f t="shared" si="9"/>
        <v>653</v>
      </c>
      <c r="G35" s="49">
        <f t="shared" si="9"/>
        <v>252</v>
      </c>
      <c r="H35" s="50"/>
    </row>
    <row r="36" ht="27" customHeight="1" spans="1:8">
      <c r="A36" s="57"/>
      <c r="B36" s="52">
        <v>513002</v>
      </c>
      <c r="C36" s="58" t="s">
        <v>50</v>
      </c>
      <c r="D36" s="58">
        <v>248</v>
      </c>
      <c r="E36" s="58">
        <v>0</v>
      </c>
      <c r="F36" s="58">
        <v>179</v>
      </c>
      <c r="G36" s="58">
        <v>69</v>
      </c>
      <c r="H36" s="59"/>
    </row>
    <row r="37" ht="27" customHeight="1" spans="1:8">
      <c r="A37" s="57"/>
      <c r="B37" s="52">
        <v>513004</v>
      </c>
      <c r="C37" s="58" t="s">
        <v>51</v>
      </c>
      <c r="D37" s="58">
        <v>280</v>
      </c>
      <c r="E37" s="58">
        <v>0</v>
      </c>
      <c r="F37" s="58">
        <v>202</v>
      </c>
      <c r="G37" s="58">
        <v>78</v>
      </c>
      <c r="H37" s="59"/>
    </row>
    <row r="38" ht="27" customHeight="1" spans="1:8">
      <c r="A38" s="57"/>
      <c r="B38" s="52">
        <v>513005</v>
      </c>
      <c r="C38" s="58" t="s">
        <v>52</v>
      </c>
      <c r="D38" s="58">
        <v>201</v>
      </c>
      <c r="E38" s="58">
        <v>0</v>
      </c>
      <c r="F38" s="58">
        <v>145</v>
      </c>
      <c r="G38" s="58">
        <v>56</v>
      </c>
      <c r="H38" s="59"/>
    </row>
    <row r="39" ht="27" customHeight="1" spans="1:8">
      <c r="A39" s="57"/>
      <c r="B39" s="52">
        <v>513013</v>
      </c>
      <c r="C39" s="58" t="s">
        <v>53</v>
      </c>
      <c r="D39" s="58">
        <v>176</v>
      </c>
      <c r="E39" s="58">
        <v>0</v>
      </c>
      <c r="F39" s="58">
        <v>127</v>
      </c>
      <c r="G39" s="58">
        <v>49</v>
      </c>
      <c r="H39" s="59"/>
    </row>
    <row r="40" s="28" customFormat="1" ht="36.75" customHeight="1" spans="1:8">
      <c r="A40" s="49" t="s">
        <v>54</v>
      </c>
      <c r="B40" s="40">
        <v>514</v>
      </c>
      <c r="C40" s="49" t="s">
        <v>55</v>
      </c>
      <c r="D40" s="49">
        <f>SUM(D41:D47)</f>
        <v>1518</v>
      </c>
      <c r="E40" s="49">
        <f t="shared" ref="E40:G40" si="10">SUM(E41:E47)</f>
        <v>0</v>
      </c>
      <c r="F40" s="49">
        <f t="shared" si="10"/>
        <v>1094</v>
      </c>
      <c r="G40" s="49">
        <f t="shared" si="10"/>
        <v>424</v>
      </c>
      <c r="H40" s="50"/>
    </row>
    <row r="41" ht="27" customHeight="1" spans="1:8">
      <c r="A41" s="61"/>
      <c r="B41" s="62"/>
      <c r="C41" s="58" t="s">
        <v>56</v>
      </c>
      <c r="D41" s="58">
        <v>191</v>
      </c>
      <c r="E41" s="58">
        <v>0</v>
      </c>
      <c r="F41" s="58">
        <v>138</v>
      </c>
      <c r="G41" s="58">
        <v>53</v>
      </c>
      <c r="H41" s="63"/>
    </row>
    <row r="42" ht="27" customHeight="1" spans="1:8">
      <c r="A42" s="61"/>
      <c r="B42" s="62"/>
      <c r="C42" s="58" t="s">
        <v>57</v>
      </c>
      <c r="D42" s="58">
        <v>211</v>
      </c>
      <c r="E42" s="58">
        <v>0</v>
      </c>
      <c r="F42" s="58">
        <v>152</v>
      </c>
      <c r="G42" s="58">
        <v>59</v>
      </c>
      <c r="H42" s="63"/>
    </row>
    <row r="43" ht="27" customHeight="1" spans="1:8">
      <c r="A43" s="61"/>
      <c r="B43" s="62"/>
      <c r="C43" s="58" t="s">
        <v>58</v>
      </c>
      <c r="D43" s="58">
        <v>201</v>
      </c>
      <c r="E43" s="58">
        <v>0</v>
      </c>
      <c r="F43" s="58">
        <v>145</v>
      </c>
      <c r="G43" s="58">
        <v>56</v>
      </c>
      <c r="H43" s="63"/>
    </row>
    <row r="44" ht="27" customHeight="1" spans="1:8">
      <c r="A44" s="61"/>
      <c r="B44" s="62"/>
      <c r="C44" s="58" t="s">
        <v>59</v>
      </c>
      <c r="D44" s="58">
        <v>207</v>
      </c>
      <c r="E44" s="58">
        <v>0</v>
      </c>
      <c r="F44" s="58">
        <v>149</v>
      </c>
      <c r="G44" s="58">
        <v>58</v>
      </c>
      <c r="H44" s="63"/>
    </row>
    <row r="45" ht="27" customHeight="1" spans="1:8">
      <c r="A45" s="61"/>
      <c r="B45" s="62"/>
      <c r="C45" s="58" t="s">
        <v>60</v>
      </c>
      <c r="D45" s="58">
        <v>158</v>
      </c>
      <c r="E45" s="58">
        <v>0</v>
      </c>
      <c r="F45" s="58">
        <v>114</v>
      </c>
      <c r="G45" s="58">
        <v>44</v>
      </c>
      <c r="H45" s="63"/>
    </row>
    <row r="46" ht="27" customHeight="1" spans="1:8">
      <c r="A46" s="61"/>
      <c r="B46" s="62"/>
      <c r="C46" s="58" t="s">
        <v>61</v>
      </c>
      <c r="D46" s="58">
        <v>289</v>
      </c>
      <c r="E46" s="58">
        <v>0</v>
      </c>
      <c r="F46" s="58">
        <v>208</v>
      </c>
      <c r="G46" s="58">
        <v>81</v>
      </c>
      <c r="H46" s="63"/>
    </row>
    <row r="47" ht="27" customHeight="1" spans="1:8">
      <c r="A47" s="61"/>
      <c r="B47" s="62"/>
      <c r="C47" s="58" t="s">
        <v>62</v>
      </c>
      <c r="D47" s="58">
        <v>261</v>
      </c>
      <c r="E47" s="58">
        <v>0</v>
      </c>
      <c r="F47" s="58">
        <v>188</v>
      </c>
      <c r="G47" s="58">
        <v>73</v>
      </c>
      <c r="H47" s="63"/>
    </row>
  </sheetData>
  <mergeCells count="7">
    <mergeCell ref="A2:H2"/>
    <mergeCell ref="E3:G3"/>
    <mergeCell ref="A5:C5"/>
    <mergeCell ref="A3:A4"/>
    <mergeCell ref="C3:C4"/>
    <mergeCell ref="D3:D4"/>
    <mergeCell ref="H3:H4"/>
  </mergeCells>
  <printOptions horizontalCentered="1"/>
  <pageMargins left="0.511811023622047" right="0.511811023622047" top="0.94488188976378" bottom="0.551181102362205" header="0.31496062992126" footer="0.31496062992126"/>
  <pageSetup paperSize="9" orientation="portrait" horizontalDpi="300" verticalDpi="300"/>
  <headerFooter>
    <oddFooter>&amp;C&amp;12—&amp;P—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autoPageBreaks="0"/>
  </sheetPr>
  <dimension ref="A1:J16"/>
  <sheetViews>
    <sheetView showZeros="0" workbookViewId="0">
      <pane ySplit="3" topLeftCell="A4" activePane="bottomLeft" state="frozen"/>
      <selection/>
      <selection pane="bottomLeft" activeCell="O6" sqref="O6"/>
    </sheetView>
  </sheetViews>
  <sheetFormatPr defaultColWidth="9" defaultRowHeight="15"/>
  <cols>
    <col min="1" max="1" width="9.375" style="31" customWidth="1"/>
    <col min="2" max="2" width="8.125" style="32" hidden="1" customWidth="1"/>
    <col min="3" max="3" width="17.625" style="33" customWidth="1"/>
    <col min="4" max="4" width="17.375" style="110" customWidth="1"/>
    <col min="5" max="5" width="10.75" style="31" customWidth="1"/>
    <col min="6" max="6" width="8.125" style="31" customWidth="1"/>
    <col min="7" max="7" width="9" style="31" customWidth="1"/>
    <col min="8" max="8" width="8.25" style="31" hidden="1" customWidth="1"/>
    <col min="9" max="9" width="9.125" style="31" customWidth="1"/>
    <col min="10" max="10" width="6.125" style="31" customWidth="1"/>
    <col min="11" max="16384" width="9" style="34"/>
  </cols>
  <sheetData>
    <row r="1" ht="18" customHeight="1" spans="1:1">
      <c r="A1" s="36" t="s">
        <v>63</v>
      </c>
    </row>
    <row r="2" ht="75" customHeight="1" spans="1:10">
      <c r="A2" s="111" t="s">
        <v>64</v>
      </c>
      <c r="B2" s="111"/>
      <c r="C2" s="111"/>
      <c r="D2" s="111"/>
      <c r="E2" s="111"/>
      <c r="F2" s="111"/>
      <c r="G2" s="111"/>
      <c r="H2" s="112"/>
      <c r="I2" s="111"/>
      <c r="J2" s="111"/>
    </row>
    <row r="3" s="27" customFormat="1" ht="49.5" customHeight="1" spans="1:10">
      <c r="A3" s="113" t="s">
        <v>2</v>
      </c>
      <c r="B3" s="114" t="s">
        <v>3</v>
      </c>
      <c r="C3" s="115" t="s">
        <v>4</v>
      </c>
      <c r="D3" s="115" t="s">
        <v>65</v>
      </c>
      <c r="E3" s="115" t="s">
        <v>5</v>
      </c>
      <c r="F3" s="115" t="s">
        <v>66</v>
      </c>
      <c r="G3" s="115" t="s">
        <v>67</v>
      </c>
      <c r="H3" s="49" t="s">
        <v>68</v>
      </c>
      <c r="I3" s="115" t="s">
        <v>69</v>
      </c>
      <c r="J3" s="113" t="s">
        <v>6</v>
      </c>
    </row>
    <row r="4" s="27" customFormat="1" ht="31.5" customHeight="1" spans="1:10">
      <c r="A4" s="42" t="s">
        <v>10</v>
      </c>
      <c r="B4" s="40"/>
      <c r="C4" s="42"/>
      <c r="D4" s="49"/>
      <c r="E4" s="49">
        <f>E5+E8+E11+E14</f>
        <v>18655</v>
      </c>
      <c r="F4" s="49">
        <f>F5+F8+F11+F14</f>
        <v>4</v>
      </c>
      <c r="G4" s="49"/>
      <c r="H4" s="49"/>
      <c r="I4" s="49"/>
      <c r="J4" s="42"/>
    </row>
    <row r="5" s="28" customFormat="1" ht="31.5" customHeight="1" spans="1:10">
      <c r="A5" s="42" t="s">
        <v>11</v>
      </c>
      <c r="B5" s="40" t="s">
        <v>12</v>
      </c>
      <c r="C5" s="49" t="s">
        <v>13</v>
      </c>
      <c r="D5" s="116"/>
      <c r="E5" s="42">
        <v>4000</v>
      </c>
      <c r="F5" s="42">
        <v>1</v>
      </c>
      <c r="G5" s="42"/>
      <c r="H5" s="42"/>
      <c r="I5" s="42"/>
      <c r="J5" s="42"/>
    </row>
    <row r="6" s="28" customFormat="1" ht="31.5" customHeight="1" spans="1:10">
      <c r="A6" s="42"/>
      <c r="B6" s="52">
        <v>503001</v>
      </c>
      <c r="C6" s="49" t="s">
        <v>14</v>
      </c>
      <c r="D6" s="116"/>
      <c r="E6" s="42">
        <v>4000</v>
      </c>
      <c r="F6" s="42">
        <v>1</v>
      </c>
      <c r="G6" s="42"/>
      <c r="H6" s="42"/>
      <c r="I6" s="42"/>
      <c r="J6" s="42"/>
    </row>
    <row r="7" ht="42.75" customHeight="1" spans="1:10">
      <c r="A7" s="57"/>
      <c r="B7" s="52"/>
      <c r="C7" s="58" t="s">
        <v>15</v>
      </c>
      <c r="D7" s="117" t="s">
        <v>70</v>
      </c>
      <c r="E7" s="57">
        <v>4000</v>
      </c>
      <c r="F7" s="57">
        <v>1</v>
      </c>
      <c r="G7" s="57">
        <v>503</v>
      </c>
      <c r="H7" s="57"/>
      <c r="I7" s="57">
        <v>2130399</v>
      </c>
      <c r="J7" s="58"/>
    </row>
    <row r="8" s="28" customFormat="1" ht="31.5" customHeight="1" spans="1:10">
      <c r="A8" s="42" t="s">
        <v>25</v>
      </c>
      <c r="B8" s="40" t="s">
        <v>26</v>
      </c>
      <c r="C8" s="49" t="s">
        <v>27</v>
      </c>
      <c r="D8" s="116"/>
      <c r="E8" s="42">
        <v>4885</v>
      </c>
      <c r="F8" s="42">
        <v>1</v>
      </c>
      <c r="G8" s="42"/>
      <c r="H8" s="42"/>
      <c r="I8" s="42"/>
      <c r="J8" s="42"/>
    </row>
    <row r="9" s="28" customFormat="1" ht="31.5" customHeight="1" spans="1:10">
      <c r="A9" s="42"/>
      <c r="B9" s="40"/>
      <c r="C9" s="49" t="s">
        <v>19</v>
      </c>
      <c r="D9" s="118"/>
      <c r="E9" s="42">
        <v>4885</v>
      </c>
      <c r="F9" s="42">
        <v>1</v>
      </c>
      <c r="G9" s="42"/>
      <c r="H9" s="42"/>
      <c r="I9" s="42"/>
      <c r="J9" s="42"/>
    </row>
    <row r="10" ht="31.5" customHeight="1" spans="1:10">
      <c r="A10" s="57"/>
      <c r="B10" s="52">
        <v>506007</v>
      </c>
      <c r="C10" s="58" t="s">
        <v>28</v>
      </c>
      <c r="D10" s="119" t="s">
        <v>71</v>
      </c>
      <c r="E10" s="57">
        <v>4885</v>
      </c>
      <c r="F10" s="57">
        <v>1</v>
      </c>
      <c r="G10" s="56">
        <v>503</v>
      </c>
      <c r="H10" s="56"/>
      <c r="I10" s="56">
        <v>2130305</v>
      </c>
      <c r="J10" s="57"/>
    </row>
    <row r="11" s="28" customFormat="1" ht="31.5" customHeight="1" spans="1:10">
      <c r="A11" s="42" t="s">
        <v>29</v>
      </c>
      <c r="B11" s="40" t="s">
        <v>30</v>
      </c>
      <c r="C11" s="49" t="s">
        <v>31</v>
      </c>
      <c r="D11" s="116"/>
      <c r="E11" s="42">
        <v>4885</v>
      </c>
      <c r="F11" s="42">
        <v>1</v>
      </c>
      <c r="G11" s="42"/>
      <c r="H11" s="42"/>
      <c r="I11" s="42"/>
      <c r="J11" s="42"/>
    </row>
    <row r="12" s="28" customFormat="1" ht="31.5" customHeight="1" spans="1:10">
      <c r="A12" s="42"/>
      <c r="B12" s="40"/>
      <c r="C12" s="49" t="s">
        <v>19</v>
      </c>
      <c r="D12" s="116"/>
      <c r="E12" s="42">
        <v>4885</v>
      </c>
      <c r="F12" s="42">
        <v>1</v>
      </c>
      <c r="G12" s="42"/>
      <c r="H12" s="42"/>
      <c r="I12" s="42"/>
      <c r="J12" s="42"/>
    </row>
    <row r="13" ht="31.5" customHeight="1" spans="1:10">
      <c r="A13" s="57"/>
      <c r="B13" s="52">
        <v>507002</v>
      </c>
      <c r="C13" s="58" t="s">
        <v>32</v>
      </c>
      <c r="D13" s="119" t="s">
        <v>71</v>
      </c>
      <c r="E13" s="57">
        <v>4885</v>
      </c>
      <c r="F13" s="57">
        <v>1</v>
      </c>
      <c r="G13" s="56">
        <v>503</v>
      </c>
      <c r="H13" s="56"/>
      <c r="I13" s="56">
        <v>2130305</v>
      </c>
      <c r="J13" s="57"/>
    </row>
    <row r="14" s="28" customFormat="1" ht="31.5" customHeight="1" spans="1:10">
      <c r="A14" s="42" t="s">
        <v>41</v>
      </c>
      <c r="B14" s="40" t="s">
        <v>42</v>
      </c>
      <c r="C14" s="49" t="s">
        <v>43</v>
      </c>
      <c r="D14" s="116"/>
      <c r="E14" s="42">
        <v>4885</v>
      </c>
      <c r="F14" s="42">
        <v>1</v>
      </c>
      <c r="G14" s="42"/>
      <c r="H14" s="42"/>
      <c r="I14" s="42"/>
      <c r="J14" s="42"/>
    </row>
    <row r="15" s="28" customFormat="1" ht="31.5" customHeight="1" spans="1:10">
      <c r="A15" s="42"/>
      <c r="B15" s="52">
        <v>512001</v>
      </c>
      <c r="C15" s="49" t="s">
        <v>14</v>
      </c>
      <c r="D15" s="116"/>
      <c r="E15" s="42">
        <v>4885</v>
      </c>
      <c r="F15" s="42">
        <v>1</v>
      </c>
      <c r="G15" s="42"/>
      <c r="H15" s="42"/>
      <c r="I15" s="42"/>
      <c r="J15" s="42"/>
    </row>
    <row r="16" ht="31.5" customHeight="1" spans="1:10">
      <c r="A16" s="57"/>
      <c r="B16" s="52"/>
      <c r="C16" s="58" t="s">
        <v>44</v>
      </c>
      <c r="D16" s="119" t="s">
        <v>71</v>
      </c>
      <c r="E16" s="57">
        <v>4885</v>
      </c>
      <c r="F16" s="57">
        <v>1</v>
      </c>
      <c r="G16" s="56">
        <v>503</v>
      </c>
      <c r="H16" s="56"/>
      <c r="I16" s="56">
        <v>2130305</v>
      </c>
      <c r="J16" s="57"/>
    </row>
  </sheetData>
  <mergeCells count="2">
    <mergeCell ref="A2:J2"/>
    <mergeCell ref="A4:C4"/>
  </mergeCells>
  <printOptions horizontalCentered="1"/>
  <pageMargins left="0.511811023622047" right="0.511811023622047" top="0.94488188976378" bottom="0.551181102362205" header="0.31496062992126" footer="0.31496062992126"/>
  <pageSetup paperSize="9" firstPageNumber="3" orientation="portrait" useFirstPageNumber="1" horizontalDpi="300" verticalDpi="300"/>
  <headerFooter>
    <oddFooter>&amp;C&amp;12—&amp;P—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N35"/>
  <sheetViews>
    <sheetView showZeros="0" view="pageBreakPreview" zoomScaleNormal="70" zoomScaleSheetLayoutView="100" workbookViewId="0">
      <pane xSplit="2" ySplit="4" topLeftCell="C5" activePane="bottomRight" state="frozen"/>
      <selection/>
      <selection pane="topRight"/>
      <selection pane="bottomLeft"/>
      <selection pane="bottomRight" activeCell="M26" sqref="M26"/>
    </sheetView>
  </sheetViews>
  <sheetFormatPr defaultColWidth="9" defaultRowHeight="15"/>
  <cols>
    <col min="1" max="1" width="11.625" style="76" customWidth="1"/>
    <col min="2" max="2" width="8.125" style="76" hidden="1" customWidth="1"/>
    <col min="3" max="3" width="14.875" style="77" customWidth="1"/>
    <col min="4" max="4" width="15.625" style="78" hidden="1" customWidth="1"/>
    <col min="5" max="5" width="13.5" style="77" customWidth="1"/>
    <col min="6" max="6" width="10.25" style="79" customWidth="1"/>
    <col min="7" max="7" width="10.75" style="78" customWidth="1"/>
    <col min="8" max="8" width="9.625" style="78" customWidth="1"/>
    <col min="9" max="9" width="13.375" style="80" customWidth="1"/>
    <col min="10" max="10" width="9" style="78"/>
    <col min="11" max="12" width="9" style="81"/>
    <col min="13" max="14" width="16" style="81" customWidth="1"/>
    <col min="15" max="16384" width="9" style="81"/>
  </cols>
  <sheetData>
    <row r="1" ht="29.25" customHeight="1" spans="1:1">
      <c r="A1" s="82" t="s">
        <v>72</v>
      </c>
    </row>
    <row r="2" ht="51" customHeight="1" spans="1:14">
      <c r="A2" s="83" t="s">
        <v>73</v>
      </c>
      <c r="B2" s="83"/>
      <c r="C2" s="83"/>
      <c r="D2" s="83"/>
      <c r="E2" s="83"/>
      <c r="F2" s="83"/>
      <c r="G2" s="83"/>
      <c r="H2" s="83"/>
      <c r="I2" s="103"/>
      <c r="K2" s="104" t="s">
        <v>74</v>
      </c>
      <c r="M2" s="66" t="s">
        <v>75</v>
      </c>
      <c r="N2" s="66" t="s">
        <v>76</v>
      </c>
    </row>
    <row r="3" s="72" customFormat="1" ht="42" customHeight="1" spans="1:14">
      <c r="A3" s="84" t="s">
        <v>2</v>
      </c>
      <c r="B3" s="85" t="s">
        <v>77</v>
      </c>
      <c r="C3" s="86" t="s">
        <v>4</v>
      </c>
      <c r="D3" s="51" t="s">
        <v>78</v>
      </c>
      <c r="E3" s="86" t="s">
        <v>5</v>
      </c>
      <c r="F3" s="87" t="s">
        <v>79</v>
      </c>
      <c r="G3" s="86" t="s">
        <v>67</v>
      </c>
      <c r="H3" s="86" t="s">
        <v>69</v>
      </c>
      <c r="I3" s="86" t="s">
        <v>6</v>
      </c>
      <c r="J3" s="105"/>
      <c r="M3" s="68">
        <v>3501</v>
      </c>
      <c r="N3" s="68">
        <v>3501</v>
      </c>
    </row>
    <row r="4" s="72" customFormat="1" ht="31.5" customHeight="1" spans="1:10">
      <c r="A4" s="85" t="s">
        <v>10</v>
      </c>
      <c r="B4" s="85"/>
      <c r="C4" s="85"/>
      <c r="D4" s="51"/>
      <c r="E4" s="51">
        <f>E5+E12+E15+E18+E22+E28</f>
        <v>3501</v>
      </c>
      <c r="F4" s="88">
        <f>F5+F12+F15+F18+F22+F28</f>
        <v>217</v>
      </c>
      <c r="G4" s="51"/>
      <c r="H4" s="51"/>
      <c r="I4" s="106"/>
      <c r="J4" s="105"/>
    </row>
    <row r="5" s="73" customFormat="1" ht="31.5" customHeight="1" spans="1:10">
      <c r="A5" s="89" t="s">
        <v>80</v>
      </c>
      <c r="B5" s="89" t="s">
        <v>81</v>
      </c>
      <c r="C5" s="90" t="s">
        <v>81</v>
      </c>
      <c r="D5" s="91"/>
      <c r="E5" s="51">
        <f>E6</f>
        <v>973</v>
      </c>
      <c r="F5" s="88">
        <f>F6</f>
        <v>60.2</v>
      </c>
      <c r="G5" s="92"/>
      <c r="H5" s="92"/>
      <c r="I5" s="107"/>
      <c r="J5" s="108"/>
    </row>
    <row r="6" s="74" customFormat="1" ht="31.5" customHeight="1" spans="1:10">
      <c r="A6" s="85"/>
      <c r="B6" s="85"/>
      <c r="C6" s="51" t="s">
        <v>19</v>
      </c>
      <c r="D6" s="93"/>
      <c r="E6" s="51">
        <f>SUM(E7:E11)</f>
        <v>973</v>
      </c>
      <c r="F6" s="88">
        <f>SUM(F7:F11)</f>
        <v>60.2</v>
      </c>
      <c r="G6" s="94"/>
      <c r="H6" s="94"/>
      <c r="I6" s="106"/>
      <c r="J6" s="109"/>
    </row>
    <row r="7" ht="31.5" customHeight="1" spans="1:10">
      <c r="A7" s="95"/>
      <c r="B7" s="95">
        <v>505004</v>
      </c>
      <c r="C7" s="55" t="s">
        <v>20</v>
      </c>
      <c r="D7" s="96" t="s">
        <v>8</v>
      </c>
      <c r="E7" s="55">
        <v>256</v>
      </c>
      <c r="F7" s="97">
        <v>15.8</v>
      </c>
      <c r="G7" s="98">
        <v>503</v>
      </c>
      <c r="H7" s="98">
        <v>2130306</v>
      </c>
      <c r="I7" s="101" t="s">
        <v>82</v>
      </c>
      <c r="J7" s="109"/>
    </row>
    <row r="8" ht="31.5" customHeight="1" spans="1:10">
      <c r="A8" s="95"/>
      <c r="B8" s="95">
        <v>505006</v>
      </c>
      <c r="C8" s="55" t="s">
        <v>21</v>
      </c>
      <c r="D8" s="96" t="s">
        <v>8</v>
      </c>
      <c r="E8" s="55">
        <v>178</v>
      </c>
      <c r="F8" s="97">
        <v>11</v>
      </c>
      <c r="G8" s="98">
        <v>503</v>
      </c>
      <c r="H8" s="98">
        <v>2130306</v>
      </c>
      <c r="I8" s="101" t="s">
        <v>82</v>
      </c>
      <c r="J8" s="109"/>
    </row>
    <row r="9" ht="31.5" customHeight="1" spans="1:10">
      <c r="A9" s="95"/>
      <c r="B9" s="95">
        <v>505007</v>
      </c>
      <c r="C9" s="55" t="s">
        <v>22</v>
      </c>
      <c r="D9" s="96" t="s">
        <v>8</v>
      </c>
      <c r="E9" s="55">
        <v>185</v>
      </c>
      <c r="F9" s="97">
        <v>11.5</v>
      </c>
      <c r="G9" s="98">
        <v>503</v>
      </c>
      <c r="H9" s="98">
        <v>2130306</v>
      </c>
      <c r="I9" s="101" t="s">
        <v>82</v>
      </c>
      <c r="J9" s="109"/>
    </row>
    <row r="10" ht="31.5" customHeight="1" spans="1:10">
      <c r="A10" s="95"/>
      <c r="B10" s="95">
        <v>505008</v>
      </c>
      <c r="C10" s="55" t="s">
        <v>23</v>
      </c>
      <c r="D10" s="96" t="s">
        <v>8</v>
      </c>
      <c r="E10" s="55">
        <v>228</v>
      </c>
      <c r="F10" s="97">
        <v>14.1</v>
      </c>
      <c r="G10" s="98">
        <v>503</v>
      </c>
      <c r="H10" s="98">
        <v>2130306</v>
      </c>
      <c r="I10" s="101" t="s">
        <v>82</v>
      </c>
      <c r="J10" s="109"/>
    </row>
    <row r="11" ht="31.5" customHeight="1" spans="1:10">
      <c r="A11" s="95"/>
      <c r="B11" s="95">
        <v>505009</v>
      </c>
      <c r="C11" s="55" t="s">
        <v>24</v>
      </c>
      <c r="D11" s="96" t="s">
        <v>8</v>
      </c>
      <c r="E11" s="55">
        <v>126</v>
      </c>
      <c r="F11" s="97">
        <v>7.8</v>
      </c>
      <c r="G11" s="98">
        <v>503</v>
      </c>
      <c r="H11" s="98">
        <v>2130306</v>
      </c>
      <c r="I11" s="101" t="s">
        <v>82</v>
      </c>
      <c r="J11" s="109"/>
    </row>
    <row r="12" s="74" customFormat="1" ht="31.5" customHeight="1" spans="1:10">
      <c r="A12" s="85" t="s">
        <v>33</v>
      </c>
      <c r="B12" s="85" t="s">
        <v>35</v>
      </c>
      <c r="C12" s="51" t="s">
        <v>35</v>
      </c>
      <c r="D12" s="93"/>
      <c r="E12" s="51">
        <f>E13</f>
        <v>169</v>
      </c>
      <c r="F12" s="88">
        <f>F13</f>
        <v>10.5</v>
      </c>
      <c r="G12" s="94"/>
      <c r="H12" s="94"/>
      <c r="I12" s="51"/>
      <c r="J12" s="109"/>
    </row>
    <row r="13" s="74" customFormat="1" ht="31.5" customHeight="1" spans="1:10">
      <c r="A13" s="85"/>
      <c r="B13" s="85"/>
      <c r="C13" s="51" t="s">
        <v>19</v>
      </c>
      <c r="D13" s="93"/>
      <c r="E13" s="51">
        <f>E14</f>
        <v>169</v>
      </c>
      <c r="F13" s="88">
        <f>F14</f>
        <v>10.5</v>
      </c>
      <c r="G13" s="94"/>
      <c r="H13" s="94"/>
      <c r="I13" s="51"/>
      <c r="J13" s="109"/>
    </row>
    <row r="14" s="75" customFormat="1" ht="31.5" customHeight="1" spans="1:10">
      <c r="A14" s="95"/>
      <c r="B14" s="95">
        <v>508003</v>
      </c>
      <c r="C14" s="55" t="s">
        <v>36</v>
      </c>
      <c r="D14" s="96" t="s">
        <v>8</v>
      </c>
      <c r="E14" s="55">
        <v>169</v>
      </c>
      <c r="F14" s="97">
        <v>10.5</v>
      </c>
      <c r="G14" s="98">
        <v>503</v>
      </c>
      <c r="H14" s="98">
        <v>2130306</v>
      </c>
      <c r="I14" s="101" t="s">
        <v>82</v>
      </c>
      <c r="J14" s="109"/>
    </row>
    <row r="15" s="74" customFormat="1" ht="31.5" customHeight="1" spans="1:10">
      <c r="A15" s="85" t="s">
        <v>37</v>
      </c>
      <c r="B15" s="85" t="s">
        <v>39</v>
      </c>
      <c r="C15" s="51" t="s">
        <v>39</v>
      </c>
      <c r="D15" s="93"/>
      <c r="E15" s="51">
        <f>E16</f>
        <v>148</v>
      </c>
      <c r="F15" s="88">
        <f>F16</f>
        <v>9.2</v>
      </c>
      <c r="G15" s="94"/>
      <c r="H15" s="94"/>
      <c r="I15" s="51"/>
      <c r="J15" s="109"/>
    </row>
    <row r="16" s="74" customFormat="1" ht="31.5" customHeight="1" spans="1:10">
      <c r="A16" s="85"/>
      <c r="B16" s="85"/>
      <c r="C16" s="51" t="s">
        <v>19</v>
      </c>
      <c r="D16" s="93"/>
      <c r="E16" s="51">
        <f>E17</f>
        <v>148</v>
      </c>
      <c r="F16" s="88">
        <f>F17</f>
        <v>9.2</v>
      </c>
      <c r="G16" s="94"/>
      <c r="H16" s="94"/>
      <c r="I16" s="51"/>
      <c r="J16" s="109"/>
    </row>
    <row r="17" ht="31.5" customHeight="1" spans="1:10">
      <c r="A17" s="95"/>
      <c r="B17" s="95">
        <v>510008</v>
      </c>
      <c r="C17" s="55" t="s">
        <v>40</v>
      </c>
      <c r="D17" s="96" t="s">
        <v>8</v>
      </c>
      <c r="E17" s="55">
        <v>148</v>
      </c>
      <c r="F17" s="97">
        <v>9.2</v>
      </c>
      <c r="G17" s="98">
        <v>503</v>
      </c>
      <c r="H17" s="98">
        <v>2130306</v>
      </c>
      <c r="I17" s="101" t="s">
        <v>82</v>
      </c>
      <c r="J17" s="109"/>
    </row>
    <row r="18" s="74" customFormat="1" ht="31.5" customHeight="1" spans="1:10">
      <c r="A18" s="85" t="s">
        <v>41</v>
      </c>
      <c r="B18" s="85" t="s">
        <v>43</v>
      </c>
      <c r="C18" s="51" t="s">
        <v>43</v>
      </c>
      <c r="D18" s="93"/>
      <c r="E18" s="51">
        <f>E19</f>
        <v>464</v>
      </c>
      <c r="F18" s="88">
        <f>F19</f>
        <v>28.7</v>
      </c>
      <c r="G18" s="94"/>
      <c r="H18" s="94"/>
      <c r="I18" s="51"/>
      <c r="J18" s="109"/>
    </row>
    <row r="19" s="74" customFormat="1" ht="31.5" customHeight="1" spans="1:10">
      <c r="A19" s="85"/>
      <c r="B19" s="85"/>
      <c r="C19" s="51" t="s">
        <v>19</v>
      </c>
      <c r="D19" s="93"/>
      <c r="E19" s="51">
        <f>SUM(E20:E21)</f>
        <v>464</v>
      </c>
      <c r="F19" s="88">
        <f>SUM(F20:F21)</f>
        <v>28.7</v>
      </c>
      <c r="G19" s="94"/>
      <c r="H19" s="94"/>
      <c r="I19" s="51"/>
      <c r="J19" s="109"/>
    </row>
    <row r="20" ht="31.5" customHeight="1" spans="1:10">
      <c r="A20" s="95"/>
      <c r="B20" s="95">
        <v>512002</v>
      </c>
      <c r="C20" s="55" t="s">
        <v>45</v>
      </c>
      <c r="D20" s="96" t="s">
        <v>8</v>
      </c>
      <c r="E20" s="55">
        <v>207</v>
      </c>
      <c r="F20" s="97">
        <v>12.8</v>
      </c>
      <c r="G20" s="98">
        <v>503</v>
      </c>
      <c r="H20" s="98">
        <v>2130306</v>
      </c>
      <c r="I20" s="101" t="s">
        <v>82</v>
      </c>
      <c r="J20" s="109"/>
    </row>
    <row r="21" ht="31.5" customHeight="1" spans="1:10">
      <c r="A21" s="95"/>
      <c r="B21" s="95">
        <v>512005</v>
      </c>
      <c r="C21" s="55" t="s">
        <v>46</v>
      </c>
      <c r="D21" s="96" t="s">
        <v>8</v>
      </c>
      <c r="E21" s="55">
        <v>257</v>
      </c>
      <c r="F21" s="97">
        <v>15.9</v>
      </c>
      <c r="G21" s="98">
        <v>503</v>
      </c>
      <c r="H21" s="98">
        <v>2130306</v>
      </c>
      <c r="I21" s="101" t="s">
        <v>82</v>
      </c>
      <c r="J21" s="109"/>
    </row>
    <row r="22" s="74" customFormat="1" ht="31.5" customHeight="1" spans="1:10">
      <c r="A22" s="85" t="s">
        <v>47</v>
      </c>
      <c r="B22" s="85" t="s">
        <v>49</v>
      </c>
      <c r="C22" s="51" t="s">
        <v>49</v>
      </c>
      <c r="D22" s="93"/>
      <c r="E22" s="51">
        <f>E23</f>
        <v>653</v>
      </c>
      <c r="F22" s="88">
        <f>F23</f>
        <v>40.5</v>
      </c>
      <c r="G22" s="94"/>
      <c r="H22" s="94"/>
      <c r="I22" s="51"/>
      <c r="J22" s="109"/>
    </row>
    <row r="23" s="74" customFormat="1" ht="31.5" customHeight="1" spans="1:10">
      <c r="A23" s="85"/>
      <c r="B23" s="85"/>
      <c r="C23" s="51" t="s">
        <v>19</v>
      </c>
      <c r="D23" s="93"/>
      <c r="E23" s="51">
        <f>SUM(E24:E27)</f>
        <v>653</v>
      </c>
      <c r="F23" s="88">
        <f>SUM(F24:F27)</f>
        <v>40.5</v>
      </c>
      <c r="G23" s="94"/>
      <c r="H23" s="94"/>
      <c r="I23" s="51"/>
      <c r="J23" s="109"/>
    </row>
    <row r="24" ht="31.5" customHeight="1" spans="1:10">
      <c r="A24" s="95"/>
      <c r="B24" s="95">
        <v>513002</v>
      </c>
      <c r="C24" s="55" t="s">
        <v>50</v>
      </c>
      <c r="D24" s="96" t="s">
        <v>8</v>
      </c>
      <c r="E24" s="55">
        <v>179</v>
      </c>
      <c r="F24" s="97">
        <v>11.1</v>
      </c>
      <c r="G24" s="98">
        <v>503</v>
      </c>
      <c r="H24" s="98">
        <v>2130306</v>
      </c>
      <c r="I24" s="101" t="s">
        <v>82</v>
      </c>
      <c r="J24" s="109"/>
    </row>
    <row r="25" ht="31.5" customHeight="1" spans="1:10">
      <c r="A25" s="95"/>
      <c r="B25" s="95">
        <v>513004</v>
      </c>
      <c r="C25" s="55" t="s">
        <v>51</v>
      </c>
      <c r="D25" s="96" t="s">
        <v>8</v>
      </c>
      <c r="E25" s="55">
        <v>202</v>
      </c>
      <c r="F25" s="97">
        <v>12.5</v>
      </c>
      <c r="G25" s="98">
        <v>503</v>
      </c>
      <c r="H25" s="98">
        <v>2130306</v>
      </c>
      <c r="I25" s="101" t="s">
        <v>82</v>
      </c>
      <c r="J25" s="109"/>
    </row>
    <row r="26" ht="31.5" customHeight="1" spans="1:10">
      <c r="A26" s="95"/>
      <c r="B26" s="95">
        <v>513005</v>
      </c>
      <c r="C26" s="55" t="s">
        <v>52</v>
      </c>
      <c r="D26" s="96" t="s">
        <v>8</v>
      </c>
      <c r="E26" s="55">
        <v>145</v>
      </c>
      <c r="F26" s="97">
        <v>9</v>
      </c>
      <c r="G26" s="98">
        <v>503</v>
      </c>
      <c r="H26" s="98">
        <v>2130306</v>
      </c>
      <c r="I26" s="101" t="s">
        <v>82</v>
      </c>
      <c r="J26" s="109"/>
    </row>
    <row r="27" s="74" customFormat="1" ht="31.5" customHeight="1" spans="1:10">
      <c r="A27" s="85"/>
      <c r="B27" s="95">
        <v>513013</v>
      </c>
      <c r="C27" s="55" t="s">
        <v>53</v>
      </c>
      <c r="D27" s="96" t="s">
        <v>8</v>
      </c>
      <c r="E27" s="55">
        <v>127</v>
      </c>
      <c r="F27" s="97">
        <v>7.9</v>
      </c>
      <c r="G27" s="98">
        <v>503</v>
      </c>
      <c r="H27" s="98">
        <v>2130306</v>
      </c>
      <c r="I27" s="101" t="s">
        <v>82</v>
      </c>
      <c r="J27" s="109"/>
    </row>
    <row r="28" s="74" customFormat="1" ht="45.75" customHeight="1" spans="1:10">
      <c r="A28" s="51" t="s">
        <v>83</v>
      </c>
      <c r="B28" s="85">
        <v>514</v>
      </c>
      <c r="C28" s="51" t="s">
        <v>84</v>
      </c>
      <c r="D28" s="93"/>
      <c r="E28" s="51">
        <f>SUM(E29:E35)</f>
        <v>1094</v>
      </c>
      <c r="F28" s="88">
        <f>SUM(F29:F35)</f>
        <v>67.9</v>
      </c>
      <c r="G28" s="94"/>
      <c r="H28" s="94"/>
      <c r="I28" s="51"/>
      <c r="J28" s="109"/>
    </row>
    <row r="29" ht="31.5" customHeight="1" spans="1:10">
      <c r="A29" s="99"/>
      <c r="B29" s="99"/>
      <c r="C29" s="55" t="s">
        <v>56</v>
      </c>
      <c r="D29" s="96" t="s">
        <v>8</v>
      </c>
      <c r="E29" s="55">
        <v>138</v>
      </c>
      <c r="F29" s="97">
        <v>8.6</v>
      </c>
      <c r="G29" s="98">
        <v>503</v>
      </c>
      <c r="H29" s="98">
        <v>2130306</v>
      </c>
      <c r="I29" s="101" t="s">
        <v>82</v>
      </c>
      <c r="J29" s="109"/>
    </row>
    <row r="30" ht="31.5" customHeight="1" spans="1:10">
      <c r="A30" s="99"/>
      <c r="B30" s="99"/>
      <c r="C30" s="55" t="s">
        <v>57</v>
      </c>
      <c r="D30" s="96" t="s">
        <v>8</v>
      </c>
      <c r="E30" s="55">
        <v>152</v>
      </c>
      <c r="F30" s="97">
        <v>9.4</v>
      </c>
      <c r="G30" s="98">
        <v>503</v>
      </c>
      <c r="H30" s="98">
        <v>2130306</v>
      </c>
      <c r="I30" s="101" t="s">
        <v>82</v>
      </c>
      <c r="J30" s="109"/>
    </row>
    <row r="31" ht="31.5" customHeight="1" spans="1:10">
      <c r="A31" s="99"/>
      <c r="B31" s="99"/>
      <c r="C31" s="55" t="s">
        <v>58</v>
      </c>
      <c r="D31" s="96" t="s">
        <v>8</v>
      </c>
      <c r="E31" s="55">
        <v>145</v>
      </c>
      <c r="F31" s="97">
        <v>9</v>
      </c>
      <c r="G31" s="98">
        <v>503</v>
      </c>
      <c r="H31" s="98">
        <v>2130306</v>
      </c>
      <c r="I31" s="101" t="s">
        <v>82</v>
      </c>
      <c r="J31" s="109"/>
    </row>
    <row r="32" ht="31.5" customHeight="1" spans="1:10">
      <c r="A32" s="99"/>
      <c r="B32" s="99"/>
      <c r="C32" s="55" t="s">
        <v>59</v>
      </c>
      <c r="D32" s="96" t="s">
        <v>8</v>
      </c>
      <c r="E32" s="55">
        <v>149</v>
      </c>
      <c r="F32" s="97">
        <v>9.2</v>
      </c>
      <c r="G32" s="98">
        <v>503</v>
      </c>
      <c r="H32" s="98">
        <v>2130306</v>
      </c>
      <c r="I32" s="101" t="s">
        <v>82</v>
      </c>
      <c r="J32" s="109"/>
    </row>
    <row r="33" ht="31.5" customHeight="1" spans="1:10">
      <c r="A33" s="99"/>
      <c r="B33" s="99"/>
      <c r="C33" s="55" t="s">
        <v>60</v>
      </c>
      <c r="D33" s="96" t="s">
        <v>8</v>
      </c>
      <c r="E33" s="55">
        <v>114</v>
      </c>
      <c r="F33" s="97">
        <v>7.1</v>
      </c>
      <c r="G33" s="98">
        <v>503</v>
      </c>
      <c r="H33" s="98">
        <v>2130306</v>
      </c>
      <c r="I33" s="101" t="s">
        <v>82</v>
      </c>
      <c r="J33" s="109"/>
    </row>
    <row r="34" ht="31.5" customHeight="1" spans="1:10">
      <c r="A34" s="99"/>
      <c r="B34" s="99"/>
      <c r="C34" s="55" t="s">
        <v>61</v>
      </c>
      <c r="D34" s="96" t="s">
        <v>8</v>
      </c>
      <c r="E34" s="55">
        <v>208</v>
      </c>
      <c r="F34" s="97">
        <v>12.9</v>
      </c>
      <c r="G34" s="98">
        <v>503</v>
      </c>
      <c r="H34" s="98">
        <v>2130306</v>
      </c>
      <c r="I34" s="101" t="s">
        <v>82</v>
      </c>
      <c r="J34" s="109"/>
    </row>
    <row r="35" ht="31.5" customHeight="1" spans="1:10">
      <c r="A35" s="100"/>
      <c r="B35" s="99"/>
      <c r="C35" s="101" t="s">
        <v>85</v>
      </c>
      <c r="D35" s="96" t="s">
        <v>8</v>
      </c>
      <c r="E35" s="55">
        <v>188</v>
      </c>
      <c r="F35" s="97">
        <v>11.7</v>
      </c>
      <c r="G35" s="102">
        <v>503</v>
      </c>
      <c r="H35" s="102">
        <v>2130306</v>
      </c>
      <c r="I35" s="101" t="s">
        <v>82</v>
      </c>
      <c r="J35" s="109"/>
    </row>
  </sheetData>
  <sheetProtection formatCells="0" formatColumns="0" formatRows="0" insertColumns="0" insertHyperlinks="0" sort="0" autoFilter="0" pivotTables="0"/>
  <mergeCells count="2">
    <mergeCell ref="A2:I2"/>
    <mergeCell ref="A4:C4"/>
  </mergeCells>
  <printOptions horizontalCentered="1"/>
  <pageMargins left="0.511811023622047" right="0.511811023622047" top="0.94488188976378" bottom="0.551181102362205" header="0.31496062992126" footer="0.31496062992126"/>
  <pageSetup paperSize="9" firstPageNumber="4" orientation="portrait" useFirstPageNumber="1" horizontalDpi="300" verticalDpi="300"/>
  <headerFooter>
    <oddFooter>&amp;C&amp;12—&amp;P—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N36"/>
  <sheetViews>
    <sheetView workbookViewId="0">
      <pane ySplit="4" topLeftCell="A5" activePane="bottomLeft" state="frozen"/>
      <selection/>
      <selection pane="bottomLeft" activeCell="N27" sqref="N27"/>
    </sheetView>
  </sheetViews>
  <sheetFormatPr defaultColWidth="9" defaultRowHeight="15"/>
  <cols>
    <col min="1" max="1" width="10.875" style="31" customWidth="1"/>
    <col min="2" max="2" width="8.125" style="32" hidden="1" customWidth="1"/>
    <col min="3" max="3" width="14.125" style="33" customWidth="1"/>
    <col min="4" max="4" width="19" style="34" hidden="1" customWidth="1"/>
    <col min="5" max="5" width="9.5" style="31" customWidth="1"/>
    <col min="6" max="7" width="11.625" style="31" customWidth="1"/>
    <col min="8" max="8" width="8.5" style="34" customWidth="1"/>
    <col min="9" max="9" width="8.25" style="34" hidden="1" customWidth="1"/>
    <col min="10" max="10" width="8.625" style="34" customWidth="1"/>
    <col min="11" max="11" width="12" style="35" customWidth="1"/>
    <col min="12" max="12" width="9" style="34"/>
    <col min="13" max="14" width="13.125" style="34" customWidth="1"/>
    <col min="15" max="16384" width="9" style="34"/>
  </cols>
  <sheetData>
    <row r="1" ht="20.1" customHeight="1" spans="1:1">
      <c r="A1" s="36" t="s">
        <v>86</v>
      </c>
    </row>
    <row r="2" ht="44.25" customHeight="1" spans="1:14">
      <c r="A2" s="37" t="s">
        <v>87</v>
      </c>
      <c r="B2" s="38"/>
      <c r="C2" s="37"/>
      <c r="D2" s="37"/>
      <c r="E2" s="37"/>
      <c r="F2" s="37"/>
      <c r="G2" s="37"/>
      <c r="H2" s="37"/>
      <c r="I2" s="37"/>
      <c r="J2" s="37"/>
      <c r="K2" s="65"/>
      <c r="M2" s="66" t="s">
        <v>75</v>
      </c>
      <c r="N2" s="66" t="s">
        <v>76</v>
      </c>
    </row>
    <row r="3" s="27" customFormat="1" ht="27.75" customHeight="1" spans="1:14">
      <c r="A3" s="39" t="s">
        <v>2</v>
      </c>
      <c r="B3" s="40" t="s">
        <v>3</v>
      </c>
      <c r="C3" s="41" t="s">
        <v>4</v>
      </c>
      <c r="D3" s="42" t="s">
        <v>78</v>
      </c>
      <c r="E3" s="41" t="s">
        <v>5</v>
      </c>
      <c r="F3" s="43" t="s">
        <v>88</v>
      </c>
      <c r="G3" s="44"/>
      <c r="H3" s="41" t="s">
        <v>67</v>
      </c>
      <c r="I3" s="67" t="s">
        <v>89</v>
      </c>
      <c r="J3" s="41" t="s">
        <v>69</v>
      </c>
      <c r="K3" s="39" t="s">
        <v>6</v>
      </c>
      <c r="M3" s="68">
        <v>1355</v>
      </c>
      <c r="N3" s="68">
        <v>1355</v>
      </c>
    </row>
    <row r="4" s="27" customFormat="1" ht="27.75" customHeight="1" spans="1:11">
      <c r="A4" s="45"/>
      <c r="B4" s="40"/>
      <c r="C4" s="46"/>
      <c r="D4" s="42"/>
      <c r="E4" s="46"/>
      <c r="F4" s="47" t="s">
        <v>90</v>
      </c>
      <c r="G4" s="48" t="s">
        <v>91</v>
      </c>
      <c r="H4" s="46"/>
      <c r="I4" s="69"/>
      <c r="J4" s="46"/>
      <c r="K4" s="45"/>
    </row>
    <row r="5" s="27" customFormat="1" ht="31.5" customHeight="1" spans="1:11">
      <c r="A5" s="42" t="s">
        <v>10</v>
      </c>
      <c r="B5" s="40"/>
      <c r="C5" s="42"/>
      <c r="D5" s="42"/>
      <c r="E5" s="49">
        <v>1355</v>
      </c>
      <c r="F5" s="49">
        <v>386</v>
      </c>
      <c r="G5" s="49">
        <v>395</v>
      </c>
      <c r="H5" s="49"/>
      <c r="I5" s="49"/>
      <c r="J5" s="49"/>
      <c r="K5" s="70"/>
    </row>
    <row r="6" s="28" customFormat="1" ht="31.5" customHeight="1" spans="1:11">
      <c r="A6" s="42" t="s">
        <v>16</v>
      </c>
      <c r="B6" s="40" t="s">
        <v>17</v>
      </c>
      <c r="C6" s="49" t="s">
        <v>18</v>
      </c>
      <c r="D6" s="50"/>
      <c r="E6" s="51">
        <v>377</v>
      </c>
      <c r="F6" s="51">
        <v>108</v>
      </c>
      <c r="G6" s="51">
        <v>111.175</v>
      </c>
      <c r="H6" s="50"/>
      <c r="I6" s="50"/>
      <c r="J6" s="50"/>
      <c r="K6" s="70"/>
    </row>
    <row r="7" s="28" customFormat="1" ht="31.5" customHeight="1" spans="1:11">
      <c r="A7" s="42"/>
      <c r="B7" s="40"/>
      <c r="C7" s="49" t="s">
        <v>19</v>
      </c>
      <c r="D7" s="50"/>
      <c r="E7" s="51">
        <v>377</v>
      </c>
      <c r="F7" s="51">
        <v>108</v>
      </c>
      <c r="G7" s="51">
        <v>111.175</v>
      </c>
      <c r="H7" s="50"/>
      <c r="I7" s="50"/>
      <c r="J7" s="50"/>
      <c r="K7" s="70"/>
    </row>
    <row r="8" s="29" customFormat="1" ht="31.5" customHeight="1" spans="1:11">
      <c r="A8" s="52"/>
      <c r="B8" s="52">
        <v>505004</v>
      </c>
      <c r="C8" s="53" t="s">
        <v>92</v>
      </c>
      <c r="D8" s="54"/>
      <c r="E8" s="55">
        <v>100</v>
      </c>
      <c r="F8" s="55">
        <v>29</v>
      </c>
      <c r="G8" s="55">
        <v>30.435</v>
      </c>
      <c r="H8" s="56">
        <v>503</v>
      </c>
      <c r="I8" s="56"/>
      <c r="J8" s="56">
        <v>2130306</v>
      </c>
      <c r="K8" s="71" t="s">
        <v>82</v>
      </c>
    </row>
    <row r="9" s="29" customFormat="1" ht="31.5" customHeight="1" spans="1:11">
      <c r="A9" s="52"/>
      <c r="B9" s="52">
        <v>505006</v>
      </c>
      <c r="C9" s="53" t="s">
        <v>93</v>
      </c>
      <c r="D9" s="54"/>
      <c r="E9" s="55">
        <v>69</v>
      </c>
      <c r="F9" s="55">
        <v>20</v>
      </c>
      <c r="G9" s="55">
        <v>20.11</v>
      </c>
      <c r="H9" s="56">
        <v>503</v>
      </c>
      <c r="I9" s="56"/>
      <c r="J9" s="56">
        <v>2130306</v>
      </c>
      <c r="K9" s="71" t="s">
        <v>82</v>
      </c>
    </row>
    <row r="10" s="29" customFormat="1" ht="31.5" customHeight="1" spans="1:11">
      <c r="A10" s="52"/>
      <c r="B10" s="52">
        <v>505007</v>
      </c>
      <c r="C10" s="53" t="s">
        <v>94</v>
      </c>
      <c r="D10" s="54"/>
      <c r="E10" s="55">
        <v>71</v>
      </c>
      <c r="F10" s="55">
        <v>20</v>
      </c>
      <c r="G10" s="55">
        <v>20.7</v>
      </c>
      <c r="H10" s="56">
        <v>503</v>
      </c>
      <c r="I10" s="56"/>
      <c r="J10" s="56">
        <v>2130306</v>
      </c>
      <c r="K10" s="71" t="s">
        <v>82</v>
      </c>
    </row>
    <row r="11" s="29" customFormat="1" ht="31.5" customHeight="1" spans="1:11">
      <c r="A11" s="52"/>
      <c r="B11" s="52">
        <v>505008</v>
      </c>
      <c r="C11" s="53" t="s">
        <v>95</v>
      </c>
      <c r="D11" s="54"/>
      <c r="E11" s="55">
        <v>88</v>
      </c>
      <c r="F11" s="55">
        <v>25</v>
      </c>
      <c r="G11" s="55">
        <v>25.65</v>
      </c>
      <c r="H11" s="56">
        <v>503</v>
      </c>
      <c r="I11" s="56"/>
      <c r="J11" s="56">
        <v>2130306</v>
      </c>
      <c r="K11" s="71" t="s">
        <v>82</v>
      </c>
    </row>
    <row r="12" s="29" customFormat="1" ht="31.5" customHeight="1" spans="1:11">
      <c r="A12" s="52"/>
      <c r="B12" s="52">
        <v>505009</v>
      </c>
      <c r="C12" s="53" t="s">
        <v>96</v>
      </c>
      <c r="D12" s="54"/>
      <c r="E12" s="55">
        <v>49</v>
      </c>
      <c r="F12" s="55">
        <v>14</v>
      </c>
      <c r="G12" s="55">
        <v>14.28</v>
      </c>
      <c r="H12" s="56">
        <v>503</v>
      </c>
      <c r="I12" s="56"/>
      <c r="J12" s="56">
        <v>2130306</v>
      </c>
      <c r="K12" s="71" t="s">
        <v>82</v>
      </c>
    </row>
    <row r="13" s="28" customFormat="1" ht="31.5" customHeight="1" spans="1:11">
      <c r="A13" s="42" t="s">
        <v>33</v>
      </c>
      <c r="B13" s="40" t="s">
        <v>34</v>
      </c>
      <c r="C13" s="49" t="s">
        <v>35</v>
      </c>
      <c r="D13" s="50"/>
      <c r="E13" s="51">
        <v>65</v>
      </c>
      <c r="F13" s="51">
        <v>19</v>
      </c>
      <c r="G13" s="51">
        <v>18.95</v>
      </c>
      <c r="H13" s="50"/>
      <c r="I13" s="50"/>
      <c r="J13" s="50"/>
      <c r="K13" s="42"/>
    </row>
    <row r="14" s="28" customFormat="1" ht="31.5" customHeight="1" spans="1:11">
      <c r="A14" s="42"/>
      <c r="B14" s="40"/>
      <c r="C14" s="49" t="s">
        <v>19</v>
      </c>
      <c r="D14" s="50"/>
      <c r="E14" s="51">
        <v>65</v>
      </c>
      <c r="F14" s="51">
        <v>19</v>
      </c>
      <c r="G14" s="51">
        <v>18.95</v>
      </c>
      <c r="H14" s="50"/>
      <c r="I14" s="50"/>
      <c r="J14" s="50"/>
      <c r="K14" s="42"/>
    </row>
    <row r="15" ht="31.5" customHeight="1" spans="1:11">
      <c r="A15" s="57"/>
      <c r="B15" s="52">
        <v>508003</v>
      </c>
      <c r="C15" s="58" t="s">
        <v>36</v>
      </c>
      <c r="D15" s="59"/>
      <c r="E15" s="55">
        <v>65</v>
      </c>
      <c r="F15" s="55">
        <v>19</v>
      </c>
      <c r="G15" s="55">
        <v>18.95</v>
      </c>
      <c r="H15" s="56">
        <v>503</v>
      </c>
      <c r="I15" s="56"/>
      <c r="J15" s="56">
        <v>2130306</v>
      </c>
      <c r="K15" s="71" t="s">
        <v>82</v>
      </c>
    </row>
    <row r="16" s="28" customFormat="1" ht="31.5" customHeight="1" spans="1:11">
      <c r="A16" s="42" t="s">
        <v>37</v>
      </c>
      <c r="B16" s="40" t="s">
        <v>38</v>
      </c>
      <c r="C16" s="49" t="s">
        <v>39</v>
      </c>
      <c r="D16" s="50"/>
      <c r="E16" s="51">
        <v>57</v>
      </c>
      <c r="F16" s="51">
        <v>16</v>
      </c>
      <c r="G16" s="51">
        <v>16.62</v>
      </c>
      <c r="H16" s="50"/>
      <c r="I16" s="50"/>
      <c r="J16" s="50"/>
      <c r="K16" s="42"/>
    </row>
    <row r="17" s="28" customFormat="1" ht="31.5" customHeight="1" spans="1:11">
      <c r="A17" s="42"/>
      <c r="B17" s="40"/>
      <c r="C17" s="49" t="s">
        <v>19</v>
      </c>
      <c r="D17" s="50"/>
      <c r="E17" s="51">
        <v>57</v>
      </c>
      <c r="F17" s="51">
        <v>16</v>
      </c>
      <c r="G17" s="51">
        <v>16.62</v>
      </c>
      <c r="H17" s="50"/>
      <c r="I17" s="50"/>
      <c r="J17" s="50"/>
      <c r="K17" s="42"/>
    </row>
    <row r="18" ht="31.5" customHeight="1" spans="1:11">
      <c r="A18" s="57"/>
      <c r="B18" s="52">
        <v>510008</v>
      </c>
      <c r="C18" s="58" t="s">
        <v>40</v>
      </c>
      <c r="D18" s="59"/>
      <c r="E18" s="55">
        <v>57</v>
      </c>
      <c r="F18" s="55">
        <v>16</v>
      </c>
      <c r="G18" s="55">
        <v>16.62</v>
      </c>
      <c r="H18" s="56">
        <v>503</v>
      </c>
      <c r="I18" s="56"/>
      <c r="J18" s="56">
        <v>2130306</v>
      </c>
      <c r="K18" s="71" t="s">
        <v>82</v>
      </c>
    </row>
    <row r="19" s="28" customFormat="1" ht="31.5" customHeight="1" spans="1:11">
      <c r="A19" s="42" t="s">
        <v>41</v>
      </c>
      <c r="B19" s="40" t="s">
        <v>42</v>
      </c>
      <c r="C19" s="49" t="s">
        <v>43</v>
      </c>
      <c r="D19" s="50"/>
      <c r="E19" s="51">
        <v>180</v>
      </c>
      <c r="F19" s="51">
        <v>52</v>
      </c>
      <c r="G19" s="51">
        <v>53.755</v>
      </c>
      <c r="H19" s="50"/>
      <c r="I19" s="50"/>
      <c r="J19" s="50"/>
      <c r="K19" s="42"/>
    </row>
    <row r="20" s="28" customFormat="1" ht="31.5" customHeight="1" spans="1:11">
      <c r="A20" s="42"/>
      <c r="B20" s="40"/>
      <c r="C20" s="49" t="s">
        <v>19</v>
      </c>
      <c r="D20" s="50"/>
      <c r="E20" s="51">
        <v>180</v>
      </c>
      <c r="F20" s="51">
        <v>52</v>
      </c>
      <c r="G20" s="51">
        <v>53.755</v>
      </c>
      <c r="H20" s="50"/>
      <c r="I20" s="50"/>
      <c r="J20" s="50"/>
      <c r="K20" s="42"/>
    </row>
    <row r="21" ht="31.5" customHeight="1" spans="1:11">
      <c r="A21" s="57"/>
      <c r="B21" s="52">
        <v>512002</v>
      </c>
      <c r="C21" s="58" t="s">
        <v>45</v>
      </c>
      <c r="D21" s="59"/>
      <c r="E21" s="55">
        <v>80</v>
      </c>
      <c r="F21" s="55">
        <v>23</v>
      </c>
      <c r="G21" s="55">
        <v>23.32</v>
      </c>
      <c r="H21" s="56">
        <v>503</v>
      </c>
      <c r="I21" s="56"/>
      <c r="J21" s="56">
        <v>2130306</v>
      </c>
      <c r="K21" s="71" t="s">
        <v>82</v>
      </c>
    </row>
    <row r="22" s="29" customFormat="1" ht="31.5" customHeight="1" spans="1:11">
      <c r="A22" s="52"/>
      <c r="B22" s="52">
        <v>512005</v>
      </c>
      <c r="C22" s="53" t="s">
        <v>97</v>
      </c>
      <c r="D22" s="54"/>
      <c r="E22" s="55">
        <v>100</v>
      </c>
      <c r="F22" s="55">
        <v>29</v>
      </c>
      <c r="G22" s="55">
        <v>30.435</v>
      </c>
      <c r="H22" s="56">
        <v>503</v>
      </c>
      <c r="I22" s="56"/>
      <c r="J22" s="56">
        <v>2130306</v>
      </c>
      <c r="K22" s="71" t="s">
        <v>82</v>
      </c>
    </row>
    <row r="23" s="28" customFormat="1" ht="31.5" customHeight="1" spans="1:11">
      <c r="A23" s="42" t="s">
        <v>47</v>
      </c>
      <c r="B23" s="40" t="s">
        <v>48</v>
      </c>
      <c r="C23" s="49" t="s">
        <v>49</v>
      </c>
      <c r="D23" s="50"/>
      <c r="E23" s="51">
        <v>252</v>
      </c>
      <c r="F23" s="51">
        <v>72</v>
      </c>
      <c r="G23" s="51">
        <v>73.45</v>
      </c>
      <c r="H23" s="50"/>
      <c r="I23" s="50"/>
      <c r="J23" s="50"/>
      <c r="K23" s="42"/>
    </row>
    <row r="24" s="28" customFormat="1" ht="31.5" customHeight="1" spans="1:11">
      <c r="A24" s="42"/>
      <c r="B24" s="40"/>
      <c r="C24" s="49" t="s">
        <v>19</v>
      </c>
      <c r="D24" s="50"/>
      <c r="E24" s="51">
        <v>252</v>
      </c>
      <c r="F24" s="51">
        <v>72</v>
      </c>
      <c r="G24" s="51">
        <v>73.45</v>
      </c>
      <c r="H24" s="50"/>
      <c r="I24" s="50"/>
      <c r="J24" s="50"/>
      <c r="K24" s="42"/>
    </row>
    <row r="25" s="29" customFormat="1" ht="31.5" customHeight="1" spans="1:11">
      <c r="A25" s="52"/>
      <c r="B25" s="52">
        <v>513002</v>
      </c>
      <c r="C25" s="53" t="s">
        <v>98</v>
      </c>
      <c r="D25" s="54"/>
      <c r="E25" s="55">
        <v>69</v>
      </c>
      <c r="F25" s="55">
        <v>20</v>
      </c>
      <c r="G25" s="55">
        <v>20.11</v>
      </c>
      <c r="H25" s="56">
        <v>503</v>
      </c>
      <c r="I25" s="56"/>
      <c r="J25" s="56">
        <v>2130306</v>
      </c>
      <c r="K25" s="71" t="s">
        <v>82</v>
      </c>
    </row>
    <row r="26" s="29" customFormat="1" ht="31.5" customHeight="1" spans="1:11">
      <c r="A26" s="52"/>
      <c r="B26" s="52">
        <v>513004</v>
      </c>
      <c r="C26" s="53" t="s">
        <v>99</v>
      </c>
      <c r="D26" s="54"/>
      <c r="E26" s="55">
        <v>78</v>
      </c>
      <c r="F26" s="55">
        <v>22</v>
      </c>
      <c r="G26" s="55">
        <v>22.74</v>
      </c>
      <c r="H26" s="56">
        <v>503</v>
      </c>
      <c r="I26" s="56"/>
      <c r="J26" s="56">
        <v>2130306</v>
      </c>
      <c r="K26" s="71" t="s">
        <v>82</v>
      </c>
    </row>
    <row r="27" s="29" customFormat="1" ht="31.5" customHeight="1" spans="1:11">
      <c r="A27" s="52"/>
      <c r="B27" s="52">
        <v>513005</v>
      </c>
      <c r="C27" s="53" t="s">
        <v>100</v>
      </c>
      <c r="D27" s="54"/>
      <c r="E27" s="55">
        <v>56</v>
      </c>
      <c r="F27" s="55">
        <v>16</v>
      </c>
      <c r="G27" s="55">
        <v>16.32</v>
      </c>
      <c r="H27" s="56">
        <v>503</v>
      </c>
      <c r="I27" s="56"/>
      <c r="J27" s="56">
        <v>2130306</v>
      </c>
      <c r="K27" s="71" t="s">
        <v>82</v>
      </c>
    </row>
    <row r="28" s="30" customFormat="1" ht="31.5" customHeight="1" spans="1:11">
      <c r="A28" s="40"/>
      <c r="B28" s="52">
        <v>513013</v>
      </c>
      <c r="C28" s="53" t="s">
        <v>101</v>
      </c>
      <c r="D28" s="60"/>
      <c r="E28" s="55">
        <v>49</v>
      </c>
      <c r="F28" s="55">
        <v>14</v>
      </c>
      <c r="G28" s="55">
        <v>14.28</v>
      </c>
      <c r="H28" s="56">
        <v>503</v>
      </c>
      <c r="I28" s="56"/>
      <c r="J28" s="56">
        <v>2130306</v>
      </c>
      <c r="K28" s="71" t="s">
        <v>82</v>
      </c>
    </row>
    <row r="29" s="28" customFormat="1" ht="45.75" customHeight="1" spans="1:11">
      <c r="A29" s="49" t="s">
        <v>54</v>
      </c>
      <c r="B29" s="40">
        <v>514</v>
      </c>
      <c r="C29" s="49" t="s">
        <v>55</v>
      </c>
      <c r="D29" s="50"/>
      <c r="E29" s="51">
        <v>424</v>
      </c>
      <c r="F29" s="51">
        <v>119</v>
      </c>
      <c r="G29" s="51">
        <v>121.05</v>
      </c>
      <c r="H29" s="55"/>
      <c r="I29" s="50"/>
      <c r="J29" s="50"/>
      <c r="K29" s="42"/>
    </row>
    <row r="30" ht="31.5" customHeight="1" spans="1:11">
      <c r="A30" s="61"/>
      <c r="B30" s="62"/>
      <c r="C30" s="58" t="s">
        <v>56</v>
      </c>
      <c r="D30" s="63"/>
      <c r="E30" s="55">
        <v>53</v>
      </c>
      <c r="F30" s="55">
        <v>15</v>
      </c>
      <c r="G30" s="55">
        <v>15.45</v>
      </c>
      <c r="H30" s="56">
        <v>503</v>
      </c>
      <c r="I30" s="56"/>
      <c r="J30" s="56">
        <v>2130306</v>
      </c>
      <c r="K30" s="71" t="s">
        <v>82</v>
      </c>
    </row>
    <row r="31" s="29" customFormat="1" ht="31.5" customHeight="1" spans="1:11">
      <c r="A31" s="62"/>
      <c r="B31" s="62"/>
      <c r="C31" s="53" t="s">
        <v>102</v>
      </c>
      <c r="D31" s="64"/>
      <c r="E31" s="55">
        <v>59</v>
      </c>
      <c r="F31" s="55">
        <v>17</v>
      </c>
      <c r="G31" s="55">
        <v>17.2</v>
      </c>
      <c r="H31" s="56">
        <v>503</v>
      </c>
      <c r="I31" s="56"/>
      <c r="J31" s="56">
        <v>2130306</v>
      </c>
      <c r="K31" s="71" t="s">
        <v>82</v>
      </c>
    </row>
    <row r="32" s="29" customFormat="1" ht="31.5" customHeight="1" spans="1:11">
      <c r="A32" s="62"/>
      <c r="B32" s="62"/>
      <c r="C32" s="53" t="s">
        <v>103</v>
      </c>
      <c r="D32" s="64"/>
      <c r="E32" s="55">
        <v>56</v>
      </c>
      <c r="F32" s="55">
        <v>16</v>
      </c>
      <c r="G32" s="55">
        <v>16.32</v>
      </c>
      <c r="H32" s="56">
        <v>503</v>
      </c>
      <c r="I32" s="56"/>
      <c r="J32" s="56">
        <v>2130306</v>
      </c>
      <c r="K32" s="71" t="s">
        <v>82</v>
      </c>
    </row>
    <row r="33" s="29" customFormat="1" ht="31.5" customHeight="1" spans="1:11">
      <c r="A33" s="62"/>
      <c r="B33" s="62"/>
      <c r="C33" s="53" t="s">
        <v>104</v>
      </c>
      <c r="D33" s="64"/>
      <c r="E33" s="55">
        <v>58</v>
      </c>
      <c r="F33" s="55">
        <v>17</v>
      </c>
      <c r="G33" s="55">
        <v>16.91</v>
      </c>
      <c r="H33" s="56">
        <v>503</v>
      </c>
      <c r="I33" s="56"/>
      <c r="J33" s="56">
        <v>2130306</v>
      </c>
      <c r="K33" s="71" t="s">
        <v>82</v>
      </c>
    </row>
    <row r="34" s="29" customFormat="1" ht="31.5" customHeight="1" spans="1:11">
      <c r="A34" s="62"/>
      <c r="B34" s="62"/>
      <c r="C34" s="53" t="s">
        <v>105</v>
      </c>
      <c r="D34" s="64"/>
      <c r="E34" s="55">
        <v>44</v>
      </c>
      <c r="F34" s="55">
        <v>10</v>
      </c>
      <c r="G34" s="55">
        <v>10.28</v>
      </c>
      <c r="H34" s="56">
        <v>503</v>
      </c>
      <c r="I34" s="56"/>
      <c r="J34" s="56">
        <v>2130306</v>
      </c>
      <c r="K34" s="71" t="s">
        <v>82</v>
      </c>
    </row>
    <row r="35" s="29" customFormat="1" ht="31.5" customHeight="1" spans="1:11">
      <c r="A35" s="62"/>
      <c r="B35" s="62"/>
      <c r="C35" s="53" t="s">
        <v>106</v>
      </c>
      <c r="D35" s="64"/>
      <c r="E35" s="55">
        <v>81</v>
      </c>
      <c r="F35" s="55">
        <v>23</v>
      </c>
      <c r="G35" s="55">
        <v>23.61</v>
      </c>
      <c r="H35" s="56">
        <v>503</v>
      </c>
      <c r="I35" s="56"/>
      <c r="J35" s="56">
        <v>2130306</v>
      </c>
      <c r="K35" s="71" t="s">
        <v>82</v>
      </c>
    </row>
    <row r="36" s="29" customFormat="1" ht="31.5" customHeight="1" spans="1:11">
      <c r="A36" s="62"/>
      <c r="B36" s="62"/>
      <c r="C36" s="53" t="s">
        <v>85</v>
      </c>
      <c r="D36" s="64"/>
      <c r="E36" s="55">
        <v>73</v>
      </c>
      <c r="F36" s="55">
        <v>21</v>
      </c>
      <c r="G36" s="55">
        <v>21.28</v>
      </c>
      <c r="H36" s="56">
        <v>503</v>
      </c>
      <c r="I36" s="56"/>
      <c r="J36" s="56">
        <v>2130306</v>
      </c>
      <c r="K36" s="71" t="s">
        <v>82</v>
      </c>
    </row>
  </sheetData>
  <mergeCells count="10">
    <mergeCell ref="A2:K2"/>
    <mergeCell ref="F3:G3"/>
    <mergeCell ref="A5:C5"/>
    <mergeCell ref="A3:A4"/>
    <mergeCell ref="C3:C4"/>
    <mergeCell ref="E3:E4"/>
    <mergeCell ref="H3:H4"/>
    <mergeCell ref="I3:I4"/>
    <mergeCell ref="J3:J4"/>
    <mergeCell ref="K3:K4"/>
  </mergeCells>
  <printOptions horizontalCentered="1"/>
  <pageMargins left="0.511811023622047" right="0.511811023622047" top="0.94488188976378" bottom="0.551181102362205" header="0.31496062992126" footer="0.31496062992126"/>
  <pageSetup paperSize="9" firstPageNumber="6" orientation="portrait" useFirstPageNumber="1" horizontalDpi="300" verticalDpi="300"/>
  <headerFooter>
    <oddFooter>&amp;C&amp;12—&amp;P—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F27"/>
  <sheetViews>
    <sheetView tabSelected="1" workbookViewId="0">
      <selection activeCell="J8" sqref="J8"/>
    </sheetView>
  </sheetViews>
  <sheetFormatPr defaultColWidth="9" defaultRowHeight="15" outlineLevelCol="5"/>
  <cols>
    <col min="1" max="1" width="8.125" style="1" customWidth="1"/>
    <col min="2" max="2" width="9" style="1"/>
    <col min="3" max="3" width="11.75" style="1" customWidth="1"/>
    <col min="4" max="4" width="9.125" style="1" customWidth="1"/>
    <col min="5" max="5" width="26.375" style="1" customWidth="1"/>
    <col min="6" max="6" width="21.75" style="1" customWidth="1"/>
    <col min="7" max="16384" width="9" style="1"/>
  </cols>
  <sheetData>
    <row r="1" ht="20.25" customHeight="1" spans="1:6">
      <c r="A1" s="2" t="s">
        <v>107</v>
      </c>
      <c r="B1" s="3"/>
      <c r="C1" s="3"/>
      <c r="D1" s="3"/>
      <c r="E1" s="3"/>
      <c r="F1" s="3"/>
    </row>
    <row r="2" ht="40.5" customHeight="1" spans="1:6">
      <c r="A2" s="4" t="s">
        <v>108</v>
      </c>
      <c r="B2" s="4"/>
      <c r="C2" s="4"/>
      <c r="D2" s="4"/>
      <c r="E2" s="4"/>
      <c r="F2" s="4"/>
    </row>
    <row r="3" ht="24" customHeight="1" spans="1:6">
      <c r="A3" s="5" t="s">
        <v>109</v>
      </c>
      <c r="B3" s="5"/>
      <c r="C3" s="5" t="s">
        <v>110</v>
      </c>
      <c r="D3" s="5"/>
      <c r="E3" s="5"/>
      <c r="F3" s="5"/>
    </row>
    <row r="4" ht="24" customHeight="1" spans="1:6">
      <c r="A4" s="5" t="s">
        <v>111</v>
      </c>
      <c r="B4" s="5"/>
      <c r="C4" s="5" t="s">
        <v>112</v>
      </c>
      <c r="D4" s="5"/>
      <c r="E4" s="5" t="s">
        <v>113</v>
      </c>
      <c r="F4" s="5" t="s">
        <v>114</v>
      </c>
    </row>
    <row r="5" ht="33.75" customHeight="1" spans="1:6">
      <c r="A5" s="5" t="s">
        <v>115</v>
      </c>
      <c r="B5" s="5"/>
      <c r="C5" s="6" t="s">
        <v>116</v>
      </c>
      <c r="D5" s="7"/>
      <c r="E5" s="5" t="s">
        <v>117</v>
      </c>
      <c r="F5" s="8" t="s">
        <v>118</v>
      </c>
    </row>
    <row r="6" ht="24" customHeight="1" spans="1:6">
      <c r="A6" s="5" t="s">
        <v>119</v>
      </c>
      <c r="B6" s="5" t="s">
        <v>120</v>
      </c>
      <c r="C6" s="5"/>
      <c r="D6" s="5"/>
      <c r="E6" s="9" t="s">
        <v>121</v>
      </c>
      <c r="F6" s="9"/>
    </row>
    <row r="7" ht="48" customHeight="1" spans="1:6">
      <c r="A7" s="5"/>
      <c r="B7" s="5" t="s">
        <v>122</v>
      </c>
      <c r="C7" s="5"/>
      <c r="D7" s="5"/>
      <c r="E7" s="8" t="s">
        <v>123</v>
      </c>
      <c r="F7" s="10"/>
    </row>
    <row r="8" ht="24" customHeight="1" spans="1:6">
      <c r="A8" s="5"/>
      <c r="B8" s="5" t="s">
        <v>124</v>
      </c>
      <c r="C8" s="5"/>
      <c r="D8" s="5"/>
      <c r="E8" s="11" t="s">
        <v>125</v>
      </c>
      <c r="F8" s="11"/>
    </row>
    <row r="9" ht="24" customHeight="1" spans="1:6">
      <c r="A9" s="5"/>
      <c r="B9" s="5" t="s">
        <v>126</v>
      </c>
      <c r="C9" s="5"/>
      <c r="D9" s="5"/>
      <c r="E9" s="11" t="s">
        <v>127</v>
      </c>
      <c r="F9" s="11"/>
    </row>
    <row r="10" ht="42" customHeight="1" spans="1:6">
      <c r="A10" s="5" t="s">
        <v>128</v>
      </c>
      <c r="B10" s="12" t="s">
        <v>129</v>
      </c>
      <c r="C10" s="9"/>
      <c r="D10" s="9"/>
      <c r="E10" s="9"/>
      <c r="F10" s="9"/>
    </row>
    <row r="11" ht="24" customHeight="1" spans="1:6">
      <c r="A11" s="13" t="s">
        <v>130</v>
      </c>
      <c r="B11" s="5" t="s">
        <v>131</v>
      </c>
      <c r="C11" s="5" t="s">
        <v>132</v>
      </c>
      <c r="D11" s="5" t="s">
        <v>133</v>
      </c>
      <c r="E11" s="5"/>
      <c r="F11" s="5" t="s">
        <v>134</v>
      </c>
    </row>
    <row r="12" ht="24" customHeight="1" spans="1:6">
      <c r="A12" s="5"/>
      <c r="B12" s="5" t="s">
        <v>135</v>
      </c>
      <c r="C12" s="14" t="s">
        <v>136</v>
      </c>
      <c r="D12" s="15" t="s">
        <v>137</v>
      </c>
      <c r="E12" s="15"/>
      <c r="F12" s="16" t="s">
        <v>138</v>
      </c>
    </row>
    <row r="13" ht="24" customHeight="1" spans="1:6">
      <c r="A13" s="5"/>
      <c r="B13" s="5"/>
      <c r="C13" s="17"/>
      <c r="D13" s="15" t="s">
        <v>139</v>
      </c>
      <c r="E13" s="15"/>
      <c r="F13" s="18" t="s">
        <v>140</v>
      </c>
    </row>
    <row r="14" ht="24" customHeight="1" spans="1:6">
      <c r="A14" s="5"/>
      <c r="B14" s="5"/>
      <c r="C14" s="17"/>
      <c r="D14" s="15" t="s">
        <v>141</v>
      </c>
      <c r="E14" s="15"/>
      <c r="F14" s="16" t="s">
        <v>142</v>
      </c>
    </row>
    <row r="15" ht="24" customHeight="1" spans="1:6">
      <c r="A15" s="5"/>
      <c r="B15" s="5"/>
      <c r="C15" s="5" t="s">
        <v>143</v>
      </c>
      <c r="D15" s="15" t="s">
        <v>144</v>
      </c>
      <c r="E15" s="15"/>
      <c r="F15" s="19">
        <v>1</v>
      </c>
    </row>
    <row r="16" ht="24" customHeight="1" spans="1:6">
      <c r="A16" s="5"/>
      <c r="B16" s="5"/>
      <c r="C16" s="5"/>
      <c r="D16" s="15" t="s">
        <v>145</v>
      </c>
      <c r="E16" s="15"/>
      <c r="F16" s="19" t="s">
        <v>146</v>
      </c>
    </row>
    <row r="17" ht="24" customHeight="1" spans="1:6">
      <c r="A17" s="5"/>
      <c r="B17" s="5"/>
      <c r="C17" s="5" t="s">
        <v>147</v>
      </c>
      <c r="D17" s="15" t="s">
        <v>148</v>
      </c>
      <c r="E17" s="15"/>
      <c r="F17" s="20" t="s">
        <v>149</v>
      </c>
    </row>
    <row r="18" ht="24" customHeight="1" spans="1:6">
      <c r="A18" s="5"/>
      <c r="B18" s="5"/>
      <c r="C18" s="5"/>
      <c r="D18" s="15" t="s">
        <v>150</v>
      </c>
      <c r="E18" s="15"/>
      <c r="F18" s="20">
        <v>1</v>
      </c>
    </row>
    <row r="19" ht="24" customHeight="1" spans="1:6">
      <c r="A19" s="5"/>
      <c r="B19" s="5"/>
      <c r="C19" s="5" t="s">
        <v>151</v>
      </c>
      <c r="D19" s="15" t="s">
        <v>152</v>
      </c>
      <c r="E19" s="15"/>
      <c r="F19" s="20" t="s">
        <v>153</v>
      </c>
    </row>
    <row r="20" ht="24" customHeight="1" spans="1:6">
      <c r="A20" s="21" t="s">
        <v>130</v>
      </c>
      <c r="B20" s="14" t="s">
        <v>154</v>
      </c>
      <c r="C20" s="14" t="s">
        <v>155</v>
      </c>
      <c r="D20" s="15" t="s">
        <v>156</v>
      </c>
      <c r="E20" s="15"/>
      <c r="F20" s="22" t="s">
        <v>157</v>
      </c>
    </row>
    <row r="21" ht="24" customHeight="1" spans="1:6">
      <c r="A21" s="23"/>
      <c r="B21" s="17"/>
      <c r="C21" s="24"/>
      <c r="D21" s="15" t="s">
        <v>158</v>
      </c>
      <c r="E21" s="15"/>
      <c r="F21" s="22" t="s">
        <v>157</v>
      </c>
    </row>
    <row r="22" ht="24" customHeight="1" spans="1:6">
      <c r="A22" s="23"/>
      <c r="B22" s="17"/>
      <c r="C22" s="5" t="s">
        <v>159</v>
      </c>
      <c r="D22" s="15" t="s">
        <v>160</v>
      </c>
      <c r="E22" s="15"/>
      <c r="F22" s="16" t="s">
        <v>161</v>
      </c>
    </row>
    <row r="23" ht="24" customHeight="1" spans="1:6">
      <c r="A23" s="23"/>
      <c r="B23" s="17"/>
      <c r="C23" s="5"/>
      <c r="D23" s="15" t="s">
        <v>162</v>
      </c>
      <c r="E23" s="15"/>
      <c r="F23" s="16" t="s">
        <v>163</v>
      </c>
    </row>
    <row r="24" ht="30.75" customHeight="1" spans="1:6">
      <c r="A24" s="23"/>
      <c r="B24" s="17"/>
      <c r="C24" s="14" t="s">
        <v>164</v>
      </c>
      <c r="D24" s="15" t="s">
        <v>165</v>
      </c>
      <c r="E24" s="15"/>
      <c r="F24" s="22" t="s">
        <v>157</v>
      </c>
    </row>
    <row r="25" ht="24" customHeight="1" spans="1:6">
      <c r="A25" s="23"/>
      <c r="B25" s="17"/>
      <c r="C25" s="5" t="s">
        <v>166</v>
      </c>
      <c r="D25" s="15" t="s">
        <v>167</v>
      </c>
      <c r="E25" s="15"/>
      <c r="F25" s="11" t="s">
        <v>153</v>
      </c>
    </row>
    <row r="26" ht="24" customHeight="1" spans="1:6">
      <c r="A26" s="23"/>
      <c r="B26" s="24"/>
      <c r="C26" s="5"/>
      <c r="D26" s="15" t="s">
        <v>168</v>
      </c>
      <c r="E26" s="15"/>
      <c r="F26" s="11" t="s">
        <v>153</v>
      </c>
    </row>
    <row r="27" ht="30" customHeight="1" spans="1:6">
      <c r="A27" s="25"/>
      <c r="B27" s="26" t="s">
        <v>169</v>
      </c>
      <c r="C27" s="5" t="s">
        <v>170</v>
      </c>
      <c r="D27" s="15" t="s">
        <v>171</v>
      </c>
      <c r="E27" s="15"/>
      <c r="F27" s="11" t="s">
        <v>172</v>
      </c>
    </row>
  </sheetData>
  <mergeCells count="45">
    <mergeCell ref="A1:F1"/>
    <mergeCell ref="A2:F2"/>
    <mergeCell ref="A3:B3"/>
    <mergeCell ref="C3:F3"/>
    <mergeCell ref="A4:B4"/>
    <mergeCell ref="C4:D4"/>
    <mergeCell ref="A5:B5"/>
    <mergeCell ref="C5:D5"/>
    <mergeCell ref="B6:D6"/>
    <mergeCell ref="E6:F6"/>
    <mergeCell ref="B7:D7"/>
    <mergeCell ref="E7:F7"/>
    <mergeCell ref="B8:D8"/>
    <mergeCell ref="E8:F8"/>
    <mergeCell ref="B9:D9"/>
    <mergeCell ref="E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A6:A9"/>
    <mergeCell ref="A11:A19"/>
    <mergeCell ref="A20:A27"/>
    <mergeCell ref="B12:B19"/>
    <mergeCell ref="B20:B26"/>
    <mergeCell ref="C12:C14"/>
    <mergeCell ref="C15:C16"/>
    <mergeCell ref="C17:C18"/>
    <mergeCell ref="C20:C21"/>
    <mergeCell ref="C22:C23"/>
    <mergeCell ref="C25:C26"/>
  </mergeCells>
  <printOptions horizontalCentered="1"/>
  <pageMargins left="0.748031496062992" right="0.748031496062992" top="0.78740157480315" bottom="0.78740157480315" header="0.511811023622047" footer="0.511811023622047"/>
  <pageSetup paperSize="9" firstPageNumber="8" orientation="portrait" useFirstPageNumber="1" horizontalDpi="300" verticalDpi="300"/>
  <headerFooter>
    <oddFooter>&amp;C-&amp;P--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农村水系</vt:lpstr>
      <vt:lpstr>水价改革</vt:lpstr>
      <vt:lpstr>人饮维护</vt:lpstr>
      <vt:lpstr>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欧阳光辉 null</dc:creator>
  <cp:lastModifiedBy>Administrator</cp:lastModifiedBy>
  <dcterms:created xsi:type="dcterms:W3CDTF">2020-03-25T07:46:00Z</dcterms:created>
  <cp:lastPrinted>2020-07-01T03:22:00Z</cp:lastPrinted>
  <dcterms:modified xsi:type="dcterms:W3CDTF">2020-08-19T07:36:15Z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