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25" firstSheet="2" activeTab="5"/>
  </bookViews>
  <sheets>
    <sheet name="Sheet1" sheetId="1" r:id="rId1"/>
    <sheet name="人数" sheetId="19" r:id="rId2"/>
    <sheet name="基本信息" sheetId="21" r:id="rId3"/>
    <sheet name="收入支出表" sheetId="10" r:id="rId4"/>
    <sheet name="明细表" sheetId="11" r:id="rId5"/>
    <sheet name="三公经费预算" sheetId="22" r:id="rId6"/>
  </sheets>
  <definedNames>
    <definedName name="_xlnm._FilterDatabase" localSheetId="4" hidden="1">明细表!$A$3:$X$115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M4" authorId="0">
      <text>
        <r>
          <rPr>
            <b/>
            <sz val="9"/>
            <rFont val="宋体"/>
            <charset val="134"/>
          </rPr>
          <t>请列明具体项目</t>
        </r>
      </text>
    </comment>
    <comment ref="N4" authorId="0">
      <text>
        <r>
          <rPr>
            <b/>
            <sz val="9"/>
            <rFont val="仿宋"/>
            <charset val="134"/>
          </rPr>
          <t>单位负担部分16</t>
        </r>
        <r>
          <rPr>
            <b/>
            <sz val="9"/>
            <rFont val="Tahoma"/>
            <charset val="134"/>
          </rPr>
          <t>%</t>
        </r>
      </text>
    </comment>
    <comment ref="O4" authorId="0">
      <text>
        <r>
          <rPr>
            <b/>
            <sz val="9"/>
            <rFont val="仿宋"/>
            <charset val="134"/>
          </rPr>
          <t>乡镇公家8%部分的职业年金，由县财政直接代扣了，因此此栏不填</t>
        </r>
      </text>
    </comment>
    <comment ref="P4" authorId="0">
      <text>
        <r>
          <rPr>
            <sz val="9"/>
            <rFont val="宋体"/>
            <charset val="134"/>
          </rPr>
          <t>公家实际负担部分。</t>
        </r>
      </text>
    </comment>
    <comment ref="R4" authorId="0">
      <text>
        <r>
          <rPr>
            <b/>
            <sz val="9"/>
            <rFont val="宋体"/>
            <charset val="134"/>
          </rPr>
          <t>请在此处具体列明项目，如：失业保险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C7" authorId="0">
      <text>
        <r>
          <rPr>
            <b/>
            <sz val="10"/>
            <rFont val="宋体"/>
            <charset val="134"/>
          </rPr>
          <t>Sky123.Org:</t>
        </r>
        <r>
          <rPr>
            <sz val="10"/>
            <rFont val="宋体"/>
            <charset val="134"/>
          </rPr>
          <t>单位性质按编委批复的：
机关、社会团体、参公事业单位、全额事业单位、差额事业单位、自收自支事业单位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E5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删除“行政事业单位职工遗属和生活补助”中的和。将看守人员改为看守对象；将因公负伤等住院医疗、住疗养院期间的伙食补助费放在其他工资福利中反映</t>
        </r>
      </text>
    </comment>
    <comment ref="E5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将在职人员删除</t>
        </r>
      </text>
    </comment>
  </commentList>
</comments>
</file>

<file path=xl/sharedStrings.xml><?xml version="1.0" encoding="utf-8"?>
<sst xmlns="http://schemas.openxmlformats.org/spreadsheetml/2006/main" count="319" uniqueCount="222">
  <si>
    <t>岳阳县xxxx乡（镇）2020年单位预算经费汇总表</t>
  </si>
  <si>
    <t>序号</t>
  </si>
  <si>
    <t>单位</t>
  </si>
  <si>
    <t>2020年人员</t>
  </si>
  <si>
    <t>2020年预算收入明细</t>
  </si>
  <si>
    <t>在职</t>
  </si>
  <si>
    <t>退休</t>
  </si>
  <si>
    <t>工资福利及社保经费</t>
  </si>
  <si>
    <t>住房公积金</t>
  </si>
  <si>
    <t>一般商品与服务支出</t>
  </si>
  <si>
    <t>批复专项</t>
  </si>
  <si>
    <t>合计</t>
  </si>
  <si>
    <t>2020年非税收入</t>
  </si>
  <si>
    <t>2020年批复合计</t>
  </si>
  <si>
    <t>全额</t>
  </si>
  <si>
    <t>差额</t>
  </si>
  <si>
    <t>自筹</t>
  </si>
  <si>
    <t>基本工资</t>
  </si>
  <si>
    <t>在职津补贴（绩效工资）</t>
  </si>
  <si>
    <t>离退人员补贴</t>
  </si>
  <si>
    <t>特殊岗位津补贴</t>
  </si>
  <si>
    <t>乡镇工作补贴</t>
  </si>
  <si>
    <t>公车改革补贴</t>
  </si>
  <si>
    <t>其他</t>
  </si>
  <si>
    <t>养老保险</t>
  </si>
  <si>
    <t>职业年金</t>
  </si>
  <si>
    <t>医保金</t>
  </si>
  <si>
    <t>工伤保险</t>
  </si>
  <si>
    <t>计划数合计</t>
  </si>
  <si>
    <t>成本</t>
  </si>
  <si>
    <t>可支配收入</t>
  </si>
  <si>
    <t>经费拨款</t>
  </si>
  <si>
    <t>非税收入拨款</t>
  </si>
  <si>
    <t>2020年杨林街镇编制人数</t>
  </si>
  <si>
    <t>列数</t>
  </si>
  <si>
    <t>编制数</t>
  </si>
  <si>
    <t>实有人数</t>
  </si>
  <si>
    <t>部门</t>
  </si>
  <si>
    <t>三性用工</t>
  </si>
  <si>
    <t>小计</t>
  </si>
  <si>
    <t>公务员</t>
  </si>
  <si>
    <t>工勤</t>
  </si>
  <si>
    <t>事业参工</t>
  </si>
  <si>
    <t>事业</t>
  </si>
  <si>
    <t>机关</t>
  </si>
  <si>
    <t>社发</t>
  </si>
  <si>
    <t>计生</t>
  </si>
  <si>
    <t>农技</t>
  </si>
  <si>
    <t>水务</t>
  </si>
  <si>
    <t>财政</t>
  </si>
  <si>
    <t>劳动</t>
  </si>
  <si>
    <t>经管</t>
  </si>
  <si>
    <t>杨林街镇2020年机关基本情况表</t>
  </si>
  <si>
    <t>项    目</t>
  </si>
  <si>
    <t>数值</t>
  </si>
  <si>
    <t>备注</t>
  </si>
  <si>
    <t>一、单位基本情况</t>
  </si>
  <si>
    <t>1、 单位性质（机关、社团、其他）</t>
  </si>
  <si>
    <t>2、 单位类别（一级预算单位、二级预算单位）</t>
  </si>
  <si>
    <t>一级预算单位</t>
  </si>
  <si>
    <t>3、 单位规格（正处级、正科级、副科级…）</t>
  </si>
  <si>
    <t>正科级</t>
  </si>
  <si>
    <t>4、 单位负责人</t>
  </si>
  <si>
    <t>陈登高</t>
  </si>
  <si>
    <t>5、 财务负责人</t>
  </si>
  <si>
    <t>李成</t>
  </si>
  <si>
    <t>6、 部门职能职责概述</t>
  </si>
  <si>
    <t>发展经济、社会管理、公共服务</t>
  </si>
  <si>
    <t>二、人员基本情况</t>
  </si>
  <si>
    <t>（一）实有人数</t>
  </si>
  <si>
    <t>1、在职人员</t>
  </si>
  <si>
    <t xml:space="preserve">       A、全额管理人员</t>
  </si>
  <si>
    <t xml:space="preserve">           其中：财政代发工资人数</t>
  </si>
  <si>
    <t xml:space="preserve">       B、差额管理人员</t>
  </si>
  <si>
    <r>
      <rPr>
        <sz val="10"/>
        <rFont val="Times New Roman"/>
        <charset val="134"/>
      </rPr>
      <t xml:space="preserve">                C</t>
    </r>
    <r>
      <rPr>
        <sz val="10"/>
        <rFont val="宋体"/>
        <charset val="134"/>
      </rPr>
      <t>、自收自支人员</t>
    </r>
  </si>
  <si>
    <t>2、离休人员</t>
  </si>
  <si>
    <t>3、退休人员</t>
  </si>
  <si>
    <t>4、临聘人员</t>
  </si>
  <si>
    <t>2020年单位预算收入支出表</t>
  </si>
  <si>
    <t>预算单位名称（盖章）：</t>
  </si>
  <si>
    <t>单位：万元</t>
  </si>
  <si>
    <t>收入</t>
  </si>
  <si>
    <t>支出</t>
  </si>
  <si>
    <t>来源单位</t>
  </si>
  <si>
    <t>项目名称</t>
  </si>
  <si>
    <t xml:space="preserve">金额 </t>
  </si>
  <si>
    <t>科目</t>
  </si>
  <si>
    <t>乡财政</t>
  </si>
  <si>
    <t>301</t>
  </si>
  <si>
    <t>工资福利支出</t>
  </si>
  <si>
    <t>上级拨款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</si>
  <si>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</si>
  <si>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</si>
  <si>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</si>
  <si>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</si>
  <si>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</si>
  <si>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</si>
  <si>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</si>
  <si>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</si>
  <si>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399</t>
  </si>
  <si>
    <t>其他支出</t>
  </si>
  <si>
    <t>05表：岳阳县2020年乡镇公共财政预算支出经济分类明细表</t>
  </si>
  <si>
    <t>科目编码</t>
  </si>
  <si>
    <t>科 目 名 称</t>
  </si>
  <si>
    <t>金额（万元）</t>
  </si>
  <si>
    <t>说明</t>
  </si>
  <si>
    <t>类</t>
  </si>
  <si>
    <t>款</t>
  </si>
  <si>
    <t>01</t>
  </si>
  <si>
    <t xml:space="preserve"> 基本工资</t>
  </si>
  <si>
    <t>02</t>
  </si>
  <si>
    <t xml:space="preserve"> 津贴补贴</t>
  </si>
  <si>
    <t>03</t>
  </si>
  <si>
    <t xml:space="preserve"> 奖金</t>
  </si>
  <si>
    <t>06</t>
  </si>
  <si>
    <t xml:space="preserve"> 伙食补助费</t>
  </si>
  <si>
    <t>07</t>
  </si>
  <si>
    <t xml:space="preserve"> 绩效工资</t>
  </si>
  <si>
    <t>08</t>
  </si>
  <si>
    <t xml:space="preserve"> 机关事业单位基本养老保险缴费</t>
  </si>
  <si>
    <t>09</t>
  </si>
  <si>
    <t xml:space="preserve"> 职业年金缴费</t>
  </si>
  <si>
    <t xml:space="preserve"> 职工基本医疗保险缴费</t>
  </si>
  <si>
    <t>11</t>
  </si>
  <si>
    <t xml:space="preserve"> 公务员医疗补助缴费</t>
  </si>
  <si>
    <t>12</t>
  </si>
  <si>
    <t xml:space="preserve"> 其他社会保障缴费</t>
  </si>
  <si>
    <t>工伤2.48，失业2.17</t>
  </si>
  <si>
    <t xml:space="preserve"> 住房公积金</t>
  </si>
  <si>
    <t xml:space="preserve"> 医疗费</t>
  </si>
  <si>
    <t>乡镇补贴</t>
  </si>
  <si>
    <t>临时工</t>
  </si>
  <si>
    <t>99</t>
  </si>
  <si>
    <t xml:space="preserve"> 其他工资福利支出</t>
  </si>
  <si>
    <t xml:space="preserve"> 办公费</t>
  </si>
  <si>
    <t xml:space="preserve"> 印刷费</t>
  </si>
  <si>
    <t>宣传费</t>
  </si>
  <si>
    <t>报刊</t>
  </si>
  <si>
    <t xml:space="preserve"> 咨询费</t>
  </si>
  <si>
    <t>04</t>
  </si>
  <si>
    <t xml:space="preserve"> 手续费</t>
  </si>
  <si>
    <t>05</t>
  </si>
  <si>
    <t xml:space="preserve"> 水费</t>
  </si>
  <si>
    <t xml:space="preserve"> 电费</t>
  </si>
  <si>
    <t xml:space="preserve"> 邮电费</t>
  </si>
  <si>
    <t xml:space="preserve"> 取暖费</t>
  </si>
  <si>
    <t xml:space="preserve"> 物业管理费</t>
  </si>
  <si>
    <t xml:space="preserve"> 差旅费</t>
  </si>
  <si>
    <t xml:space="preserve"> 因公出国（境）费用</t>
  </si>
  <si>
    <t xml:space="preserve"> 维修(护)费</t>
  </si>
  <si>
    <t xml:space="preserve"> 租赁费</t>
  </si>
  <si>
    <t xml:space="preserve"> 会议费</t>
  </si>
  <si>
    <t xml:space="preserve"> 培训费</t>
  </si>
  <si>
    <t xml:space="preserve"> 公务接待费</t>
  </si>
  <si>
    <t xml:space="preserve"> 专用材料费</t>
  </si>
  <si>
    <t xml:space="preserve"> 被装购置费</t>
  </si>
  <si>
    <t xml:space="preserve"> 专用燃料费</t>
  </si>
  <si>
    <t xml:space="preserve"> 劳务费</t>
  </si>
  <si>
    <t xml:space="preserve"> 委托业务费</t>
  </si>
  <si>
    <t xml:space="preserve"> 工会经费</t>
  </si>
  <si>
    <t xml:space="preserve"> 福利费</t>
  </si>
  <si>
    <t xml:space="preserve"> 公务用车运行维护费</t>
  </si>
  <si>
    <t>公务员车补</t>
  </si>
  <si>
    <t xml:space="preserve"> 其他交通费用</t>
  </si>
  <si>
    <t xml:space="preserve"> 税金及附加费用</t>
  </si>
  <si>
    <t xml:space="preserve"> 其他商品和服务支出</t>
  </si>
  <si>
    <t xml:space="preserve"> 离休费</t>
  </si>
  <si>
    <t xml:space="preserve"> 退休费</t>
  </si>
  <si>
    <t xml:space="preserve"> 退职（役）费</t>
  </si>
  <si>
    <t xml:space="preserve"> 抚恤金</t>
  </si>
  <si>
    <t xml:space="preserve"> 生活补助</t>
  </si>
  <si>
    <t>退休津贴</t>
  </si>
  <si>
    <t xml:space="preserve"> 救济费</t>
  </si>
  <si>
    <t xml:space="preserve"> 医疗费补助</t>
  </si>
  <si>
    <t xml:space="preserve"> 助学金</t>
  </si>
  <si>
    <t xml:space="preserve"> 奖励金</t>
  </si>
  <si>
    <t>10</t>
  </si>
  <si>
    <t xml:space="preserve"> 个人农业生产补贴</t>
  </si>
  <si>
    <t xml:space="preserve"> 其他对个人和家庭的补助</t>
  </si>
  <si>
    <t xml:space="preserve"> 国内债务付息</t>
  </si>
  <si>
    <t xml:space="preserve"> 国外债务付息</t>
  </si>
  <si>
    <t xml:space="preserve"> 国内债务发行费用</t>
  </si>
  <si>
    <t xml:space="preserve"> 国外债务发行费用</t>
  </si>
  <si>
    <t xml:space="preserve"> 房屋建筑物购建</t>
  </si>
  <si>
    <t xml:space="preserve"> 办公设备购置</t>
  </si>
  <si>
    <t xml:space="preserve"> 专用设备购置</t>
  </si>
  <si>
    <t xml:space="preserve"> 基础设施建设</t>
  </si>
  <si>
    <t xml:space="preserve"> 大型修缮</t>
  </si>
  <si>
    <t xml:space="preserve"> 信息网络及软件购置更新</t>
  </si>
  <si>
    <t xml:space="preserve"> 物资储备</t>
  </si>
  <si>
    <t xml:space="preserve"> 公务用车购置</t>
  </si>
  <si>
    <t xml:space="preserve"> 其他交通工具购置</t>
  </si>
  <si>
    <t xml:space="preserve"> 文物和陈列品购置</t>
  </si>
  <si>
    <t xml:space="preserve"> 无形资产购置</t>
  </si>
  <si>
    <t xml:space="preserve"> 其他基本建设支出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</si>
  <si>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</si>
  <si>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</si>
  <si>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</si>
  <si>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</si>
  <si>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>13</t>
  </si>
  <si>
    <t xml:space="preserve"> 其他资本性支出</t>
  </si>
  <si>
    <t xml:space="preserve"> 资本金注入</t>
  </si>
  <si>
    <t xml:space="preserve"> 其他对企业补助</t>
  </si>
  <si>
    <t xml:space="preserve"> 政府投资基金股权投资</t>
  </si>
  <si>
    <t xml:space="preserve"> 费用补贴</t>
  </si>
  <si>
    <t xml:space="preserve"> 利息补贴</t>
  </si>
  <si>
    <t xml:space="preserve"> 对社会保险基金补助</t>
  </si>
  <si>
    <t xml:space="preserve"> 补充全国社会保障基金</t>
  </si>
  <si>
    <t xml:space="preserve"> 赠与</t>
  </si>
  <si>
    <t xml:space="preserve"> 国家赔偿费用支出</t>
  </si>
  <si>
    <r>
      <rPr>
        <sz val="8"/>
        <color indexed="8"/>
        <rFont val="宋体"/>
        <charset val="134"/>
      </rPr>
      <t>08</t>
    </r>
  </si>
  <si>
    <t xml:space="preserve"> 对民间非营利组织和群众性自治组织补贴</t>
  </si>
  <si>
    <t xml:space="preserve"> 其他支出</t>
  </si>
  <si>
    <t>岳阳县杨林街镇人民政府2020年“三公”经费预算汇总表</t>
  </si>
  <si>
    <t>项目</t>
  </si>
  <si>
    <t>本年预算数</t>
  </si>
  <si>
    <t>1、因公出国（境）费用</t>
  </si>
  <si>
    <t>2、公务接待费</t>
  </si>
  <si>
    <t>3、公务用车费</t>
  </si>
  <si>
    <t>其中：（1）公务用车运行维护费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</si>
  <si>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   （2）公务用车购置</t>
    </r>
  </si>
  <si>
    <t xml:space="preserve">    注：1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由于实行公车改革，公务用车是指执法执勤等用车。（3）公务接待费，指单位按规定开支的各类公务接待（含外宾接待）支出。
        2、2020年三公经费统计范围只包括一级预算部门（单位）。
       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</si>
</sst>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_ "/>
    <numFmt numFmtId="178" formatCode="0_);[Red]\(0\)"/>
    <numFmt numFmtId="179" formatCode="0.00_ "/>
  </numFmts>
  <fonts count="53">
    <font>
      <sz val="11"/>
      <color theme="1"/>
      <name val="宋体"/>
      <charset val="134"/>
      <scheme val="minor"/>
    </font>
    <font>
      <sz val="18"/>
      <name val="黑体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8"/>
      <name val="宋体"/>
      <charset val="134"/>
    </font>
    <font>
      <b/>
      <sz val="8"/>
      <color indexed="8"/>
      <name val="宋体"/>
      <charset val="134"/>
    </font>
    <font>
      <sz val="8"/>
      <color indexed="8"/>
      <name val="宋体"/>
      <charset val="134"/>
    </font>
    <font>
      <sz val="8"/>
      <color indexed="10"/>
      <name val="宋体"/>
      <charset val="134"/>
    </font>
    <font>
      <sz val="8"/>
      <name val="Arial"/>
      <charset val="134"/>
    </font>
    <font>
      <b/>
      <sz val="8"/>
      <name val="宋体"/>
      <charset val="134"/>
    </font>
    <font>
      <sz val="10"/>
      <name val="Arial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0"/>
      <name val="黑体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0"/>
      <color indexed="8"/>
      <name val="华文中宋"/>
      <charset val="134"/>
    </font>
    <font>
      <sz val="10"/>
      <name val="方正仿宋简体"/>
      <charset val="134"/>
    </font>
    <font>
      <sz val="14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b/>
      <sz val="16"/>
      <name val="黑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9"/>
      <name val="Tahoma"/>
      <charset val="134"/>
    </font>
    <font>
      <b/>
      <sz val="9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30" fillId="0" borderId="0" applyFont="0" applyFill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43" fillId="23" borderId="21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15" borderId="18" applyNumberFormat="0" applyFont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14" borderId="17" applyNumberFormat="0" applyAlignment="0" applyProtection="0">
      <alignment vertical="center"/>
    </xf>
    <xf numFmtId="0" fontId="44" fillId="14" borderId="21" applyNumberFormat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0" borderId="0"/>
    <xf numFmtId="0" fontId="36" fillId="17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0" borderId="0"/>
    <xf numFmtId="0" fontId="26" fillId="3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2" fillId="0" borderId="0"/>
    <xf numFmtId="0" fontId="35" fillId="0" borderId="0"/>
  </cellStyleXfs>
  <cellXfs count="121">
    <xf numFmtId="0" fontId="0" fillId="0" borderId="0" xfId="0">
      <alignment vertical="center"/>
    </xf>
    <xf numFmtId="0" fontId="1" fillId="0" borderId="0" xfId="45" applyFont="1" applyAlignment="1">
      <alignment horizontal="center" vertical="center"/>
    </xf>
    <xf numFmtId="0" fontId="2" fillId="0" borderId="1" xfId="45" applyFont="1" applyBorder="1" applyAlignment="1">
      <alignment vertical="center"/>
    </xf>
    <xf numFmtId="0" fontId="0" fillId="0" borderId="0" xfId="45" applyFont="1" applyAlignment="1">
      <alignment horizontal="right" vertical="center"/>
    </xf>
    <xf numFmtId="0" fontId="3" fillId="0" borderId="2" xfId="45" applyFont="1" applyBorder="1" applyAlignment="1">
      <alignment horizontal="center" vertical="center"/>
    </xf>
    <xf numFmtId="0" fontId="0" fillId="0" borderId="3" xfId="45" applyFont="1" applyBorder="1" applyAlignment="1">
      <alignment horizontal="center" vertical="center"/>
    </xf>
    <xf numFmtId="0" fontId="0" fillId="0" borderId="3" xfId="45" applyFont="1" applyBorder="1" applyAlignment="1">
      <alignment vertical="center"/>
    </xf>
    <xf numFmtId="0" fontId="0" fillId="0" borderId="4" xfId="45" applyFont="1" applyBorder="1" applyAlignment="1">
      <alignment vertical="center"/>
    </xf>
    <xf numFmtId="0" fontId="0" fillId="0" borderId="4" xfId="45" applyFont="1" applyBorder="1" applyAlignment="1">
      <alignment horizontal="center" vertical="center"/>
    </xf>
    <xf numFmtId="0" fontId="0" fillId="0" borderId="4" xfId="45" applyFont="1" applyBorder="1" applyAlignment="1">
      <alignment horizontal="left" vertical="center" wrapText="1"/>
    </xf>
    <xf numFmtId="0" fontId="0" fillId="0" borderId="5" xfId="45" applyFont="1" applyBorder="1" applyAlignment="1">
      <alignment horizontal="left" vertical="center" wrapText="1"/>
    </xf>
    <xf numFmtId="0" fontId="0" fillId="0" borderId="5" xfId="45" applyFont="1" applyBorder="1" applyAlignment="1">
      <alignment horizontal="center" vertical="center"/>
    </xf>
    <xf numFmtId="0" fontId="0" fillId="0" borderId="6" xfId="45" applyFont="1" applyBorder="1" applyAlignment="1">
      <alignment horizontal="left" vertical="center" wrapText="1"/>
    </xf>
    <xf numFmtId="49" fontId="4" fillId="0" borderId="0" xfId="51" applyNumberFormat="1" applyFont="1" applyFill="1" applyAlignment="1" applyProtection="1">
      <alignment horizontal="center" vertical="center" wrapText="1"/>
    </xf>
    <xf numFmtId="49" fontId="4" fillId="0" borderId="0" xfId="51" applyNumberFormat="1" applyFont="1" applyFill="1" applyAlignment="1">
      <alignment horizontal="center" vertical="center" wrapText="1"/>
    </xf>
    <xf numFmtId="0" fontId="4" fillId="0" borderId="0" xfId="51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49" fontId="3" fillId="0" borderId="7" xfId="51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51" applyNumberFormat="1" applyFont="1" applyFill="1" applyBorder="1" applyAlignment="1" applyProtection="1">
      <alignment vertical="center" wrapText="1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5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4" fillId="0" borderId="3" xfId="51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49" fontId="9" fillId="0" borderId="0" xfId="51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right"/>
    </xf>
    <xf numFmtId="0" fontId="10" fillId="0" borderId="0" xfId="0" applyFont="1" applyAlignment="1">
      <alignment horizontal="right" vertical="center"/>
    </xf>
    <xf numFmtId="0" fontId="14" fillId="2" borderId="0" xfId="52" applyNumberFormat="1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5" fillId="0" borderId="3" xfId="52" applyNumberFormat="1" applyFont="1" applyFill="1" applyBorder="1" applyAlignment="1" applyProtection="1">
      <alignment horizontal="center" vertical="center"/>
    </xf>
    <xf numFmtId="0" fontId="15" fillId="0" borderId="3" xfId="52" applyNumberFormat="1" applyFont="1" applyFill="1" applyBorder="1" applyAlignment="1" applyProtection="1">
      <alignment vertical="center"/>
    </xf>
    <xf numFmtId="0" fontId="16" fillId="0" borderId="3" xfId="52" applyFont="1" applyFill="1" applyBorder="1" applyAlignment="1">
      <alignment horizontal="center" vertical="center" wrapText="1"/>
    </xf>
    <xf numFmtId="0" fontId="12" fillId="0" borderId="3" xfId="52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vertical="center"/>
    </xf>
    <xf numFmtId="0" fontId="17" fillId="0" borderId="3" xfId="0" applyNumberFormat="1" applyFont="1" applyFill="1" applyBorder="1" applyAlignment="1" applyProtection="1">
      <alignment vertical="center"/>
    </xf>
    <xf numFmtId="0" fontId="12" fillId="0" borderId="3" xfId="0" applyFont="1" applyFill="1" applyBorder="1" applyAlignment="1">
      <alignment horizontal="center" vertical="center"/>
    </xf>
    <xf numFmtId="0" fontId="17" fillId="0" borderId="3" xfId="52" applyNumberFormat="1" applyFont="1" applyFill="1" applyBorder="1" applyAlignment="1" applyProtection="1">
      <alignment vertical="center"/>
    </xf>
    <xf numFmtId="0" fontId="12" fillId="0" borderId="3" xfId="52" applyFont="1" applyFill="1" applyBorder="1" applyAlignment="1">
      <alignment horizontal="center" vertical="center" wrapText="1"/>
    </xf>
    <xf numFmtId="0" fontId="12" fillId="0" borderId="3" xfId="52" applyNumberFormat="1" applyFont="1" applyFill="1" applyBorder="1" applyAlignment="1" applyProtection="1">
      <alignment vertical="center"/>
    </xf>
    <xf numFmtId="49" fontId="12" fillId="0" borderId="3" xfId="52" applyNumberFormat="1" applyFont="1" applyFill="1" applyBorder="1" applyAlignment="1" applyProtection="1">
      <alignment vertical="center"/>
    </xf>
    <xf numFmtId="49" fontId="12" fillId="0" borderId="3" xfId="52" applyNumberFormat="1" applyFont="1" applyFill="1" applyBorder="1" applyAlignment="1" applyProtection="1">
      <alignment horizontal="left" vertical="center"/>
    </xf>
    <xf numFmtId="0" fontId="18" fillId="0" borderId="3" xfId="0" applyFont="1" applyFill="1" applyBorder="1" applyAlignment="1">
      <alignment vertical="center"/>
    </xf>
    <xf numFmtId="49" fontId="12" fillId="0" borderId="3" xfId="52" applyNumberFormat="1" applyFont="1" applyFill="1" applyBorder="1" applyAlignment="1">
      <alignment horizontal="left" vertical="center"/>
    </xf>
    <xf numFmtId="0" fontId="12" fillId="0" borderId="3" xfId="0" applyFont="1" applyFill="1" applyBorder="1" applyAlignment="1">
      <alignment vertical="center"/>
    </xf>
    <xf numFmtId="49" fontId="16" fillId="0" borderId="3" xfId="52" applyNumberFormat="1" applyFont="1" applyFill="1" applyBorder="1" applyAlignment="1" applyProtection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1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22" fillId="0" borderId="3" xfId="40" applyFont="1" applyFill="1" applyBorder="1" applyAlignment="1">
      <alignment horizontal="center" vertical="center" wrapText="1"/>
    </xf>
    <xf numFmtId="0" fontId="23" fillId="0" borderId="3" xfId="40" applyFont="1" applyFill="1" applyBorder="1" applyAlignment="1">
      <alignment horizontal="center" vertical="center" wrapText="1"/>
    </xf>
    <xf numFmtId="177" fontId="23" fillId="0" borderId="3" xfId="40" applyNumberFormat="1" applyFont="1" applyFill="1" applyBorder="1" applyAlignment="1">
      <alignment horizontal="center" vertical="center" wrapText="1"/>
    </xf>
    <xf numFmtId="176" fontId="23" fillId="0" borderId="3" xfId="40" applyNumberFormat="1" applyFont="1" applyFill="1" applyBorder="1" applyAlignment="1">
      <alignment horizontal="center" vertical="center" wrapText="1"/>
    </xf>
    <xf numFmtId="0" fontId="24" fillId="0" borderId="3" xfId="40" applyFont="1" applyFill="1" applyBorder="1" applyAlignment="1">
      <alignment horizontal="center" vertical="center" wrapText="1"/>
    </xf>
    <xf numFmtId="176" fontId="24" fillId="0" borderId="8" xfId="40" applyNumberFormat="1" applyFont="1" applyFill="1" applyBorder="1" applyAlignment="1">
      <alignment horizontal="center" vertical="center" wrapText="1"/>
    </xf>
    <xf numFmtId="176" fontId="24" fillId="0" borderId="9" xfId="40" applyNumberFormat="1" applyFont="1" applyFill="1" applyBorder="1" applyAlignment="1">
      <alignment horizontal="center" vertical="center" wrapText="1"/>
    </xf>
    <xf numFmtId="178" fontId="24" fillId="0" borderId="3" xfId="40" applyNumberFormat="1" applyFont="1" applyFill="1" applyBorder="1" applyAlignment="1">
      <alignment horizontal="center" vertical="center" wrapText="1"/>
    </xf>
    <xf numFmtId="176" fontId="24" fillId="0" borderId="3" xfId="40" applyNumberFormat="1" applyFont="1" applyFill="1" applyBorder="1" applyAlignment="1">
      <alignment horizontal="center" vertical="center" wrapText="1"/>
    </xf>
    <xf numFmtId="0" fontId="23" fillId="0" borderId="3" xfId="40" applyFont="1" applyFill="1" applyBorder="1" applyAlignment="1">
      <alignment horizontal="left" vertical="center" wrapText="1"/>
    </xf>
    <xf numFmtId="177" fontId="24" fillId="0" borderId="3" xfId="40" applyNumberFormat="1" applyFont="1" applyFill="1" applyBorder="1" applyAlignment="1">
      <alignment horizontal="center" vertical="center" wrapText="1"/>
    </xf>
    <xf numFmtId="0" fontId="24" fillId="0" borderId="3" xfId="40" applyNumberFormat="1" applyFont="1" applyFill="1" applyBorder="1" applyAlignment="1">
      <alignment horizontal="center" vertical="center"/>
    </xf>
    <xf numFmtId="0" fontId="25" fillId="0" borderId="3" xfId="40" applyFont="1" applyFill="1" applyBorder="1" applyAlignment="1">
      <alignment horizontal="center" vertical="center"/>
    </xf>
    <xf numFmtId="179" fontId="24" fillId="0" borderId="3" xfId="40" applyNumberFormat="1" applyFont="1" applyFill="1" applyBorder="1" applyAlignment="1">
      <alignment horizontal="center" vertical="center" wrapText="1"/>
    </xf>
    <xf numFmtId="0" fontId="24" fillId="0" borderId="3" xfId="40" applyFont="1" applyFill="1" applyBorder="1" applyAlignment="1">
      <alignment horizontal="left" vertical="center" wrapText="1"/>
    </xf>
    <xf numFmtId="176" fontId="24" fillId="0" borderId="12" xfId="40" applyNumberFormat="1" applyFont="1" applyFill="1" applyBorder="1" applyAlignment="1">
      <alignment vertical="center" wrapText="1"/>
    </xf>
    <xf numFmtId="176" fontId="24" fillId="0" borderId="3" xfId="40" applyNumberFormat="1" applyFont="1" applyFill="1" applyBorder="1" applyAlignment="1">
      <alignment vertical="center" wrapText="1"/>
    </xf>
    <xf numFmtId="0" fontId="22" fillId="0" borderId="4" xfId="40" applyFont="1" applyFill="1" applyBorder="1" applyAlignment="1">
      <alignment horizontal="center" vertical="center" wrapText="1"/>
    </xf>
    <xf numFmtId="176" fontId="24" fillId="0" borderId="10" xfId="40" applyNumberFormat="1" applyFont="1" applyFill="1" applyBorder="1" applyAlignment="1">
      <alignment horizontal="center" vertical="center" wrapText="1"/>
    </xf>
    <xf numFmtId="176" fontId="24" fillId="0" borderId="4" xfId="40" applyNumberFormat="1" applyFont="1" applyFill="1" applyBorder="1" applyAlignment="1">
      <alignment horizontal="center" vertical="center" wrapText="1"/>
    </xf>
    <xf numFmtId="176" fontId="24" fillId="0" borderId="13" xfId="40" applyNumberFormat="1" applyFont="1" applyFill="1" applyBorder="1" applyAlignment="1">
      <alignment horizontal="center" vertical="center" wrapText="1"/>
    </xf>
    <xf numFmtId="176" fontId="23" fillId="0" borderId="3" xfId="40" applyNumberFormat="1" applyFont="1" applyFill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14_建管站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exceltmp1" xfId="51"/>
    <cellStyle name="常规_常德录入表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3"/>
  <sheetViews>
    <sheetView workbookViewId="0">
      <selection activeCell="F8" sqref="F8"/>
    </sheetView>
  </sheetViews>
  <sheetFormatPr defaultColWidth="9" defaultRowHeight="13.5"/>
  <cols>
    <col min="1" max="21" width="4" customWidth="1"/>
    <col min="22" max="22" width="6.125" customWidth="1"/>
    <col min="23" max="25" width="4" customWidth="1"/>
    <col min="26" max="28" width="6.5" customWidth="1"/>
  </cols>
  <sheetData>
    <row r="1" ht="20.25" spans="1:28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116"/>
      <c r="X1" s="116"/>
      <c r="Y1" s="116"/>
      <c r="Z1" s="116"/>
      <c r="AA1" s="116"/>
      <c r="AB1" s="116"/>
    </row>
    <row r="2" spans="1:28">
      <c r="A2" s="100" t="s">
        <v>1</v>
      </c>
      <c r="B2" s="100" t="s">
        <v>2</v>
      </c>
      <c r="C2" s="101" t="s">
        <v>3</v>
      </c>
      <c r="D2" s="101"/>
      <c r="E2" s="101"/>
      <c r="F2" s="101"/>
      <c r="G2" s="102" t="s">
        <v>4</v>
      </c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</row>
    <row r="3" spans="1:28">
      <c r="A3" s="100"/>
      <c r="B3" s="100"/>
      <c r="C3" s="103" t="s">
        <v>5</v>
      </c>
      <c r="D3" s="103"/>
      <c r="E3" s="103"/>
      <c r="F3" s="103" t="s">
        <v>6</v>
      </c>
      <c r="G3" s="104" t="s">
        <v>7</v>
      </c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17"/>
      <c r="S3" s="118" t="s">
        <v>8</v>
      </c>
      <c r="T3" s="107" t="s">
        <v>9</v>
      </c>
      <c r="U3" s="107" t="s">
        <v>10</v>
      </c>
      <c r="V3" s="102" t="s">
        <v>11</v>
      </c>
      <c r="W3" s="102" t="s">
        <v>12</v>
      </c>
      <c r="X3" s="102"/>
      <c r="Y3" s="102"/>
      <c r="Z3" s="102" t="s">
        <v>13</v>
      </c>
      <c r="AA3" s="102"/>
      <c r="AB3" s="102"/>
    </row>
    <row r="4" ht="54" customHeight="1" spans="1:28">
      <c r="A4" s="100"/>
      <c r="B4" s="100"/>
      <c r="C4" s="106" t="s">
        <v>14</v>
      </c>
      <c r="D4" s="103" t="s">
        <v>15</v>
      </c>
      <c r="E4" s="103" t="s">
        <v>16</v>
      </c>
      <c r="F4" s="103"/>
      <c r="G4" s="107" t="s">
        <v>17</v>
      </c>
      <c r="H4" s="107" t="s">
        <v>18</v>
      </c>
      <c r="I4" s="107" t="s">
        <v>19</v>
      </c>
      <c r="J4" s="107" t="s">
        <v>20</v>
      </c>
      <c r="K4" s="107" t="s">
        <v>21</v>
      </c>
      <c r="L4" s="107" t="s">
        <v>22</v>
      </c>
      <c r="M4" s="114" t="s">
        <v>23</v>
      </c>
      <c r="N4" s="115" t="s">
        <v>24</v>
      </c>
      <c r="O4" s="115" t="s">
        <v>25</v>
      </c>
      <c r="P4" s="115" t="s">
        <v>26</v>
      </c>
      <c r="Q4" s="115" t="s">
        <v>27</v>
      </c>
      <c r="R4" s="115" t="s">
        <v>23</v>
      </c>
      <c r="S4" s="119"/>
      <c r="T4" s="107"/>
      <c r="U4" s="107"/>
      <c r="V4" s="102"/>
      <c r="W4" s="107" t="s">
        <v>28</v>
      </c>
      <c r="X4" s="107" t="s">
        <v>29</v>
      </c>
      <c r="Y4" s="107" t="s">
        <v>30</v>
      </c>
      <c r="Z4" s="107" t="s">
        <v>31</v>
      </c>
      <c r="AA4" s="107" t="s">
        <v>32</v>
      </c>
      <c r="AB4" s="120" t="s">
        <v>11</v>
      </c>
    </row>
    <row r="5" ht="29.25" customHeight="1" spans="1:28">
      <c r="A5" s="103">
        <v>0</v>
      </c>
      <c r="B5" s="108" t="s">
        <v>11</v>
      </c>
      <c r="C5" s="106">
        <f t="shared" ref="C5:AB5" si="0">SUM(C6:C11)</f>
        <v>0</v>
      </c>
      <c r="D5" s="106">
        <f t="shared" si="0"/>
        <v>0</v>
      </c>
      <c r="E5" s="106">
        <f t="shared" si="0"/>
        <v>0</v>
      </c>
      <c r="F5" s="106">
        <f t="shared" si="0"/>
        <v>0</v>
      </c>
      <c r="G5" s="106">
        <f t="shared" si="0"/>
        <v>0</v>
      </c>
      <c r="H5" s="106">
        <f t="shared" si="0"/>
        <v>0</v>
      </c>
      <c r="I5" s="106">
        <f t="shared" si="0"/>
        <v>0</v>
      </c>
      <c r="J5" s="106">
        <f t="shared" si="0"/>
        <v>0</v>
      </c>
      <c r="K5" s="106">
        <f t="shared" si="0"/>
        <v>0</v>
      </c>
      <c r="L5" s="106">
        <f t="shared" si="0"/>
        <v>0</v>
      </c>
      <c r="M5" s="106">
        <f t="shared" si="0"/>
        <v>0</v>
      </c>
      <c r="N5" s="106">
        <f t="shared" si="0"/>
        <v>0</v>
      </c>
      <c r="O5" s="106">
        <f t="shared" si="0"/>
        <v>0</v>
      </c>
      <c r="P5" s="106">
        <f t="shared" si="0"/>
        <v>0</v>
      </c>
      <c r="Q5" s="106">
        <f t="shared" si="0"/>
        <v>0</v>
      </c>
      <c r="R5" s="106">
        <f t="shared" si="0"/>
        <v>0</v>
      </c>
      <c r="S5" s="106"/>
      <c r="T5" s="106">
        <f t="shared" si="0"/>
        <v>0</v>
      </c>
      <c r="U5" s="106">
        <f t="shared" si="0"/>
        <v>0</v>
      </c>
      <c r="V5" s="106">
        <f t="shared" si="0"/>
        <v>0</v>
      </c>
      <c r="W5" s="106">
        <f t="shared" si="0"/>
        <v>0</v>
      </c>
      <c r="X5" s="106">
        <f t="shared" si="0"/>
        <v>0</v>
      </c>
      <c r="Y5" s="106">
        <f t="shared" si="0"/>
        <v>0</v>
      </c>
      <c r="Z5" s="106">
        <f t="shared" si="0"/>
        <v>0</v>
      </c>
      <c r="AA5" s="106">
        <f t="shared" si="0"/>
        <v>0</v>
      </c>
      <c r="AB5" s="106">
        <f t="shared" si="0"/>
        <v>0</v>
      </c>
    </row>
    <row r="6" ht="24.75" customHeight="1" spans="1:28">
      <c r="A6" s="103">
        <v>1</v>
      </c>
      <c r="B6" s="108"/>
      <c r="C6" s="106"/>
      <c r="D6" s="109"/>
      <c r="E6" s="109"/>
      <c r="F6" s="109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>
        <f t="shared" ref="V6:V11" si="1">SUM(G6:U6)</f>
        <v>0</v>
      </c>
      <c r="W6" s="107"/>
      <c r="X6" s="107"/>
      <c r="Y6" s="107"/>
      <c r="Z6" s="107">
        <f t="shared" ref="Z6:Z11" si="2">V6-Y6</f>
        <v>0</v>
      </c>
      <c r="AA6" s="107"/>
      <c r="AB6" s="107">
        <f t="shared" ref="AB6:AB11" si="3">SUM(Z6:AA6)</f>
        <v>0</v>
      </c>
    </row>
    <row r="7" ht="24.75" customHeight="1" spans="1:28">
      <c r="A7" s="103">
        <v>2</v>
      </c>
      <c r="B7" s="108"/>
      <c r="C7" s="106"/>
      <c r="D7" s="109"/>
      <c r="E7" s="109"/>
      <c r="F7" s="109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>
        <f t="shared" si="1"/>
        <v>0</v>
      </c>
      <c r="W7" s="107"/>
      <c r="X7" s="107"/>
      <c r="Y7" s="107"/>
      <c r="Z7" s="107">
        <f t="shared" si="2"/>
        <v>0</v>
      </c>
      <c r="AA7" s="107"/>
      <c r="AB7" s="107">
        <f t="shared" si="3"/>
        <v>0</v>
      </c>
    </row>
    <row r="8" ht="24.75" customHeight="1" spans="1:28">
      <c r="A8" s="103">
        <v>3</v>
      </c>
      <c r="B8" s="108"/>
      <c r="C8" s="110"/>
      <c r="D8" s="109"/>
      <c r="E8" s="109"/>
      <c r="F8" s="111"/>
      <c r="G8" s="112"/>
      <c r="H8" s="107"/>
      <c r="I8" s="112"/>
      <c r="J8" s="112"/>
      <c r="K8" s="109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>
        <f t="shared" si="1"/>
        <v>0</v>
      </c>
      <c r="W8" s="107"/>
      <c r="X8" s="107"/>
      <c r="Y8" s="107"/>
      <c r="Z8" s="107">
        <f t="shared" si="2"/>
        <v>0</v>
      </c>
      <c r="AA8" s="107"/>
      <c r="AB8" s="107">
        <f t="shared" si="3"/>
        <v>0</v>
      </c>
    </row>
    <row r="9" ht="24.75" customHeight="1" spans="1:28">
      <c r="A9" s="103">
        <v>4</v>
      </c>
      <c r="B9" s="113"/>
      <c r="C9" s="110"/>
      <c r="D9" s="109"/>
      <c r="E9" s="109"/>
      <c r="F9" s="111"/>
      <c r="G9" s="112"/>
      <c r="H9" s="107"/>
      <c r="I9" s="112"/>
      <c r="J9" s="112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>
        <f t="shared" si="1"/>
        <v>0</v>
      </c>
      <c r="W9" s="107"/>
      <c r="X9" s="107"/>
      <c r="Y9" s="107"/>
      <c r="Z9" s="107">
        <f t="shared" si="2"/>
        <v>0</v>
      </c>
      <c r="AA9" s="107"/>
      <c r="AB9" s="107">
        <f t="shared" si="3"/>
        <v>0</v>
      </c>
    </row>
    <row r="10" ht="24.75" customHeight="1" spans="1:28">
      <c r="A10" s="103">
        <v>5</v>
      </c>
      <c r="B10" s="113"/>
      <c r="C10" s="110"/>
      <c r="D10" s="109"/>
      <c r="E10" s="109"/>
      <c r="F10" s="111"/>
      <c r="G10" s="112"/>
      <c r="H10" s="107"/>
      <c r="I10" s="112"/>
      <c r="J10" s="112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>
        <f t="shared" si="1"/>
        <v>0</v>
      </c>
      <c r="W10" s="107"/>
      <c r="X10" s="107"/>
      <c r="Y10" s="107"/>
      <c r="Z10" s="107">
        <f t="shared" si="2"/>
        <v>0</v>
      </c>
      <c r="AA10" s="107"/>
      <c r="AB10" s="107">
        <f t="shared" si="3"/>
        <v>0</v>
      </c>
    </row>
    <row r="11" ht="24.75" customHeight="1" spans="1:28">
      <c r="A11" s="103">
        <v>6</v>
      </c>
      <c r="B11" s="113"/>
      <c r="C11" s="110"/>
      <c r="D11" s="109"/>
      <c r="E11" s="109"/>
      <c r="F11" s="109"/>
      <c r="G11" s="112"/>
      <c r="H11" s="107"/>
      <c r="I11" s="112"/>
      <c r="J11" s="112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>
        <f t="shared" si="1"/>
        <v>0</v>
      </c>
      <c r="W11" s="107"/>
      <c r="X11" s="107"/>
      <c r="Y11" s="107"/>
      <c r="Z11" s="107">
        <f t="shared" si="2"/>
        <v>0</v>
      </c>
      <c r="AA11" s="107"/>
      <c r="AB11" s="107">
        <f t="shared" si="3"/>
        <v>0</v>
      </c>
    </row>
    <row r="12" ht="24.75" customHeight="1"/>
    <row r="13" ht="24.75" customHeight="1"/>
  </sheetData>
  <mergeCells count="15">
    <mergeCell ref="A1:AB1"/>
    <mergeCell ref="C2:F2"/>
    <mergeCell ref="G2:V2"/>
    <mergeCell ref="W2:AB2"/>
    <mergeCell ref="C3:E3"/>
    <mergeCell ref="G3:R3"/>
    <mergeCell ref="W3:Y3"/>
    <mergeCell ref="Z3:AB3"/>
    <mergeCell ref="A2:A4"/>
    <mergeCell ref="B2:B4"/>
    <mergeCell ref="F3:F4"/>
    <mergeCell ref="S3:S4"/>
    <mergeCell ref="T3:T4"/>
    <mergeCell ref="U3:U4"/>
    <mergeCell ref="V3:V4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19"/>
  <sheetViews>
    <sheetView workbookViewId="0">
      <selection activeCell="L19" sqref="L19"/>
    </sheetView>
  </sheetViews>
  <sheetFormatPr defaultColWidth="9" defaultRowHeight="12"/>
  <cols>
    <col min="1" max="1" width="4" style="43" customWidth="1"/>
    <col min="2" max="2" width="10.75" style="43" customWidth="1"/>
    <col min="3" max="4" width="7.875" style="78" customWidth="1"/>
    <col min="5" max="9" width="7.875" style="43" customWidth="1"/>
    <col min="10" max="11" width="7.625" style="43" customWidth="1"/>
    <col min="12" max="12" width="9.25" style="43" customWidth="1"/>
    <col min="13" max="17" width="7.625" style="43" customWidth="1"/>
    <col min="18" max="18" width="10.75" style="43" customWidth="1"/>
    <col min="19" max="21" width="4" style="43" customWidth="1"/>
    <col min="22" max="22" width="6.125" style="43" customWidth="1"/>
    <col min="23" max="25" width="4" style="43" customWidth="1"/>
    <col min="26" max="28" width="6.5" style="43" customWidth="1"/>
    <col min="29" max="16384" width="9" style="43"/>
  </cols>
  <sheetData>
    <row r="1" ht="20.25" customHeight="1"/>
    <row r="2" ht="32.25" customHeight="1" spans="2:17">
      <c r="B2" s="79" t="s">
        <v>33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ht="20.25" customHeight="1" spans="3:4">
      <c r="C3" s="43"/>
      <c r="D3" s="43"/>
    </row>
    <row r="4" ht="54" customHeight="1" spans="2:17">
      <c r="B4" s="46" t="s">
        <v>34</v>
      </c>
      <c r="C4" s="80">
        <v>1</v>
      </c>
      <c r="D4" s="80">
        <v>2</v>
      </c>
      <c r="E4" s="80">
        <v>3</v>
      </c>
      <c r="F4" s="80">
        <v>4</v>
      </c>
      <c r="G4" s="80">
        <v>5</v>
      </c>
      <c r="H4" s="80">
        <v>6</v>
      </c>
      <c r="I4" s="80">
        <v>7</v>
      </c>
      <c r="J4" s="80">
        <v>8</v>
      </c>
      <c r="K4" s="80">
        <v>9</v>
      </c>
      <c r="L4" s="80">
        <v>10</v>
      </c>
      <c r="M4" s="80">
        <v>11</v>
      </c>
      <c r="N4" s="80">
        <v>12</v>
      </c>
      <c r="O4" s="80">
        <v>13</v>
      </c>
      <c r="P4" s="80">
        <v>14</v>
      </c>
      <c r="Q4" s="80">
        <v>15</v>
      </c>
    </row>
    <row r="5" s="75" customFormat="1" ht="27" customHeight="1" spans="2:17">
      <c r="B5" s="81"/>
      <c r="C5" s="82" t="s">
        <v>35</v>
      </c>
      <c r="D5" s="83"/>
      <c r="E5" s="83"/>
      <c r="F5" s="83"/>
      <c r="G5" s="83"/>
      <c r="H5" s="84"/>
      <c r="I5" s="87" t="s">
        <v>6</v>
      </c>
      <c r="J5" s="82" t="s">
        <v>36</v>
      </c>
      <c r="K5" s="83"/>
      <c r="L5" s="83"/>
      <c r="M5" s="88"/>
      <c r="N5" s="88"/>
      <c r="O5" s="89"/>
      <c r="P5" s="89"/>
      <c r="Q5" s="89"/>
    </row>
    <row r="6" ht="29.25" customHeight="1" spans="2:17">
      <c r="B6" s="46" t="s">
        <v>37</v>
      </c>
      <c r="C6" s="80" t="s">
        <v>5</v>
      </c>
      <c r="D6" s="80"/>
      <c r="E6" s="80"/>
      <c r="F6" s="80"/>
      <c r="G6" s="80"/>
      <c r="H6" s="80"/>
      <c r="I6" s="90"/>
      <c r="J6" s="46" t="s">
        <v>5</v>
      </c>
      <c r="K6" s="46" t="s">
        <v>6</v>
      </c>
      <c r="L6" s="91" t="s">
        <v>38</v>
      </c>
      <c r="M6" s="92" t="s">
        <v>39</v>
      </c>
      <c r="N6" s="93"/>
      <c r="O6" s="93"/>
      <c r="P6" s="93"/>
      <c r="Q6" s="93"/>
    </row>
    <row r="7" s="76" customFormat="1" ht="24.75" customHeight="1" spans="2:17">
      <c r="B7" s="46"/>
      <c r="C7" s="85" t="s">
        <v>40</v>
      </c>
      <c r="D7" s="85" t="s">
        <v>41</v>
      </c>
      <c r="E7" s="85" t="s">
        <v>42</v>
      </c>
      <c r="F7" s="85" t="s">
        <v>43</v>
      </c>
      <c r="G7" s="85" t="s">
        <v>23</v>
      </c>
      <c r="H7" s="85" t="s">
        <v>39</v>
      </c>
      <c r="I7" s="94"/>
      <c r="J7" s="46"/>
      <c r="K7" s="95"/>
      <c r="L7" s="96"/>
      <c r="M7" s="97"/>
      <c r="N7" s="93"/>
      <c r="O7" s="85"/>
      <c r="P7" s="85"/>
      <c r="Q7" s="85"/>
    </row>
    <row r="8" ht="24.75" customHeight="1" spans="2:17">
      <c r="B8" s="46" t="s">
        <v>44</v>
      </c>
      <c r="C8" s="80">
        <v>28</v>
      </c>
      <c r="D8" s="80">
        <v>2</v>
      </c>
      <c r="E8" s="46"/>
      <c r="F8" s="46"/>
      <c r="G8" s="46"/>
      <c r="H8" s="46">
        <f>SUM(C8:G8)</f>
        <v>30</v>
      </c>
      <c r="I8" s="46">
        <v>8</v>
      </c>
      <c r="J8" s="46">
        <v>58</v>
      </c>
      <c r="K8" s="46">
        <v>9</v>
      </c>
      <c r="L8" s="98">
        <v>15</v>
      </c>
      <c r="M8" s="46">
        <f>SUM(J8:L8)</f>
        <v>82</v>
      </c>
      <c r="N8" s="46"/>
      <c r="O8" s="46"/>
      <c r="P8" s="46"/>
      <c r="Q8" s="46"/>
    </row>
    <row r="9" ht="24.75" customHeight="1" spans="2:17">
      <c r="B9" s="46" t="s">
        <v>45</v>
      </c>
      <c r="C9" s="80"/>
      <c r="D9" s="80"/>
      <c r="E9" s="46"/>
      <c r="F9" s="46">
        <v>17</v>
      </c>
      <c r="G9" s="46"/>
      <c r="H9" s="46">
        <f t="shared" ref="H9:H16" si="0">SUM(C9:G9)</f>
        <v>17</v>
      </c>
      <c r="I9" s="46">
        <v>7</v>
      </c>
      <c r="J9" s="46">
        <v>6</v>
      </c>
      <c r="K9" s="46">
        <v>7</v>
      </c>
      <c r="L9" s="98"/>
      <c r="M9" s="46">
        <f t="shared" ref="M9:M16" si="1">SUM(J9:L9)</f>
        <v>13</v>
      </c>
      <c r="N9" s="46"/>
      <c r="O9" s="46"/>
      <c r="P9" s="46"/>
      <c r="Q9" s="46"/>
    </row>
    <row r="10" ht="24.75" customHeight="1" spans="2:17">
      <c r="B10" s="46" t="s">
        <v>46</v>
      </c>
      <c r="C10" s="80"/>
      <c r="D10" s="80"/>
      <c r="E10" s="46"/>
      <c r="F10" s="46"/>
      <c r="G10" s="46"/>
      <c r="H10" s="46">
        <f t="shared" si="0"/>
        <v>0</v>
      </c>
      <c r="I10" s="46">
        <v>6</v>
      </c>
      <c r="J10" s="46">
        <v>4</v>
      </c>
      <c r="K10" s="46">
        <v>6</v>
      </c>
      <c r="L10" s="98"/>
      <c r="M10" s="46">
        <f t="shared" si="1"/>
        <v>10</v>
      </c>
      <c r="N10" s="46"/>
      <c r="O10" s="46"/>
      <c r="P10" s="46"/>
      <c r="Q10" s="46"/>
    </row>
    <row r="11" ht="25.5" customHeight="1" spans="2:17">
      <c r="B11" s="46" t="s">
        <v>47</v>
      </c>
      <c r="C11" s="80"/>
      <c r="D11" s="80"/>
      <c r="E11" s="46"/>
      <c r="F11" s="46">
        <v>18</v>
      </c>
      <c r="G11" s="46"/>
      <c r="H11" s="46">
        <f t="shared" si="0"/>
        <v>18</v>
      </c>
      <c r="I11" s="46">
        <v>13</v>
      </c>
      <c r="J11" s="46">
        <v>9</v>
      </c>
      <c r="K11" s="46">
        <v>13</v>
      </c>
      <c r="L11" s="98"/>
      <c r="M11" s="46">
        <f t="shared" si="1"/>
        <v>22</v>
      </c>
      <c r="N11" s="46"/>
      <c r="O11" s="46"/>
      <c r="P11" s="46"/>
      <c r="Q11" s="46"/>
    </row>
    <row r="12" ht="25.5" customHeight="1" spans="2:17">
      <c r="B12" s="46" t="s">
        <v>48</v>
      </c>
      <c r="C12" s="80"/>
      <c r="D12" s="80"/>
      <c r="E12" s="46"/>
      <c r="F12" s="46">
        <v>4</v>
      </c>
      <c r="G12" s="46"/>
      <c r="H12" s="46">
        <f t="shared" si="0"/>
        <v>4</v>
      </c>
      <c r="I12" s="46">
        <v>2</v>
      </c>
      <c r="J12" s="46">
        <v>3</v>
      </c>
      <c r="K12" s="46">
        <v>2</v>
      </c>
      <c r="L12" s="98"/>
      <c r="M12" s="46">
        <f t="shared" si="1"/>
        <v>5</v>
      </c>
      <c r="N12" s="46"/>
      <c r="O12" s="46"/>
      <c r="P12" s="46"/>
      <c r="Q12" s="46"/>
    </row>
    <row r="13" ht="25.5" customHeight="1" spans="2:17">
      <c r="B13" s="46" t="s">
        <v>49</v>
      </c>
      <c r="C13" s="46"/>
      <c r="D13" s="46"/>
      <c r="E13" s="46">
        <v>2</v>
      </c>
      <c r="F13" s="46">
        <v>3</v>
      </c>
      <c r="G13" s="46"/>
      <c r="H13" s="46">
        <f t="shared" si="0"/>
        <v>5</v>
      </c>
      <c r="I13" s="46">
        <v>1</v>
      </c>
      <c r="J13" s="46"/>
      <c r="K13" s="46"/>
      <c r="L13" s="98"/>
      <c r="M13" s="46">
        <f t="shared" si="1"/>
        <v>0</v>
      </c>
      <c r="N13" s="46"/>
      <c r="O13" s="46"/>
      <c r="P13" s="46"/>
      <c r="Q13" s="46"/>
    </row>
    <row r="14" ht="25.5" customHeight="1" spans="2:17">
      <c r="B14" s="85" t="s">
        <v>50</v>
      </c>
      <c r="C14" s="80"/>
      <c r="D14" s="80"/>
      <c r="E14" s="46"/>
      <c r="F14" s="46">
        <v>5</v>
      </c>
      <c r="G14" s="46"/>
      <c r="H14" s="46">
        <f t="shared" si="0"/>
        <v>5</v>
      </c>
      <c r="I14" s="46"/>
      <c r="J14" s="46"/>
      <c r="K14" s="46"/>
      <c r="L14" s="98"/>
      <c r="M14" s="46">
        <f t="shared" si="1"/>
        <v>0</v>
      </c>
      <c r="N14" s="46"/>
      <c r="O14" s="46"/>
      <c r="P14" s="46"/>
      <c r="Q14" s="46"/>
    </row>
    <row r="15" ht="25.5" customHeight="1" spans="2:17">
      <c r="B15" s="85" t="s">
        <v>51</v>
      </c>
      <c r="C15" s="80"/>
      <c r="D15" s="80"/>
      <c r="E15" s="46"/>
      <c r="F15" s="46">
        <v>1</v>
      </c>
      <c r="G15" s="46"/>
      <c r="H15" s="46">
        <f t="shared" si="0"/>
        <v>1</v>
      </c>
      <c r="I15" s="46"/>
      <c r="J15" s="46"/>
      <c r="K15" s="46"/>
      <c r="L15" s="98"/>
      <c r="M15" s="46">
        <f t="shared" si="1"/>
        <v>0</v>
      </c>
      <c r="N15" s="46"/>
      <c r="O15" s="46"/>
      <c r="P15" s="46"/>
      <c r="Q15" s="46"/>
    </row>
    <row r="16" ht="25.5" customHeight="1" spans="2:17">
      <c r="B16" s="85" t="s">
        <v>38</v>
      </c>
      <c r="C16" s="80"/>
      <c r="D16" s="80"/>
      <c r="E16" s="46"/>
      <c r="F16" s="46"/>
      <c r="G16" s="46">
        <v>15</v>
      </c>
      <c r="H16" s="46">
        <f t="shared" si="0"/>
        <v>15</v>
      </c>
      <c r="I16" s="46"/>
      <c r="J16" s="46"/>
      <c r="K16" s="46"/>
      <c r="L16" s="46"/>
      <c r="M16" s="46">
        <f t="shared" si="1"/>
        <v>0</v>
      </c>
      <c r="N16" s="46"/>
      <c r="O16" s="46"/>
      <c r="P16" s="46"/>
      <c r="Q16" s="46"/>
    </row>
    <row r="17" ht="25.5" customHeight="1" spans="2:17">
      <c r="B17" s="46" t="s">
        <v>11</v>
      </c>
      <c r="C17" s="80">
        <f t="shared" ref="C17:H17" si="2">SUM(C8:C16)</f>
        <v>28</v>
      </c>
      <c r="D17" s="80">
        <f t="shared" si="2"/>
        <v>2</v>
      </c>
      <c r="E17" s="80">
        <f t="shared" si="2"/>
        <v>2</v>
      </c>
      <c r="F17" s="80">
        <f t="shared" si="2"/>
        <v>48</v>
      </c>
      <c r="G17" s="80">
        <f t="shared" si="2"/>
        <v>15</v>
      </c>
      <c r="H17" s="80">
        <f t="shared" si="2"/>
        <v>95</v>
      </c>
      <c r="I17" s="80">
        <f t="shared" ref="I17:P17" si="3">SUM(I8:I14)</f>
        <v>37</v>
      </c>
      <c r="J17" s="80">
        <f t="shared" si="3"/>
        <v>80</v>
      </c>
      <c r="K17" s="80">
        <f t="shared" si="3"/>
        <v>37</v>
      </c>
      <c r="L17" s="80">
        <f t="shared" si="3"/>
        <v>15</v>
      </c>
      <c r="M17" s="80">
        <f t="shared" si="3"/>
        <v>132</v>
      </c>
      <c r="N17" s="80">
        <f t="shared" si="3"/>
        <v>0</v>
      </c>
      <c r="O17" s="80">
        <f t="shared" si="3"/>
        <v>0</v>
      </c>
      <c r="P17" s="80">
        <f t="shared" si="3"/>
        <v>0</v>
      </c>
      <c r="Q17" s="46">
        <f>O17+P17</f>
        <v>0</v>
      </c>
    </row>
    <row r="18" s="77" customFormat="1" ht="25.5" customHeight="1" spans="3:4">
      <c r="C18" s="86"/>
      <c r="D18" s="86"/>
    </row>
    <row r="19" s="77" customFormat="1" ht="25.5" customHeight="1" spans="3:4">
      <c r="C19" s="86"/>
      <c r="D19" s="86"/>
    </row>
  </sheetData>
  <mergeCells count="10">
    <mergeCell ref="B2:Q2"/>
    <mergeCell ref="C5:H5"/>
    <mergeCell ref="J5:L5"/>
    <mergeCell ref="C6:H6"/>
    <mergeCell ref="B6:B7"/>
    <mergeCell ref="I5:I7"/>
    <mergeCell ref="J6:J7"/>
    <mergeCell ref="K6:K7"/>
    <mergeCell ref="L6:L7"/>
    <mergeCell ref="M6:M7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D24"/>
  <sheetViews>
    <sheetView workbookViewId="0">
      <selection activeCell="B2" sqref="B2:D2"/>
    </sheetView>
  </sheetViews>
  <sheetFormatPr defaultColWidth="9" defaultRowHeight="13.5" outlineLevelCol="3"/>
  <cols>
    <col min="1" max="1" width="4.75" customWidth="1"/>
    <col min="2" max="2" width="43.375" customWidth="1"/>
    <col min="3" max="3" width="26" customWidth="1"/>
  </cols>
  <sheetData>
    <row r="2" ht="30.75" customHeight="1" spans="2:4">
      <c r="B2" s="55" t="s">
        <v>52</v>
      </c>
      <c r="C2" s="55"/>
      <c r="D2" s="55"/>
    </row>
    <row r="3" spans="3:3">
      <c r="C3" s="56"/>
    </row>
    <row r="4" ht="15" customHeight="1"/>
    <row r="5" ht="24.75" customHeight="1" spans="2:4">
      <c r="B5" s="57" t="s">
        <v>53</v>
      </c>
      <c r="C5" s="57" t="s">
        <v>54</v>
      </c>
      <c r="D5" s="57" t="s">
        <v>55</v>
      </c>
    </row>
    <row r="6" ht="24.75" customHeight="1" spans="2:4">
      <c r="B6" s="58" t="s">
        <v>56</v>
      </c>
      <c r="C6" s="59"/>
      <c r="D6" s="60"/>
    </row>
    <row r="7" ht="24.75" customHeight="1" spans="2:4">
      <c r="B7" s="61" t="s">
        <v>57</v>
      </c>
      <c r="C7" s="60" t="s">
        <v>44</v>
      </c>
      <c r="D7" s="60"/>
    </row>
    <row r="8" ht="24.75" customHeight="1" spans="2:4">
      <c r="B8" s="61" t="s">
        <v>58</v>
      </c>
      <c r="C8" s="60" t="s">
        <v>59</v>
      </c>
      <c r="D8" s="60"/>
    </row>
    <row r="9" ht="24.75" customHeight="1" spans="2:4">
      <c r="B9" s="62" t="s">
        <v>60</v>
      </c>
      <c r="C9" s="60" t="s">
        <v>61</v>
      </c>
      <c r="D9" s="63"/>
    </row>
    <row r="10" ht="24.75" customHeight="1" spans="2:4">
      <c r="B10" s="64" t="s">
        <v>62</v>
      </c>
      <c r="C10" s="65" t="s">
        <v>63</v>
      </c>
      <c r="D10" s="63"/>
    </row>
    <row r="11" ht="24.75" customHeight="1" spans="2:4">
      <c r="B11" s="64" t="s">
        <v>64</v>
      </c>
      <c r="C11" s="65" t="s">
        <v>65</v>
      </c>
      <c r="D11" s="58"/>
    </row>
    <row r="12" ht="24.75" customHeight="1" spans="2:4">
      <c r="B12" s="62" t="s">
        <v>66</v>
      </c>
      <c r="C12" s="65" t="s">
        <v>67</v>
      </c>
      <c r="D12" s="66"/>
    </row>
    <row r="13" ht="24.75" customHeight="1" spans="2:4">
      <c r="B13" s="58" t="s">
        <v>68</v>
      </c>
      <c r="C13" s="59"/>
      <c r="D13" s="66"/>
    </row>
    <row r="14" ht="24.75" customHeight="1" spans="2:4">
      <c r="B14" s="66" t="s">
        <v>69</v>
      </c>
      <c r="C14" s="59">
        <f>SUM(C15,C20,C21,C22)</f>
        <v>82</v>
      </c>
      <c r="D14" s="66"/>
    </row>
    <row r="15" ht="24.75" customHeight="1" spans="2:4">
      <c r="B15" s="67" t="s">
        <v>70</v>
      </c>
      <c r="C15" s="59">
        <f>SUM(C16,C18,C19)</f>
        <v>58</v>
      </c>
      <c r="D15" s="66"/>
    </row>
    <row r="16" ht="24.75" customHeight="1" spans="2:4">
      <c r="B16" s="68" t="s">
        <v>71</v>
      </c>
      <c r="C16" s="59">
        <v>58</v>
      </c>
      <c r="D16" s="58"/>
    </row>
    <row r="17" ht="24.75" customHeight="1" spans="2:4">
      <c r="B17" s="68" t="s">
        <v>72</v>
      </c>
      <c r="C17" s="66"/>
      <c r="D17" s="69"/>
    </row>
    <row r="18" ht="24.75" customHeight="1" spans="2:4">
      <c r="B18" s="70" t="s">
        <v>73</v>
      </c>
      <c r="C18" s="66"/>
      <c r="D18" s="71"/>
    </row>
    <row r="19" ht="24.75" customHeight="1" spans="2:4">
      <c r="B19" s="72" t="s">
        <v>74</v>
      </c>
      <c r="C19" s="66"/>
      <c r="D19" s="71"/>
    </row>
    <row r="20" ht="24.75" customHeight="1" spans="2:4">
      <c r="B20" s="66" t="s">
        <v>75</v>
      </c>
      <c r="C20" s="59"/>
      <c r="D20" s="71"/>
    </row>
    <row r="21" ht="24.75" customHeight="1" spans="2:4">
      <c r="B21" s="66" t="s">
        <v>76</v>
      </c>
      <c r="C21" s="59">
        <v>9</v>
      </c>
      <c r="D21" s="71"/>
    </row>
    <row r="22" ht="24.75" customHeight="1" spans="2:4">
      <c r="B22" s="66" t="s">
        <v>77</v>
      </c>
      <c r="C22" s="59">
        <v>15</v>
      </c>
      <c r="D22" s="66"/>
    </row>
    <row r="23" ht="24.75" customHeight="1" spans="2:4">
      <c r="B23" s="73"/>
      <c r="C23" s="74"/>
      <c r="D23" s="74"/>
    </row>
    <row r="24" ht="24.75" customHeight="1" spans="2:4">
      <c r="B24" s="73"/>
      <c r="C24" s="74"/>
      <c r="D24" s="74"/>
    </row>
  </sheetData>
  <mergeCells count="1">
    <mergeCell ref="B2:D2"/>
  </mergeCells>
  <pageMargins left="0.7" right="0.7" top="0.75" bottom="0.75" header="0.3" footer="0.3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35"/>
  <sheetViews>
    <sheetView workbookViewId="0">
      <selection activeCell="E25" sqref="E25"/>
    </sheetView>
  </sheetViews>
  <sheetFormatPr defaultColWidth="9" defaultRowHeight="12.75" outlineLevelCol="7"/>
  <cols>
    <col min="1" max="1" width="2.625" style="39" customWidth="1"/>
    <col min="2" max="2" width="6.375" style="39" customWidth="1"/>
    <col min="3" max="5" width="11.625" style="39" customWidth="1"/>
    <col min="6" max="6" width="10.75" style="39" customWidth="1"/>
    <col min="7" max="7" width="14.75" style="40" customWidth="1"/>
    <col min="8" max="8" width="12.25" style="39" customWidth="1"/>
    <col min="9" max="16384" width="9" style="39"/>
  </cols>
  <sheetData>
    <row r="1" spans="6:6">
      <c r="F1" s="41"/>
    </row>
    <row r="2" ht="20.25" spans="2:8">
      <c r="B2" s="42" t="s">
        <v>78</v>
      </c>
      <c r="C2" s="42"/>
      <c r="D2" s="42"/>
      <c r="E2" s="42"/>
      <c r="F2" s="42"/>
      <c r="G2" s="42"/>
      <c r="H2" s="42"/>
    </row>
    <row r="3" ht="13.5" customHeight="1" spans="2:4">
      <c r="B3" s="43" t="s">
        <v>79</v>
      </c>
      <c r="C3" s="43"/>
      <c r="D3" s="44" t="s">
        <v>44</v>
      </c>
    </row>
    <row r="4" spans="8:8">
      <c r="H4" s="45" t="s">
        <v>80</v>
      </c>
    </row>
    <row r="5" ht="25.5" customHeight="1" spans="2:8">
      <c r="B5" s="46" t="s">
        <v>81</v>
      </c>
      <c r="C5" s="46"/>
      <c r="D5" s="46"/>
      <c r="E5" s="46"/>
      <c r="F5" s="46" t="s">
        <v>82</v>
      </c>
      <c r="G5" s="46"/>
      <c r="H5" s="46"/>
    </row>
    <row r="6" ht="25.5" customHeight="1" spans="2:8">
      <c r="B6" s="47" t="s">
        <v>1</v>
      </c>
      <c r="C6" s="47" t="s">
        <v>83</v>
      </c>
      <c r="D6" s="47" t="s">
        <v>84</v>
      </c>
      <c r="E6" s="47" t="s">
        <v>85</v>
      </c>
      <c r="F6" s="46" t="s">
        <v>86</v>
      </c>
      <c r="G6" s="48" t="s">
        <v>84</v>
      </c>
      <c r="H6" s="47" t="s">
        <v>85</v>
      </c>
    </row>
    <row r="7" ht="25.5" customHeight="1" spans="2:8">
      <c r="B7" s="47">
        <v>1</v>
      </c>
      <c r="C7" s="46" t="s">
        <v>87</v>
      </c>
      <c r="D7" s="46"/>
      <c r="E7" s="47">
        <v>894.54</v>
      </c>
      <c r="F7" s="49" t="s">
        <v>88</v>
      </c>
      <c r="G7" s="50" t="s">
        <v>89</v>
      </c>
      <c r="H7" s="47">
        <f>明细表!E4</f>
        <v>758.4</v>
      </c>
    </row>
    <row r="8" ht="25.5" customHeight="1" spans="2:8">
      <c r="B8" s="47">
        <v>2</v>
      </c>
      <c r="C8" s="46" t="s">
        <v>90</v>
      </c>
      <c r="D8" s="46"/>
      <c r="E8" s="47">
        <f>H24-E7</f>
        <v>435.66</v>
      </c>
      <c r="F8" s="49">
        <v>302</v>
      </c>
      <c r="G8" s="50" t="s">
        <v>91</v>
      </c>
      <c r="H8" s="47">
        <f>明细表!E20</f>
        <v>482.4</v>
      </c>
    </row>
    <row r="9" ht="25.5" customHeight="1" spans="2:8">
      <c r="B9" s="47">
        <v>3</v>
      </c>
      <c r="C9" s="46"/>
      <c r="D9" s="47"/>
      <c r="E9" s="47"/>
      <c r="F9" s="49">
        <v>303</v>
      </c>
      <c r="G9" s="50" t="s">
        <v>92</v>
      </c>
      <c r="H9" s="47">
        <f>明细表!E51</f>
        <v>89.4</v>
      </c>
    </row>
    <row r="10" ht="25.5" customHeight="1" spans="2:8">
      <c r="B10" s="47">
        <v>4</v>
      </c>
      <c r="C10" s="47"/>
      <c r="D10" s="47"/>
      <c r="E10" s="47"/>
      <c r="F10" s="49">
        <v>307</v>
      </c>
      <c r="G10" s="50" t="s">
        <v>93</v>
      </c>
      <c r="H10" s="47">
        <f>明细表!E63</f>
        <v>0</v>
      </c>
    </row>
    <row r="11" ht="25.5" customHeight="1" spans="2:8">
      <c r="B11" s="47">
        <v>5</v>
      </c>
      <c r="C11" s="47"/>
      <c r="D11" s="47"/>
      <c r="E11" s="47"/>
      <c r="F11" s="49">
        <v>309</v>
      </c>
      <c r="G11" s="50" t="s">
        <v>94</v>
      </c>
      <c r="H11" s="47"/>
    </row>
    <row r="12" ht="25.5" customHeight="1" spans="2:8">
      <c r="B12" s="47">
        <v>6</v>
      </c>
      <c r="C12" s="47"/>
      <c r="D12" s="47"/>
      <c r="E12" s="47"/>
      <c r="F12" s="49">
        <v>310</v>
      </c>
      <c r="G12" s="50" t="s">
        <v>95</v>
      </c>
      <c r="H12" s="47"/>
    </row>
    <row r="13" ht="25.5" customHeight="1" spans="2:8">
      <c r="B13" s="47">
        <v>7</v>
      </c>
      <c r="C13" s="47"/>
      <c r="D13" s="47"/>
      <c r="E13" s="47"/>
      <c r="F13" s="49">
        <v>311</v>
      </c>
      <c r="G13" s="50" t="s">
        <v>96</v>
      </c>
      <c r="H13" s="47"/>
    </row>
    <row r="14" ht="25.5" customHeight="1" spans="2:8">
      <c r="B14" s="47">
        <v>8</v>
      </c>
      <c r="C14" s="47"/>
      <c r="D14" s="47"/>
      <c r="E14" s="47"/>
      <c r="F14" s="49">
        <v>312</v>
      </c>
      <c r="G14" s="50" t="s">
        <v>97</v>
      </c>
      <c r="H14" s="47"/>
    </row>
    <row r="15" ht="25.5" customHeight="1" spans="2:8">
      <c r="B15" s="47">
        <v>9</v>
      </c>
      <c r="C15" s="47"/>
      <c r="D15" s="47"/>
      <c r="E15" s="47"/>
      <c r="F15" s="49">
        <v>313</v>
      </c>
      <c r="G15" s="50" t="s">
        <v>98</v>
      </c>
      <c r="H15" s="47"/>
    </row>
    <row r="16" ht="25.5" customHeight="1" spans="2:8">
      <c r="B16" s="47">
        <v>10</v>
      </c>
      <c r="C16" s="47"/>
      <c r="D16" s="47"/>
      <c r="E16" s="47"/>
      <c r="F16" s="49" t="s">
        <v>99</v>
      </c>
      <c r="G16" s="50" t="s">
        <v>100</v>
      </c>
      <c r="H16" s="47"/>
    </row>
    <row r="17" ht="25.5" customHeight="1" spans="2:8">
      <c r="B17" s="47">
        <v>11</v>
      </c>
      <c r="C17" s="47"/>
      <c r="D17" s="47"/>
      <c r="E17" s="47"/>
      <c r="F17" s="47"/>
      <c r="G17" s="48"/>
      <c r="H17" s="47"/>
    </row>
    <row r="18" ht="25.5" customHeight="1" spans="2:8">
      <c r="B18" s="47">
        <v>12</v>
      </c>
      <c r="C18" s="47"/>
      <c r="D18" s="47"/>
      <c r="E18" s="47"/>
      <c r="F18" s="47"/>
      <c r="G18" s="48"/>
      <c r="H18" s="47"/>
    </row>
    <row r="19" ht="25.5" customHeight="1" spans="2:8">
      <c r="B19" s="47">
        <v>13</v>
      </c>
      <c r="C19" s="47"/>
      <c r="D19" s="47"/>
      <c r="E19" s="47"/>
      <c r="F19" s="47"/>
      <c r="G19" s="48"/>
      <c r="H19" s="47"/>
    </row>
    <row r="20" ht="25.5" customHeight="1" spans="2:8">
      <c r="B20" s="47">
        <v>14</v>
      </c>
      <c r="C20" s="47"/>
      <c r="D20" s="47"/>
      <c r="E20" s="47"/>
      <c r="F20" s="47"/>
      <c r="G20" s="48"/>
      <c r="H20" s="47"/>
    </row>
    <row r="21" ht="25.5" customHeight="1" spans="2:8">
      <c r="B21" s="47">
        <v>15</v>
      </c>
      <c r="C21" s="47"/>
      <c r="D21" s="47"/>
      <c r="E21" s="47"/>
      <c r="F21" s="47"/>
      <c r="G21" s="48"/>
      <c r="H21" s="47"/>
    </row>
    <row r="22" ht="25.5" customHeight="1" spans="2:8">
      <c r="B22" s="47"/>
      <c r="C22" s="51"/>
      <c r="D22" s="47"/>
      <c r="E22" s="47"/>
      <c r="F22" s="47"/>
      <c r="G22" s="48"/>
      <c r="H22" s="47"/>
    </row>
    <row r="23" ht="25.5" customHeight="1" spans="2:8">
      <c r="B23" s="47"/>
      <c r="C23" s="51"/>
      <c r="D23" s="47"/>
      <c r="E23" s="47"/>
      <c r="F23" s="47"/>
      <c r="G23" s="48"/>
      <c r="H23" s="47"/>
    </row>
    <row r="24" ht="25.5" customHeight="1" spans="2:8">
      <c r="B24" s="47"/>
      <c r="C24" s="51" t="s">
        <v>11</v>
      </c>
      <c r="D24" s="47"/>
      <c r="E24" s="47">
        <f>SUM(E7:E23)</f>
        <v>1330.2</v>
      </c>
      <c r="F24" s="47"/>
      <c r="G24" s="48"/>
      <c r="H24" s="47">
        <f>SUM(H7:H18)</f>
        <v>1330.2</v>
      </c>
    </row>
    <row r="26" spans="3:6">
      <c r="C26" s="52"/>
      <c r="F26" s="53"/>
    </row>
    <row r="27" spans="3:6">
      <c r="C27" s="52"/>
      <c r="F27" s="54"/>
    </row>
    <row r="28" spans="3:6">
      <c r="C28" s="52"/>
      <c r="F28" s="54"/>
    </row>
    <row r="29" spans="3:6">
      <c r="C29" s="44"/>
      <c r="F29" s="45"/>
    </row>
    <row r="30" spans="3:6">
      <c r="C30" s="52"/>
      <c r="F30" s="54"/>
    </row>
    <row r="31" spans="3:6">
      <c r="C31" s="52"/>
      <c r="F31" s="54"/>
    </row>
    <row r="32" spans="3:6">
      <c r="C32" s="44"/>
      <c r="F32" s="45"/>
    </row>
    <row r="33" spans="3:6">
      <c r="C33" s="52"/>
      <c r="F33" s="54"/>
    </row>
    <row r="34" spans="3:3">
      <c r="C34" s="52"/>
    </row>
    <row r="35" spans="3:6">
      <c r="C35" s="44"/>
      <c r="F35" s="45"/>
    </row>
  </sheetData>
  <mergeCells count="4">
    <mergeCell ref="B2:H2"/>
    <mergeCell ref="B3:C3"/>
    <mergeCell ref="B5:E5"/>
    <mergeCell ref="F5:H5"/>
  </mergeCells>
  <pageMargins left="0.7" right="0.7" top="0.75" bottom="0.75" header="0.3" footer="0.3"/>
  <pageSetup paperSize="9" orientation="portrait" horizontalDpi="2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X125"/>
  <sheetViews>
    <sheetView topLeftCell="A4" workbookViewId="0">
      <selection activeCell="E38" sqref="E38"/>
    </sheetView>
  </sheetViews>
  <sheetFormatPr defaultColWidth="9" defaultRowHeight="10.5"/>
  <cols>
    <col min="1" max="1" width="3.125" style="13" customWidth="1"/>
    <col min="2" max="2" width="5.25" style="14" customWidth="1"/>
    <col min="3" max="3" width="6" style="15" customWidth="1"/>
    <col min="4" max="4" width="28" style="15" customWidth="1"/>
    <col min="5" max="5" width="18.375" style="15" customWidth="1"/>
    <col min="6" max="6" width="23.125" style="15" customWidth="1"/>
    <col min="7" max="7" width="4.5" style="15" customWidth="1"/>
    <col min="8" max="8" width="13.5" style="15" customWidth="1"/>
    <col min="9" max="10" width="6.75" style="15" customWidth="1"/>
    <col min="11" max="11" width="4.125" style="15" customWidth="1"/>
    <col min="12" max="24" width="9" style="15"/>
    <col min="25" max="16384" width="9" style="16"/>
  </cols>
  <sheetData>
    <row r="1" ht="21.75" customHeight="1" spans="2:24">
      <c r="B1" s="17" t="s">
        <v>101</v>
      </c>
      <c r="C1" s="17"/>
      <c r="D1" s="17"/>
      <c r="E1" s="17"/>
      <c r="F1" s="17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36"/>
      <c r="S1" s="36"/>
      <c r="T1" s="36"/>
      <c r="U1" s="36"/>
      <c r="V1" s="36"/>
      <c r="W1" s="36"/>
      <c r="X1" s="36"/>
    </row>
    <row r="2" ht="12.75" customHeight="1" spans="2:6">
      <c r="B2" s="19" t="s">
        <v>102</v>
      </c>
      <c r="C2" s="19"/>
      <c r="D2" s="20" t="s">
        <v>103</v>
      </c>
      <c r="E2" s="21" t="s">
        <v>104</v>
      </c>
      <c r="F2" s="21" t="s">
        <v>105</v>
      </c>
    </row>
    <row r="3" ht="12.75" customHeight="1" spans="2:6">
      <c r="B3" s="19" t="s">
        <v>106</v>
      </c>
      <c r="C3" s="19" t="s">
        <v>107</v>
      </c>
      <c r="D3" s="20"/>
      <c r="E3" s="21"/>
      <c r="F3" s="21"/>
    </row>
    <row r="4" ht="12.75" customHeight="1" spans="2:6">
      <c r="B4" s="19" t="s">
        <v>88</v>
      </c>
      <c r="C4" s="19"/>
      <c r="D4" s="22" t="s">
        <v>89</v>
      </c>
      <c r="E4" s="23">
        <f>SUM(E5:E19)</f>
        <v>758.4</v>
      </c>
      <c r="F4" s="24"/>
    </row>
    <row r="5" ht="12.75" customHeight="1" spans="2:6">
      <c r="B5" s="25"/>
      <c r="C5" s="25" t="s">
        <v>108</v>
      </c>
      <c r="D5" s="26" t="s">
        <v>109</v>
      </c>
      <c r="E5" s="27">
        <v>190</v>
      </c>
      <c r="F5" s="24"/>
    </row>
    <row r="6" ht="12.75" customHeight="1" spans="2:6">
      <c r="B6" s="25"/>
      <c r="C6" s="25" t="s">
        <v>110</v>
      </c>
      <c r="D6" s="26" t="s">
        <v>111</v>
      </c>
      <c r="E6" s="27">
        <v>120</v>
      </c>
      <c r="F6" s="24"/>
    </row>
    <row r="7" ht="12.75" customHeight="1" spans="2:6">
      <c r="B7" s="25"/>
      <c r="C7" s="25" t="s">
        <v>112</v>
      </c>
      <c r="D7" s="26" t="s">
        <v>113</v>
      </c>
      <c r="E7" s="27">
        <v>148</v>
      </c>
      <c r="F7" s="24"/>
    </row>
    <row r="8" ht="12.75" customHeight="1" spans="2:6">
      <c r="B8" s="25"/>
      <c r="C8" s="28" t="s">
        <v>114</v>
      </c>
      <c r="D8" s="26" t="s">
        <v>115</v>
      </c>
      <c r="E8" s="29">
        <v>53</v>
      </c>
      <c r="F8" s="24"/>
    </row>
    <row r="9" ht="12.75" customHeight="1" spans="2:6">
      <c r="B9" s="25"/>
      <c r="C9" s="28" t="s">
        <v>116</v>
      </c>
      <c r="D9" s="26" t="s">
        <v>117</v>
      </c>
      <c r="E9" s="30">
        <v>32</v>
      </c>
      <c r="F9" s="24"/>
    </row>
    <row r="10" ht="12.75" customHeight="1" spans="2:6">
      <c r="B10" s="25"/>
      <c r="C10" s="28" t="s">
        <v>118</v>
      </c>
      <c r="D10" s="26" t="s">
        <v>119</v>
      </c>
      <c r="E10" s="27">
        <v>49.6</v>
      </c>
      <c r="F10" s="24"/>
    </row>
    <row r="11" ht="12.75" customHeight="1" spans="2:6">
      <c r="B11" s="25"/>
      <c r="C11" s="28" t="s">
        <v>120</v>
      </c>
      <c r="D11" s="26" t="s">
        <v>121</v>
      </c>
      <c r="E11" s="27">
        <v>24.8</v>
      </c>
      <c r="F11" s="24"/>
    </row>
    <row r="12" ht="12.75" customHeight="1" spans="2:6">
      <c r="B12" s="25"/>
      <c r="C12" s="28">
        <v>10</v>
      </c>
      <c r="D12" s="26" t="s">
        <v>122</v>
      </c>
      <c r="E12" s="27">
        <v>26.35</v>
      </c>
      <c r="F12" s="24"/>
    </row>
    <row r="13" ht="12.75" customHeight="1" spans="2:6">
      <c r="B13" s="25"/>
      <c r="C13" s="28" t="s">
        <v>123</v>
      </c>
      <c r="D13" s="31" t="s">
        <v>124</v>
      </c>
      <c r="E13" s="30"/>
      <c r="F13" s="24"/>
    </row>
    <row r="14" ht="12.75" customHeight="1" spans="2:6">
      <c r="B14" s="25"/>
      <c r="C14" s="32" t="s">
        <v>125</v>
      </c>
      <c r="D14" s="31" t="s">
        <v>126</v>
      </c>
      <c r="E14" s="27">
        <v>4.65</v>
      </c>
      <c r="F14" s="24" t="s">
        <v>127</v>
      </c>
    </row>
    <row r="15" ht="12.75" customHeight="1" spans="2:6">
      <c r="B15" s="25"/>
      <c r="C15" s="25">
        <v>13</v>
      </c>
      <c r="D15" s="31" t="s">
        <v>128</v>
      </c>
      <c r="E15" s="27">
        <v>37.2</v>
      </c>
      <c r="F15" s="24"/>
    </row>
    <row r="16" ht="12.75" customHeight="1" spans="2:6">
      <c r="B16" s="25"/>
      <c r="C16" s="25">
        <v>14</v>
      </c>
      <c r="D16" s="31" t="s">
        <v>129</v>
      </c>
      <c r="E16" s="27"/>
      <c r="F16" s="24"/>
    </row>
    <row r="17" ht="12.75" customHeight="1" spans="2:6">
      <c r="B17" s="25"/>
      <c r="C17" s="25"/>
      <c r="D17" s="24" t="s">
        <v>130</v>
      </c>
      <c r="E17" s="24">
        <v>22.8</v>
      </c>
      <c r="F17" s="24"/>
    </row>
    <row r="18" ht="12.75" customHeight="1" spans="2:6">
      <c r="B18" s="25"/>
      <c r="C18" s="25"/>
      <c r="D18" s="24" t="s">
        <v>131</v>
      </c>
      <c r="E18" s="24">
        <v>50</v>
      </c>
      <c r="F18" s="24"/>
    </row>
    <row r="19" ht="12.75" customHeight="1" spans="2:11">
      <c r="B19" s="25"/>
      <c r="C19" s="25" t="s">
        <v>132</v>
      </c>
      <c r="D19" s="31" t="s">
        <v>133</v>
      </c>
      <c r="E19" s="27"/>
      <c r="F19" s="24"/>
      <c r="H19" s="16"/>
      <c r="I19" s="16"/>
      <c r="J19" s="16"/>
      <c r="K19" s="16"/>
    </row>
    <row r="20" ht="12.75" customHeight="1" spans="2:6">
      <c r="B20" s="19">
        <v>302</v>
      </c>
      <c r="C20" s="19"/>
      <c r="D20" s="22" t="s">
        <v>91</v>
      </c>
      <c r="E20" s="23">
        <f>SUM(E21:E50)</f>
        <v>482.4</v>
      </c>
      <c r="F20" s="24"/>
    </row>
    <row r="21" ht="12.75" customHeight="1" spans="2:6">
      <c r="B21" s="19"/>
      <c r="C21" s="25" t="s">
        <v>108</v>
      </c>
      <c r="D21" s="26" t="s">
        <v>134</v>
      </c>
      <c r="E21" s="27">
        <v>26</v>
      </c>
      <c r="F21" s="24"/>
    </row>
    <row r="22" ht="12.75" customHeight="1" spans="2:6">
      <c r="B22" s="25"/>
      <c r="C22" s="25" t="s">
        <v>110</v>
      </c>
      <c r="D22" s="26" t="s">
        <v>135</v>
      </c>
      <c r="E22" s="30">
        <v>8</v>
      </c>
      <c r="F22" s="24"/>
    </row>
    <row r="23" ht="12.75" customHeight="1" spans="2:6">
      <c r="B23" s="25"/>
      <c r="C23" s="25"/>
      <c r="D23" s="26" t="s">
        <v>136</v>
      </c>
      <c r="E23" s="30">
        <v>44</v>
      </c>
      <c r="F23" s="24"/>
    </row>
    <row r="24" ht="12.75" customHeight="1" spans="2:6">
      <c r="B24" s="25"/>
      <c r="C24" s="25"/>
      <c r="D24" s="26" t="s">
        <v>137</v>
      </c>
      <c r="E24" s="30">
        <v>3.2</v>
      </c>
      <c r="F24" s="24"/>
    </row>
    <row r="25" ht="12.75" customHeight="1" spans="2:6">
      <c r="B25" s="25"/>
      <c r="C25" s="25" t="s">
        <v>112</v>
      </c>
      <c r="D25" s="26" t="s">
        <v>138</v>
      </c>
      <c r="E25" s="30">
        <v>9</v>
      </c>
      <c r="F25" s="24"/>
    </row>
    <row r="26" ht="12.75" customHeight="1" spans="2:6">
      <c r="B26" s="25"/>
      <c r="C26" s="25" t="s">
        <v>139</v>
      </c>
      <c r="D26" s="26" t="s">
        <v>140</v>
      </c>
      <c r="E26" s="27">
        <v>0.5</v>
      </c>
      <c r="F26" s="24"/>
    </row>
    <row r="27" ht="12.75" customHeight="1" spans="2:6">
      <c r="B27" s="19"/>
      <c r="C27" s="25" t="s">
        <v>141</v>
      </c>
      <c r="D27" s="26" t="s">
        <v>142</v>
      </c>
      <c r="E27" s="27">
        <v>21</v>
      </c>
      <c r="F27" s="24"/>
    </row>
    <row r="28" ht="12.75" customHeight="1" spans="2:6">
      <c r="B28" s="19"/>
      <c r="C28" s="25" t="s">
        <v>114</v>
      </c>
      <c r="D28" s="26" t="s">
        <v>143</v>
      </c>
      <c r="E28" s="30">
        <v>10.2</v>
      </c>
      <c r="F28" s="24"/>
    </row>
    <row r="29" ht="12.75" customHeight="1" spans="2:6">
      <c r="B29" s="19"/>
      <c r="C29" s="25" t="s">
        <v>116</v>
      </c>
      <c r="D29" s="26" t="s">
        <v>144</v>
      </c>
      <c r="E29" s="27">
        <v>0.5</v>
      </c>
      <c r="F29" s="24"/>
    </row>
    <row r="30" ht="12.75" customHeight="1" spans="2:6">
      <c r="B30" s="19"/>
      <c r="C30" s="25" t="s">
        <v>118</v>
      </c>
      <c r="D30" s="26" t="s">
        <v>145</v>
      </c>
      <c r="E30" s="30"/>
      <c r="F30" s="24"/>
    </row>
    <row r="31" ht="12.75" customHeight="1" spans="2:6">
      <c r="B31" s="25"/>
      <c r="C31" s="25" t="s">
        <v>120</v>
      </c>
      <c r="D31" s="26" t="s">
        <v>146</v>
      </c>
      <c r="E31" s="30"/>
      <c r="F31" s="24"/>
    </row>
    <row r="32" ht="12.75" customHeight="1" spans="2:6">
      <c r="B32" s="25"/>
      <c r="C32" s="25">
        <v>11</v>
      </c>
      <c r="D32" s="33" t="s">
        <v>147</v>
      </c>
      <c r="E32" s="30">
        <v>1.4</v>
      </c>
      <c r="F32" s="24"/>
    </row>
    <row r="33" ht="12.75" customHeight="1" spans="2:6">
      <c r="B33" s="19"/>
      <c r="C33" s="25">
        <v>12</v>
      </c>
      <c r="D33" s="26" t="s">
        <v>148</v>
      </c>
      <c r="E33" s="27"/>
      <c r="F33" s="24"/>
    </row>
    <row r="34" ht="12.75" customHeight="1" spans="2:6">
      <c r="B34" s="25"/>
      <c r="C34" s="25">
        <v>13</v>
      </c>
      <c r="D34" s="26" t="s">
        <v>149</v>
      </c>
      <c r="E34" s="27">
        <v>21.4</v>
      </c>
      <c r="F34" s="24"/>
    </row>
    <row r="35" ht="12.75" customHeight="1" spans="2:6">
      <c r="B35" s="25"/>
      <c r="C35" s="25">
        <v>14</v>
      </c>
      <c r="D35" s="26" t="s">
        <v>150</v>
      </c>
      <c r="E35" s="27">
        <v>18</v>
      </c>
      <c r="F35" s="24"/>
    </row>
    <row r="36" ht="12.75" customHeight="1" spans="2:6">
      <c r="B36" s="25"/>
      <c r="C36" s="25">
        <v>15</v>
      </c>
      <c r="D36" s="26" t="s">
        <v>151</v>
      </c>
      <c r="E36" s="27"/>
      <c r="F36" s="24"/>
    </row>
    <row r="37" ht="12.75" customHeight="1" spans="2:6">
      <c r="B37" s="25"/>
      <c r="C37" s="25">
        <v>16</v>
      </c>
      <c r="D37" s="26" t="s">
        <v>152</v>
      </c>
      <c r="E37" s="27">
        <v>1.3</v>
      </c>
      <c r="F37" s="24"/>
    </row>
    <row r="38" ht="12.75" customHeight="1" spans="2:6">
      <c r="B38" s="25"/>
      <c r="C38" s="25">
        <v>17</v>
      </c>
      <c r="D38" s="26" t="s">
        <v>153</v>
      </c>
      <c r="E38" s="30">
        <v>4.4</v>
      </c>
      <c r="F38" s="24"/>
    </row>
    <row r="39" ht="12.75" customHeight="1" spans="2:6">
      <c r="B39" s="25"/>
      <c r="C39" s="25">
        <v>18</v>
      </c>
      <c r="D39" s="26" t="s">
        <v>154</v>
      </c>
      <c r="E39" s="30">
        <v>13.5</v>
      </c>
      <c r="F39" s="24"/>
    </row>
    <row r="40" ht="12.75" customHeight="1" spans="2:6">
      <c r="B40" s="25"/>
      <c r="C40" s="25">
        <v>24</v>
      </c>
      <c r="D40" s="26" t="s">
        <v>155</v>
      </c>
      <c r="E40" s="27">
        <v>6</v>
      </c>
      <c r="F40" s="24"/>
    </row>
    <row r="41" ht="12.75" customHeight="1" spans="2:6">
      <c r="B41" s="25"/>
      <c r="C41" s="25">
        <v>25</v>
      </c>
      <c r="D41" s="26" t="s">
        <v>156</v>
      </c>
      <c r="E41" s="27"/>
      <c r="F41" s="24"/>
    </row>
    <row r="42" ht="12.75" customHeight="1" spans="2:6">
      <c r="B42" s="25"/>
      <c r="C42" s="25">
        <v>26</v>
      </c>
      <c r="D42" s="26" t="s">
        <v>157</v>
      </c>
      <c r="E42" s="27">
        <v>180</v>
      </c>
      <c r="F42" s="24"/>
    </row>
    <row r="43" ht="12.75" customHeight="1" spans="2:6">
      <c r="B43" s="25"/>
      <c r="C43" s="25">
        <v>27</v>
      </c>
      <c r="D43" s="26" t="s">
        <v>158</v>
      </c>
      <c r="E43" s="30"/>
      <c r="F43" s="24"/>
    </row>
    <row r="44" ht="12.75" customHeight="1" spans="2:6">
      <c r="B44" s="19"/>
      <c r="C44" s="25">
        <v>28</v>
      </c>
      <c r="D44" s="26" t="s">
        <v>159</v>
      </c>
      <c r="E44" s="27">
        <v>30</v>
      </c>
      <c r="F44" s="24"/>
    </row>
    <row r="45" ht="12.75" customHeight="1" spans="2:6">
      <c r="B45" s="25"/>
      <c r="C45" s="25">
        <v>29</v>
      </c>
      <c r="D45" s="26" t="s">
        <v>160</v>
      </c>
      <c r="E45" s="27"/>
      <c r="F45" s="24"/>
    </row>
    <row r="46" ht="12.75" customHeight="1" spans="2:6">
      <c r="B46" s="19"/>
      <c r="C46" s="25">
        <v>31</v>
      </c>
      <c r="D46" s="26" t="s">
        <v>161</v>
      </c>
      <c r="E46" s="27"/>
      <c r="F46" s="24"/>
    </row>
    <row r="47" ht="12.75" customHeight="1" spans="2:6">
      <c r="B47" s="19"/>
      <c r="C47" s="25"/>
      <c r="D47" s="15" t="s">
        <v>162</v>
      </c>
      <c r="E47" s="27">
        <v>24</v>
      </c>
      <c r="F47" s="24"/>
    </row>
    <row r="48" ht="12.75" customHeight="1" spans="2:8">
      <c r="B48" s="25"/>
      <c r="C48" s="25">
        <v>39</v>
      </c>
      <c r="D48" s="26" t="s">
        <v>163</v>
      </c>
      <c r="E48" s="30">
        <v>5</v>
      </c>
      <c r="F48" s="24"/>
      <c r="H48" s="16"/>
    </row>
    <row r="49" ht="12.75" customHeight="1" spans="2:6">
      <c r="B49" s="25"/>
      <c r="C49" s="25">
        <v>40</v>
      </c>
      <c r="D49" s="26" t="s">
        <v>164</v>
      </c>
      <c r="E49" s="30"/>
      <c r="F49" s="24"/>
    </row>
    <row r="50" ht="12.75" customHeight="1" spans="2:6">
      <c r="B50" s="19"/>
      <c r="C50" s="25">
        <v>99</v>
      </c>
      <c r="D50" s="26" t="s">
        <v>165</v>
      </c>
      <c r="E50" s="27">
        <v>55</v>
      </c>
      <c r="F50" s="24"/>
    </row>
    <row r="51" ht="12.75" customHeight="1" spans="2:6">
      <c r="B51" s="19">
        <v>303</v>
      </c>
      <c r="C51" s="19"/>
      <c r="D51" s="22" t="s">
        <v>92</v>
      </c>
      <c r="E51" s="23">
        <f>SUM(E52:E62)</f>
        <v>89.4</v>
      </c>
      <c r="F51" s="24"/>
    </row>
    <row r="52" ht="12.75" customHeight="1" spans="2:6">
      <c r="B52" s="25"/>
      <c r="C52" s="25" t="s">
        <v>108</v>
      </c>
      <c r="D52" s="26" t="s">
        <v>166</v>
      </c>
      <c r="E52" s="27"/>
      <c r="F52" s="24"/>
    </row>
    <row r="53" ht="12.75" customHeight="1" spans="2:6">
      <c r="B53" s="19"/>
      <c r="C53" s="25" t="s">
        <v>110</v>
      </c>
      <c r="D53" s="26" t="s">
        <v>167</v>
      </c>
      <c r="E53" s="27"/>
      <c r="F53" s="24"/>
    </row>
    <row r="54" ht="12.75" customHeight="1" spans="2:6">
      <c r="B54" s="25"/>
      <c r="C54" s="25" t="s">
        <v>112</v>
      </c>
      <c r="D54" s="31" t="s">
        <v>168</v>
      </c>
      <c r="E54" s="30"/>
      <c r="F54" s="24"/>
    </row>
    <row r="55" ht="12.75" customHeight="1" spans="2:6">
      <c r="B55" s="19"/>
      <c r="C55" s="25" t="s">
        <v>139</v>
      </c>
      <c r="D55" s="31" t="s">
        <v>169</v>
      </c>
      <c r="E55" s="27">
        <v>4</v>
      </c>
      <c r="F55" s="24"/>
    </row>
    <row r="56" ht="12.75" customHeight="1" spans="2:6">
      <c r="B56" s="25"/>
      <c r="C56" s="25" t="s">
        <v>141</v>
      </c>
      <c r="D56" s="26" t="s">
        <v>170</v>
      </c>
      <c r="E56" s="33">
        <v>18.6</v>
      </c>
      <c r="F56" s="24" t="s">
        <v>171</v>
      </c>
    </row>
    <row r="57" ht="12.75" customHeight="1" spans="2:6">
      <c r="B57" s="25"/>
      <c r="C57" s="25" t="s">
        <v>114</v>
      </c>
      <c r="D57" s="26" t="s">
        <v>172</v>
      </c>
      <c r="E57" s="27">
        <v>9.7</v>
      </c>
      <c r="F57" s="24"/>
    </row>
    <row r="58" ht="12.75" customHeight="1" spans="2:6">
      <c r="B58" s="25"/>
      <c r="C58" s="25" t="s">
        <v>116</v>
      </c>
      <c r="D58" s="31" t="s">
        <v>173</v>
      </c>
      <c r="E58" s="27"/>
      <c r="F58" s="24"/>
    </row>
    <row r="59" ht="12.75" customHeight="1" spans="2:6">
      <c r="B59" s="19"/>
      <c r="C59" s="25" t="s">
        <v>118</v>
      </c>
      <c r="D59" s="26" t="s">
        <v>174</v>
      </c>
      <c r="E59" s="27"/>
      <c r="F59" s="24"/>
    </row>
    <row r="60" ht="12.75" customHeight="1" spans="2:6">
      <c r="B60" s="19"/>
      <c r="C60" s="25" t="s">
        <v>120</v>
      </c>
      <c r="D60" s="26" t="s">
        <v>175</v>
      </c>
      <c r="E60" s="27">
        <v>1.1</v>
      </c>
      <c r="F60" s="24"/>
    </row>
    <row r="61" ht="12.75" customHeight="1" spans="2:6">
      <c r="B61" s="25"/>
      <c r="C61" s="25" t="s">
        <v>176</v>
      </c>
      <c r="D61" s="34" t="s">
        <v>177</v>
      </c>
      <c r="E61" s="27"/>
      <c r="F61" s="24"/>
    </row>
    <row r="62" ht="12.75" customHeight="1" spans="2:6">
      <c r="B62" s="25"/>
      <c r="C62" s="25" t="s">
        <v>132</v>
      </c>
      <c r="D62" s="26" t="s">
        <v>178</v>
      </c>
      <c r="E62" s="30">
        <v>56</v>
      </c>
      <c r="F62" s="24"/>
    </row>
    <row r="63" ht="12.75" customHeight="1" spans="2:6">
      <c r="B63" s="19">
        <v>307</v>
      </c>
      <c r="C63" s="25"/>
      <c r="D63" s="35" t="s">
        <v>93</v>
      </c>
      <c r="E63" s="23">
        <f>SUM(E64:E67)</f>
        <v>0</v>
      </c>
      <c r="F63" s="24"/>
    </row>
    <row r="64" ht="12.75" customHeight="1" spans="2:6">
      <c r="B64" s="19"/>
      <c r="C64" s="25" t="s">
        <v>108</v>
      </c>
      <c r="D64" s="26" t="s">
        <v>179</v>
      </c>
      <c r="E64" s="27"/>
      <c r="F64" s="24"/>
    </row>
    <row r="65" ht="12.75" customHeight="1" spans="2:6">
      <c r="B65" s="25"/>
      <c r="C65" s="25" t="s">
        <v>110</v>
      </c>
      <c r="D65" s="26" t="s">
        <v>180</v>
      </c>
      <c r="E65" s="27"/>
      <c r="F65" s="24"/>
    </row>
    <row r="66" ht="12.75" customHeight="1" spans="2:6">
      <c r="B66" s="25"/>
      <c r="C66" s="25" t="s">
        <v>112</v>
      </c>
      <c r="D66" s="26" t="s">
        <v>181</v>
      </c>
      <c r="E66" s="33"/>
      <c r="F66" s="24"/>
    </row>
    <row r="67" ht="12.75" customHeight="1" spans="2:6">
      <c r="B67" s="25"/>
      <c r="C67" s="25" t="s">
        <v>139</v>
      </c>
      <c r="D67" s="26" t="s">
        <v>182</v>
      </c>
      <c r="E67" s="33"/>
      <c r="F67" s="24"/>
    </row>
    <row r="68" ht="12.75" customHeight="1" spans="2:6">
      <c r="B68" s="19">
        <v>309</v>
      </c>
      <c r="C68" s="19"/>
      <c r="D68" s="22" t="s">
        <v>94</v>
      </c>
      <c r="E68" s="27"/>
      <c r="F68" s="24"/>
    </row>
    <row r="69" ht="12.75" customHeight="1" spans="2:6">
      <c r="B69" s="25"/>
      <c r="C69" s="25" t="s">
        <v>108</v>
      </c>
      <c r="D69" s="26" t="s">
        <v>183</v>
      </c>
      <c r="E69" s="27"/>
      <c r="F69" s="24"/>
    </row>
    <row r="70" ht="12.75" customHeight="1" spans="2:6">
      <c r="B70" s="25"/>
      <c r="C70" s="25" t="s">
        <v>110</v>
      </c>
      <c r="D70" s="26" t="s">
        <v>184</v>
      </c>
      <c r="E70" s="30"/>
      <c r="F70" s="24"/>
    </row>
    <row r="71" ht="12.75" customHeight="1" spans="2:6">
      <c r="B71" s="19"/>
      <c r="C71" s="25" t="s">
        <v>112</v>
      </c>
      <c r="D71" s="26" t="s">
        <v>185</v>
      </c>
      <c r="E71" s="30"/>
      <c r="F71" s="24"/>
    </row>
    <row r="72" ht="12.75" customHeight="1" spans="2:6">
      <c r="B72" s="19"/>
      <c r="C72" s="25" t="s">
        <v>141</v>
      </c>
      <c r="D72" s="26" t="s">
        <v>186</v>
      </c>
      <c r="E72" s="30"/>
      <c r="F72" s="24"/>
    </row>
    <row r="73" ht="12.75" customHeight="1" spans="2:6">
      <c r="B73" s="19"/>
      <c r="C73" s="25" t="s">
        <v>114</v>
      </c>
      <c r="D73" s="26" t="s">
        <v>187</v>
      </c>
      <c r="E73" s="30"/>
      <c r="F73" s="24"/>
    </row>
    <row r="74" ht="12.75" customHeight="1" spans="2:6">
      <c r="B74" s="19"/>
      <c r="C74" s="25" t="s">
        <v>116</v>
      </c>
      <c r="D74" s="26" t="s">
        <v>188</v>
      </c>
      <c r="E74" s="27"/>
      <c r="F74" s="24"/>
    </row>
    <row r="75" ht="12.75" customHeight="1" spans="2:6">
      <c r="B75" s="25"/>
      <c r="C75" s="25" t="s">
        <v>118</v>
      </c>
      <c r="D75" s="26" t="s">
        <v>189</v>
      </c>
      <c r="E75" s="27"/>
      <c r="F75" s="24"/>
    </row>
    <row r="76" ht="12.75" customHeight="1" spans="2:6">
      <c r="B76" s="19">
        <v>309</v>
      </c>
      <c r="C76" s="25">
        <v>13</v>
      </c>
      <c r="D76" s="26" t="s">
        <v>190</v>
      </c>
      <c r="E76" s="27"/>
      <c r="F76" s="24"/>
    </row>
    <row r="77" ht="12.75" customHeight="1" spans="2:6">
      <c r="B77" s="19"/>
      <c r="C77" s="25">
        <v>19</v>
      </c>
      <c r="D77" s="26" t="s">
        <v>191</v>
      </c>
      <c r="E77" s="27"/>
      <c r="F77" s="24"/>
    </row>
    <row r="78" ht="12.75" customHeight="1" spans="2:6">
      <c r="B78" s="19"/>
      <c r="C78" s="25">
        <v>21</v>
      </c>
      <c r="D78" s="26" t="s">
        <v>192</v>
      </c>
      <c r="E78" s="27"/>
      <c r="F78" s="24"/>
    </row>
    <row r="79" ht="12.75" customHeight="1" spans="2:6">
      <c r="B79" s="25"/>
      <c r="C79" s="25">
        <v>22</v>
      </c>
      <c r="D79" s="26" t="s">
        <v>193</v>
      </c>
      <c r="E79" s="27"/>
      <c r="F79" s="24"/>
    </row>
    <row r="80" ht="12.75" customHeight="1" spans="2:6">
      <c r="B80" s="25"/>
      <c r="C80" s="25" t="s">
        <v>132</v>
      </c>
      <c r="D80" s="31" t="s">
        <v>194</v>
      </c>
      <c r="E80" s="27"/>
      <c r="F80" s="24"/>
    </row>
    <row r="81" ht="12.75" customHeight="1" spans="2:6">
      <c r="B81" s="19">
        <v>310</v>
      </c>
      <c r="C81" s="19"/>
      <c r="D81" s="22" t="s">
        <v>95</v>
      </c>
      <c r="E81" s="27"/>
      <c r="F81" s="24"/>
    </row>
    <row r="82" ht="12.75" customHeight="1" spans="2:6">
      <c r="B82" s="25"/>
      <c r="C82" s="25" t="s">
        <v>108</v>
      </c>
      <c r="D82" s="26" t="s">
        <v>183</v>
      </c>
      <c r="E82" s="30"/>
      <c r="F82" s="24"/>
    </row>
    <row r="83" ht="12.75" customHeight="1" spans="2:6">
      <c r="B83" s="25"/>
      <c r="C83" s="25" t="s">
        <v>110</v>
      </c>
      <c r="D83" s="26" t="s">
        <v>184</v>
      </c>
      <c r="E83" s="30"/>
      <c r="F83" s="24"/>
    </row>
    <row r="84" ht="12.75" customHeight="1" spans="2:6">
      <c r="B84" s="25"/>
      <c r="C84" s="25" t="s">
        <v>112</v>
      </c>
      <c r="D84" s="26" t="s">
        <v>185</v>
      </c>
      <c r="E84" s="30"/>
      <c r="F84" s="24"/>
    </row>
    <row r="85" ht="12.75" customHeight="1" spans="2:6">
      <c r="B85" s="19"/>
      <c r="C85" s="25" t="s">
        <v>141</v>
      </c>
      <c r="D85" s="26" t="s">
        <v>186</v>
      </c>
      <c r="E85" s="30"/>
      <c r="F85" s="24"/>
    </row>
    <row r="86" ht="12.75" customHeight="1" spans="2:6">
      <c r="B86" s="25"/>
      <c r="C86" s="25" t="s">
        <v>114</v>
      </c>
      <c r="D86" s="26" t="s">
        <v>187</v>
      </c>
      <c r="E86" s="30"/>
      <c r="F86" s="24"/>
    </row>
    <row r="87" ht="12.75" customHeight="1" spans="2:6">
      <c r="B87" s="19"/>
      <c r="C87" s="25" t="s">
        <v>116</v>
      </c>
      <c r="D87" s="26" t="s">
        <v>188</v>
      </c>
      <c r="E87" s="27"/>
      <c r="F87" s="24"/>
    </row>
    <row r="88" ht="12.75" customHeight="1" spans="2:6">
      <c r="B88" s="19"/>
      <c r="C88" s="25" t="s">
        <v>118</v>
      </c>
      <c r="D88" s="26" t="s">
        <v>189</v>
      </c>
      <c r="E88" s="27"/>
      <c r="F88" s="24"/>
    </row>
    <row r="89" ht="12.75" customHeight="1" spans="2:6">
      <c r="B89" s="19"/>
      <c r="C89" s="25" t="s">
        <v>120</v>
      </c>
      <c r="D89" s="26" t="s">
        <v>195</v>
      </c>
      <c r="E89" s="27"/>
      <c r="F89" s="24"/>
    </row>
    <row r="90" ht="12.75" customHeight="1" spans="2:6">
      <c r="B90" s="25"/>
      <c r="C90" s="25" t="s">
        <v>176</v>
      </c>
      <c r="D90" s="26" t="s">
        <v>196</v>
      </c>
      <c r="E90" s="27"/>
      <c r="F90" s="24"/>
    </row>
    <row r="91" ht="12.75" customHeight="1" spans="2:6">
      <c r="B91" s="25"/>
      <c r="C91" s="25" t="s">
        <v>123</v>
      </c>
      <c r="D91" s="26" t="s">
        <v>197</v>
      </c>
      <c r="E91" s="27"/>
      <c r="F91" s="24"/>
    </row>
    <row r="92" ht="12.75" customHeight="1" spans="2:6">
      <c r="B92" s="19"/>
      <c r="C92" s="25" t="s">
        <v>125</v>
      </c>
      <c r="D92" s="26" t="s">
        <v>198</v>
      </c>
      <c r="E92" s="27"/>
      <c r="F92" s="24"/>
    </row>
    <row r="93" ht="12.75" customHeight="1" spans="2:6">
      <c r="B93" s="25"/>
      <c r="C93" s="25" t="s">
        <v>199</v>
      </c>
      <c r="D93" s="26" t="s">
        <v>190</v>
      </c>
      <c r="E93" s="27"/>
      <c r="F93" s="24"/>
    </row>
    <row r="94" ht="12.75" customHeight="1" spans="2:6">
      <c r="B94" s="25"/>
      <c r="C94" s="25">
        <v>19</v>
      </c>
      <c r="D94" s="26" t="s">
        <v>191</v>
      </c>
      <c r="E94" s="27"/>
      <c r="F94" s="24"/>
    </row>
    <row r="95" ht="12.75" customHeight="1" spans="2:6">
      <c r="B95" s="25"/>
      <c r="C95" s="25">
        <v>21</v>
      </c>
      <c r="D95" s="26" t="s">
        <v>192</v>
      </c>
      <c r="E95" s="27"/>
      <c r="F95" s="24"/>
    </row>
    <row r="96" ht="12.75" customHeight="1" spans="2:6">
      <c r="B96" s="19">
        <v>310</v>
      </c>
      <c r="C96" s="25">
        <v>22</v>
      </c>
      <c r="D96" s="26" t="s">
        <v>193</v>
      </c>
      <c r="E96" s="27"/>
      <c r="F96" s="24"/>
    </row>
    <row r="97" ht="12.75" customHeight="1" spans="2:6">
      <c r="B97" s="25"/>
      <c r="C97" s="25" t="s">
        <v>132</v>
      </c>
      <c r="D97" s="26" t="s">
        <v>200</v>
      </c>
      <c r="E97" s="27"/>
      <c r="F97" s="24"/>
    </row>
    <row r="98" ht="12.75" customHeight="1" spans="2:6">
      <c r="B98" s="19">
        <v>311</v>
      </c>
      <c r="C98" s="25"/>
      <c r="D98" s="35" t="s">
        <v>96</v>
      </c>
      <c r="E98" s="27"/>
      <c r="F98" s="24"/>
    </row>
    <row r="99" ht="12.75" customHeight="1" spans="2:6">
      <c r="B99" s="25"/>
      <c r="C99" s="25" t="s">
        <v>108</v>
      </c>
      <c r="D99" s="34" t="s">
        <v>201</v>
      </c>
      <c r="E99" s="27"/>
      <c r="F99" s="24"/>
    </row>
    <row r="100" ht="12.75" customHeight="1" spans="2:6">
      <c r="B100" s="19"/>
      <c r="C100" s="25">
        <v>99</v>
      </c>
      <c r="D100" s="34" t="s">
        <v>202</v>
      </c>
      <c r="E100" s="27"/>
      <c r="F100" s="24"/>
    </row>
    <row r="101" ht="12.75" customHeight="1" spans="2:6">
      <c r="B101" s="19">
        <v>312</v>
      </c>
      <c r="C101" s="25"/>
      <c r="D101" s="35" t="s">
        <v>97</v>
      </c>
      <c r="E101" s="27"/>
      <c r="F101" s="24"/>
    </row>
    <row r="102" ht="12.75" customHeight="1" spans="2:6">
      <c r="B102" s="25"/>
      <c r="C102" s="25" t="s">
        <v>108</v>
      </c>
      <c r="D102" s="34" t="s">
        <v>201</v>
      </c>
      <c r="E102" s="27"/>
      <c r="F102" s="24"/>
    </row>
    <row r="103" ht="12.75" customHeight="1" spans="2:6">
      <c r="B103" s="19"/>
      <c r="C103" s="25" t="s">
        <v>112</v>
      </c>
      <c r="D103" s="34" t="s">
        <v>203</v>
      </c>
      <c r="E103" s="27"/>
      <c r="F103" s="24"/>
    </row>
    <row r="104" ht="12.75" customHeight="1" spans="2:6">
      <c r="B104" s="19"/>
      <c r="C104" s="25" t="s">
        <v>139</v>
      </c>
      <c r="D104" s="34" t="s">
        <v>204</v>
      </c>
      <c r="E104" s="27"/>
      <c r="F104" s="24"/>
    </row>
    <row r="105" ht="12.75" customHeight="1" spans="2:6">
      <c r="B105" s="19"/>
      <c r="C105" s="25" t="s">
        <v>141</v>
      </c>
      <c r="D105" s="34" t="s">
        <v>205</v>
      </c>
      <c r="E105" s="27"/>
      <c r="F105" s="24"/>
    </row>
    <row r="106" ht="12.75" customHeight="1" spans="2:6">
      <c r="B106" s="25"/>
      <c r="C106" s="25">
        <v>99</v>
      </c>
      <c r="D106" s="34" t="s">
        <v>202</v>
      </c>
      <c r="E106" s="27"/>
      <c r="F106" s="24"/>
    </row>
    <row r="107" ht="12.75" customHeight="1" spans="2:6">
      <c r="B107" s="19">
        <v>313</v>
      </c>
      <c r="C107" s="25"/>
      <c r="D107" s="35" t="s">
        <v>98</v>
      </c>
      <c r="E107" s="27"/>
      <c r="F107" s="24"/>
    </row>
    <row r="108" ht="12.75" customHeight="1" spans="2:6">
      <c r="B108" s="25"/>
      <c r="C108" s="25" t="s">
        <v>110</v>
      </c>
      <c r="D108" s="34" t="s">
        <v>206</v>
      </c>
      <c r="E108" s="30"/>
      <c r="F108" s="24"/>
    </row>
    <row r="109" ht="12.75" customHeight="1" spans="2:6">
      <c r="B109" s="25"/>
      <c r="C109" s="25" t="s">
        <v>112</v>
      </c>
      <c r="D109" s="34" t="s">
        <v>207</v>
      </c>
      <c r="E109" s="27"/>
      <c r="F109" s="24"/>
    </row>
    <row r="110" ht="12.75" customHeight="1" spans="2:6">
      <c r="B110" s="19" t="s">
        <v>99</v>
      </c>
      <c r="C110" s="25"/>
      <c r="D110" s="22" t="s">
        <v>100</v>
      </c>
      <c r="E110" s="23">
        <f>SUM(E111:E114)</f>
        <v>0</v>
      </c>
      <c r="F110" s="24"/>
    </row>
    <row r="111" ht="12.75" customHeight="1" spans="2:6">
      <c r="B111" s="19"/>
      <c r="C111" s="32" t="s">
        <v>114</v>
      </c>
      <c r="D111" s="26" t="s">
        <v>208</v>
      </c>
      <c r="E111" s="27"/>
      <c r="F111" s="24"/>
    </row>
    <row r="112" ht="12.75" customHeight="1" spans="2:6">
      <c r="B112" s="19"/>
      <c r="C112" s="32" t="s">
        <v>116</v>
      </c>
      <c r="D112" s="26" t="s">
        <v>209</v>
      </c>
      <c r="E112" s="27"/>
      <c r="F112" s="24"/>
    </row>
    <row r="113" ht="12.75" customHeight="1" spans="2:6">
      <c r="B113" s="19"/>
      <c r="C113" s="32" t="s">
        <v>210</v>
      </c>
      <c r="D113" s="31" t="s">
        <v>211</v>
      </c>
      <c r="E113" s="27"/>
      <c r="F113" s="24"/>
    </row>
    <row r="114" ht="12.75" customHeight="1" spans="2:6">
      <c r="B114" s="25"/>
      <c r="C114" s="25" t="s">
        <v>132</v>
      </c>
      <c r="D114" s="26" t="s">
        <v>212</v>
      </c>
      <c r="E114" s="27"/>
      <c r="F114" s="24"/>
    </row>
    <row r="115" ht="12.75" customHeight="1" spans="2:6">
      <c r="B115" s="25"/>
      <c r="C115" s="25"/>
      <c r="D115" s="26" t="s">
        <v>11</v>
      </c>
      <c r="E115" s="24">
        <f>E4+E20+E51+E110</f>
        <v>1330.2</v>
      </c>
      <c r="F115" s="24"/>
    </row>
    <row r="116" ht="12.75" customHeight="1" spans="2:4">
      <c r="B116" s="37"/>
      <c r="C116" s="37"/>
      <c r="D116" s="38"/>
    </row>
    <row r="117" ht="12.75" customHeight="1" spans="6:6">
      <c r="F117" s="15" t="s">
        <v>44</v>
      </c>
    </row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</sheetData>
  <mergeCells count="5">
    <mergeCell ref="B1:F1"/>
    <mergeCell ref="B2:C2"/>
    <mergeCell ref="D2:D3"/>
    <mergeCell ref="E2:E3"/>
    <mergeCell ref="F2:F3"/>
  </mergeCells>
  <pageMargins left="0.7" right="0.7" top="0.75" bottom="0.75" header="0.3" footer="0.3"/>
  <pageSetup paperSize="9" orientation="portrait" horizontalDpi="200" verticalDpi="300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C15"/>
  <sheetViews>
    <sheetView tabSelected="1" workbookViewId="0">
      <selection activeCell="C7" sqref="C7"/>
    </sheetView>
  </sheetViews>
  <sheetFormatPr defaultColWidth="9" defaultRowHeight="13.5" outlineLevelCol="2"/>
  <cols>
    <col min="1" max="1" width="5.5" customWidth="1"/>
    <col min="2" max="2" width="33.375" customWidth="1"/>
    <col min="3" max="3" width="41" customWidth="1"/>
  </cols>
  <sheetData>
    <row r="2" ht="30.75" customHeight="1" spans="2:3">
      <c r="B2" s="1" t="s">
        <v>213</v>
      </c>
      <c r="C2" s="1"/>
    </row>
    <row r="3" ht="33" customHeight="1" spans="2:3">
      <c r="B3" s="2"/>
      <c r="C3" s="3" t="s">
        <v>80</v>
      </c>
    </row>
    <row r="4" ht="62.25" customHeight="1" spans="2:3">
      <c r="B4" s="4" t="s">
        <v>214</v>
      </c>
      <c r="C4" s="4" t="s">
        <v>215</v>
      </c>
    </row>
    <row r="5" ht="62.25" customHeight="1" spans="2:3">
      <c r="B5" s="5" t="s">
        <v>11</v>
      </c>
      <c r="C5" s="5">
        <f>SUM(C6:C8)</f>
        <v>9.4</v>
      </c>
    </row>
    <row r="6" ht="62.25" customHeight="1" spans="2:3">
      <c r="B6" s="6" t="s">
        <v>216</v>
      </c>
      <c r="C6" s="5">
        <v>0</v>
      </c>
    </row>
    <row r="7" ht="62.25" customHeight="1" spans="2:3">
      <c r="B7" s="6" t="s">
        <v>217</v>
      </c>
      <c r="C7" s="5">
        <v>4.4</v>
      </c>
    </row>
    <row r="8" ht="62.25" customHeight="1" spans="2:3">
      <c r="B8" s="7" t="s">
        <v>218</v>
      </c>
      <c r="C8" s="8">
        <v>5</v>
      </c>
    </row>
    <row r="9" ht="62.25" customHeight="1" spans="2:3">
      <c r="B9" s="9" t="s">
        <v>219</v>
      </c>
      <c r="C9" s="8">
        <v>0</v>
      </c>
    </row>
    <row r="10" ht="62.25" customHeight="1" spans="2:3">
      <c r="B10" s="10" t="s">
        <v>220</v>
      </c>
      <c r="C10" s="11">
        <v>0</v>
      </c>
    </row>
    <row r="11" ht="139.5" customHeight="1" spans="2:3">
      <c r="B11" s="12" t="s">
        <v>221</v>
      </c>
      <c r="C11" s="12"/>
    </row>
    <row r="12" ht="30" customHeight="1"/>
    <row r="13" ht="30" customHeight="1"/>
    <row r="14" ht="30" customHeight="1"/>
    <row r="15" ht="30" customHeight="1"/>
  </sheetData>
  <mergeCells count="2">
    <mergeCell ref="B2:C2"/>
    <mergeCell ref="B11:C1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人数</vt:lpstr>
      <vt:lpstr>基本信息</vt:lpstr>
      <vt:lpstr>收入支出表</vt:lpstr>
      <vt:lpstr>明细表</vt:lpstr>
      <vt:lpstr>三公经费预算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oyt</cp:lastModifiedBy>
  <dcterms:created xsi:type="dcterms:W3CDTF">2006-09-13T11:21:00Z</dcterms:created>
  <dcterms:modified xsi:type="dcterms:W3CDTF">2020-10-14T00:53:11Z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