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825" firstSheet="2" activeTab="2"/>
  </bookViews>
  <sheets>
    <sheet name="Sheet1" sheetId="1" r:id="rId1"/>
    <sheet name="人数" sheetId="19" r:id="rId2"/>
    <sheet name="基本信息" sheetId="21" r:id="rId3"/>
    <sheet name="收入支出表" sheetId="10" r:id="rId4"/>
    <sheet name="明细表" sheetId="11" r:id="rId5"/>
    <sheet name="三公经费预算" sheetId="22" r:id="rId6"/>
  </sheets>
  <externalReferences>
    <externalReference r:id="rId7"/>
  </externalReferences>
  <definedNames>
    <definedName name="_xlnm._FilterDatabase" localSheetId="4" hidden="1">明细表!$A$3:$X$34</definedName>
  </definedNames>
  <calcPr calcId="124519"/>
</workbook>
</file>

<file path=xl/calcChain.xml><?xml version="1.0" encoding="utf-8"?>
<calcChain xmlns="http://schemas.openxmlformats.org/spreadsheetml/2006/main">
  <c r="C5" i="22"/>
  <c r="H16" i="10"/>
  <c r="H10"/>
  <c r="H9"/>
  <c r="H24" s="1"/>
  <c r="E8" s="1"/>
  <c r="E24" s="1"/>
  <c r="H8"/>
  <c r="H7"/>
  <c r="C15" i="21"/>
  <c r="C14" s="1"/>
  <c r="M9" i="19" l="1"/>
  <c r="M10"/>
  <c r="M11"/>
  <c r="M12"/>
  <c r="M13"/>
  <c r="M14"/>
  <c r="M15"/>
  <c r="M16"/>
  <c r="M8"/>
  <c r="Q17"/>
  <c r="P17"/>
  <c r="O17"/>
  <c r="N17"/>
  <c r="L17"/>
  <c r="K17"/>
  <c r="J17"/>
  <c r="I17"/>
  <c r="G17"/>
  <c r="F17"/>
  <c r="E17"/>
  <c r="D17"/>
  <c r="C17"/>
  <c r="H16"/>
  <c r="H15"/>
  <c r="H14"/>
  <c r="H13"/>
  <c r="H12"/>
  <c r="H11"/>
  <c r="H10"/>
  <c r="H9"/>
  <c r="H8"/>
  <c r="H17" l="1"/>
  <c r="M17"/>
  <c r="V11" i="1" l="1"/>
  <c r="Z11" s="1"/>
  <c r="AB11" s="1"/>
  <c r="AB10"/>
  <c r="Z10"/>
  <c r="V10"/>
  <c r="AB9"/>
  <c r="Z9"/>
  <c r="V9"/>
  <c r="Z8"/>
  <c r="AB8" s="1"/>
  <c r="V8"/>
  <c r="V7"/>
  <c r="Z7" s="1"/>
  <c r="AB6"/>
  <c r="Z6"/>
  <c r="V6"/>
  <c r="AA5"/>
  <c r="Y5"/>
  <c r="X5"/>
  <c r="W5"/>
  <c r="U5"/>
  <c r="T5"/>
  <c r="R5"/>
  <c r="Q5"/>
  <c r="P5"/>
  <c r="O5"/>
  <c r="N5"/>
  <c r="M5"/>
  <c r="L5"/>
  <c r="K5"/>
  <c r="J5"/>
  <c r="I5"/>
  <c r="H5"/>
  <c r="G5"/>
  <c r="F5"/>
  <c r="E5"/>
  <c r="D5"/>
  <c r="C5"/>
  <c r="AB7" l="1"/>
  <c r="AB5" s="1"/>
  <c r="Z5"/>
  <c r="V5"/>
</calcChain>
</file>

<file path=xl/comments1.xml><?xml version="1.0" encoding="utf-8"?>
<comments xmlns="http://schemas.openxmlformats.org/spreadsheetml/2006/main">
  <authors>
    <author>作者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请列明具体项目</t>
        </r>
      </text>
    </comment>
    <comment ref="N4" authorId="0">
      <text>
        <r>
          <rPr>
            <b/>
            <sz val="9"/>
            <rFont val="仿宋"/>
            <family val="3"/>
            <charset val="134"/>
          </rPr>
          <t>单位负担部分</t>
        </r>
        <r>
          <rPr>
            <b/>
            <sz val="9"/>
            <rFont val="仿宋"/>
            <family val="3"/>
            <charset val="134"/>
          </rPr>
          <t>16</t>
        </r>
        <r>
          <rPr>
            <b/>
            <sz val="9"/>
            <rFont val="Tahoma"/>
            <family val="2"/>
            <charset val="134"/>
          </rPr>
          <t>%</t>
        </r>
      </text>
    </comment>
    <comment ref="O4" authorId="0">
      <text>
        <r>
          <rPr>
            <b/>
            <sz val="9"/>
            <rFont val="仿宋"/>
            <family val="3"/>
            <charset val="134"/>
          </rPr>
          <t>乡镇公家</t>
        </r>
        <r>
          <rPr>
            <b/>
            <sz val="9"/>
            <rFont val="仿宋"/>
            <family val="3"/>
            <charset val="134"/>
          </rPr>
          <t>8%部分的职业年金，由县财政直接代扣了，因此此栏不填</t>
        </r>
      </text>
    </comment>
    <comment ref="P4" authorId="0">
      <text>
        <r>
          <rPr>
            <sz val="9"/>
            <rFont val="宋体"/>
            <family val="3"/>
            <charset val="134"/>
          </rPr>
          <t>公家实际负担部分。</t>
        </r>
      </text>
    </comment>
    <comment ref="R4" authorId="0">
      <text>
        <r>
          <rPr>
            <b/>
            <sz val="9"/>
            <rFont val="宋体"/>
            <family val="3"/>
            <charset val="134"/>
          </rPr>
          <t>请在此处具体列明项目，如：失业保险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7" authorId="0">
      <text>
        <r>
          <rPr>
            <b/>
            <sz val="10"/>
            <color indexed="81"/>
            <rFont val="宋体"/>
            <family val="3"/>
            <charset val="134"/>
          </rPr>
          <t>Sky123.Org:</t>
        </r>
        <r>
          <rPr>
            <sz val="10"/>
            <color indexed="81"/>
            <rFont val="宋体"/>
            <family val="3"/>
            <charset val="134"/>
          </rPr>
          <t>单位性质按编委批复的：
机关、社会团体、参公事业单位、全额事业单位、差额事业单位、自收自支事业单位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27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删除“行政事业单位职工遗属和生活补助”中的和。将看守人员改为看守对象；将因公负伤等住院医疗、住疗养院期间的伙食补助费放在其他工资福利中反映</t>
        </r>
      </text>
    </comment>
  </commentList>
</comments>
</file>

<file path=xl/sharedStrings.xml><?xml version="1.0" encoding="utf-8"?>
<sst xmlns="http://schemas.openxmlformats.org/spreadsheetml/2006/main" count="180" uniqueCount="162">
  <si>
    <t>岳阳县xxxx乡（镇）2020年单位预算经费汇总表</t>
  </si>
  <si>
    <t>序号</t>
  </si>
  <si>
    <t>单位</t>
  </si>
  <si>
    <t>2020年人员</t>
  </si>
  <si>
    <t>2020年预算收入明细</t>
  </si>
  <si>
    <t>在职</t>
  </si>
  <si>
    <t>退休</t>
  </si>
  <si>
    <t>工资福利及社保经费</t>
  </si>
  <si>
    <t>住房公积金</t>
  </si>
  <si>
    <t>一般商品与服务支出</t>
  </si>
  <si>
    <t>批复专项</t>
  </si>
  <si>
    <t>合计</t>
  </si>
  <si>
    <t>2020年非税收入</t>
  </si>
  <si>
    <t>2020年批复合计</t>
  </si>
  <si>
    <t>全额</t>
  </si>
  <si>
    <t>差额</t>
  </si>
  <si>
    <t>自筹</t>
  </si>
  <si>
    <t>基本工资</t>
  </si>
  <si>
    <t>在职津补贴（绩效工资）</t>
  </si>
  <si>
    <t>离退人员补贴</t>
  </si>
  <si>
    <t>特殊岗位津补贴</t>
  </si>
  <si>
    <t>乡镇工作补贴</t>
  </si>
  <si>
    <t>公车改革补贴</t>
  </si>
  <si>
    <t>其他</t>
  </si>
  <si>
    <t>养老保险</t>
  </si>
  <si>
    <t>职业年金</t>
  </si>
  <si>
    <t>医保金</t>
  </si>
  <si>
    <t>工伤保险</t>
  </si>
  <si>
    <t>计划数合计</t>
  </si>
  <si>
    <t>成本</t>
  </si>
  <si>
    <t>可支配收入</t>
  </si>
  <si>
    <t>经费拨款</t>
  </si>
  <si>
    <t>非税收入拨款</t>
  </si>
  <si>
    <t>预算单位名称（盖章）：</t>
    <phoneticPr fontId="5" type="noConversion"/>
  </si>
  <si>
    <t>收入</t>
    <phoneticPr fontId="5" type="noConversion"/>
  </si>
  <si>
    <t>支出</t>
    <phoneticPr fontId="5" type="noConversion"/>
  </si>
  <si>
    <t>序号</t>
    <phoneticPr fontId="5" type="noConversion"/>
  </si>
  <si>
    <t>来源单位</t>
    <phoneticPr fontId="5" type="noConversion"/>
  </si>
  <si>
    <t>项目名称</t>
    <phoneticPr fontId="5" type="noConversion"/>
  </si>
  <si>
    <t xml:space="preserve">金额 </t>
    <phoneticPr fontId="5" type="noConversion"/>
  </si>
  <si>
    <t>科目</t>
    <phoneticPr fontId="5" type="noConversion"/>
  </si>
  <si>
    <t>301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</si>
  <si>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</si>
  <si>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</si>
  <si>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</si>
  <si>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</si>
  <si>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</si>
  <si>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</si>
  <si>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399</t>
  </si>
  <si>
    <t>其他支出</t>
  </si>
  <si>
    <t>合计</t>
    <phoneticPr fontId="5" type="noConversion"/>
  </si>
  <si>
    <t>科目编码</t>
  </si>
  <si>
    <t>科 目 名 称</t>
  </si>
  <si>
    <t>说明</t>
    <phoneticPr fontId="5" type="noConversion"/>
  </si>
  <si>
    <t>类</t>
  </si>
  <si>
    <t>款</t>
  </si>
  <si>
    <t>01</t>
  </si>
  <si>
    <t xml:space="preserve"> 基本工资</t>
  </si>
  <si>
    <t>02</t>
  </si>
  <si>
    <t xml:space="preserve"> 津贴补贴</t>
  </si>
  <si>
    <t>06</t>
  </si>
  <si>
    <t>08</t>
  </si>
  <si>
    <t xml:space="preserve"> 机关事业单位基本养老保险缴费</t>
  </si>
  <si>
    <t>09</t>
  </si>
  <si>
    <t xml:space="preserve"> 职业年金缴费</t>
  </si>
  <si>
    <t>99</t>
  </si>
  <si>
    <t xml:space="preserve"> 办公费</t>
  </si>
  <si>
    <t xml:space="preserve"> 印刷费</t>
  </si>
  <si>
    <t>05</t>
  </si>
  <si>
    <t xml:space="preserve"> 水费</t>
  </si>
  <si>
    <t xml:space="preserve"> 电费</t>
  </si>
  <si>
    <t xml:space="preserve"> 会议费</t>
  </si>
  <si>
    <t xml:space="preserve"> 培训费</t>
  </si>
  <si>
    <t xml:space="preserve"> 公务接待费</t>
  </si>
  <si>
    <t xml:space="preserve"> 劳务费</t>
  </si>
  <si>
    <t xml:space="preserve"> 工会经费</t>
  </si>
  <si>
    <t xml:space="preserve"> 其他交通费用</t>
  </si>
  <si>
    <t xml:space="preserve"> 生活补助</t>
  </si>
  <si>
    <t xml:space="preserve"> 国内债务付息</t>
  </si>
  <si>
    <t xml:space="preserve"> 其他支出</t>
  </si>
  <si>
    <t>05表：岳阳县2020年乡镇公共财政预算支出经济分类明细表</t>
    <phoneticPr fontId="15" type="noConversion"/>
  </si>
  <si>
    <t>2020年单位预算收入支出表</t>
    <phoneticPr fontId="5" type="noConversion"/>
  </si>
  <si>
    <t>金额（万元）</t>
    <phoneticPr fontId="5" type="noConversion"/>
  </si>
  <si>
    <t>单位：万元</t>
    <phoneticPr fontId="5" type="noConversion"/>
  </si>
  <si>
    <t>2020年杨林街镇编制人数</t>
    <phoneticPr fontId="5" type="noConversion"/>
  </si>
  <si>
    <t>列数</t>
    <phoneticPr fontId="5" type="noConversion"/>
  </si>
  <si>
    <t>部门</t>
    <phoneticPr fontId="5" type="noConversion"/>
  </si>
  <si>
    <t>在职</t>
    <phoneticPr fontId="5" type="noConversion"/>
  </si>
  <si>
    <t>退休</t>
    <phoneticPr fontId="5" type="noConversion"/>
  </si>
  <si>
    <t>公务员</t>
    <phoneticPr fontId="5" type="noConversion"/>
  </si>
  <si>
    <t>工勤</t>
    <phoneticPr fontId="5" type="noConversion"/>
  </si>
  <si>
    <t>事业参工</t>
    <phoneticPr fontId="5" type="noConversion"/>
  </si>
  <si>
    <t>事业</t>
    <phoneticPr fontId="5" type="noConversion"/>
  </si>
  <si>
    <t>其他</t>
    <phoneticPr fontId="5" type="noConversion"/>
  </si>
  <si>
    <t>小计</t>
    <phoneticPr fontId="5" type="noConversion"/>
  </si>
  <si>
    <t>机关</t>
    <phoneticPr fontId="5" type="noConversion"/>
  </si>
  <si>
    <t>社发</t>
    <phoneticPr fontId="5" type="noConversion"/>
  </si>
  <si>
    <t>计生</t>
    <phoneticPr fontId="5" type="noConversion"/>
  </si>
  <si>
    <t>农技</t>
    <phoneticPr fontId="5" type="noConversion"/>
  </si>
  <si>
    <t>水务</t>
    <phoneticPr fontId="5" type="noConversion"/>
  </si>
  <si>
    <t>财政</t>
    <phoneticPr fontId="5" type="noConversion"/>
  </si>
  <si>
    <t>劳动</t>
    <phoneticPr fontId="5" type="noConversion"/>
  </si>
  <si>
    <t>经管</t>
    <phoneticPr fontId="5" type="noConversion"/>
  </si>
  <si>
    <t>三性用工</t>
    <phoneticPr fontId="5" type="noConversion"/>
  </si>
  <si>
    <t>编制数</t>
    <phoneticPr fontId="1" type="noConversion"/>
  </si>
  <si>
    <t>实有人数</t>
    <phoneticPr fontId="1" type="noConversion"/>
  </si>
  <si>
    <t>在职</t>
    <phoneticPr fontId="1" type="noConversion"/>
  </si>
  <si>
    <t>退休</t>
    <phoneticPr fontId="1" type="noConversion"/>
  </si>
  <si>
    <t>三性用工</t>
    <phoneticPr fontId="1" type="noConversion"/>
  </si>
  <si>
    <t>小计</t>
    <phoneticPr fontId="1" type="noConversion"/>
  </si>
  <si>
    <t>项    目</t>
    <phoneticPr fontId="5" type="noConversion"/>
  </si>
  <si>
    <t>数值</t>
    <phoneticPr fontId="5" type="noConversion"/>
  </si>
  <si>
    <t>备注</t>
    <phoneticPr fontId="5" type="noConversion"/>
  </si>
  <si>
    <t>一、单位基本情况</t>
    <phoneticPr fontId="5" type="noConversion"/>
  </si>
  <si>
    <t>1、 单位性质（机关、社团、其他）</t>
    <phoneticPr fontId="5" type="noConversion"/>
  </si>
  <si>
    <t>2、 单位类别（一级预算单位、二级预算单位）</t>
    <phoneticPr fontId="5" type="noConversion"/>
  </si>
  <si>
    <t>3、 单位规格（正处级、正科级、副科级…）</t>
    <phoneticPr fontId="5" type="noConversion"/>
  </si>
  <si>
    <t>4、 单位负责人</t>
    <phoneticPr fontId="5" type="noConversion"/>
  </si>
  <si>
    <t>5、 财务负责人</t>
    <phoneticPr fontId="5" type="noConversion"/>
  </si>
  <si>
    <t>6、 部门职能职责概述</t>
    <phoneticPr fontId="5" type="noConversion"/>
  </si>
  <si>
    <t>二、人员基本情况</t>
    <phoneticPr fontId="5" type="noConversion"/>
  </si>
  <si>
    <t>（一）实有人数</t>
    <phoneticPr fontId="5" type="noConversion"/>
  </si>
  <si>
    <t>1、在职人员</t>
    <phoneticPr fontId="5" type="noConversion"/>
  </si>
  <si>
    <t xml:space="preserve">       A、全额管理人员</t>
    <phoneticPr fontId="5" type="noConversion"/>
  </si>
  <si>
    <t xml:space="preserve">           其中：财政代发工资人数</t>
    <phoneticPr fontId="5" type="noConversion"/>
  </si>
  <si>
    <t xml:space="preserve">       B、差额管理人员</t>
    <phoneticPr fontId="5" type="noConversion"/>
  </si>
  <si>
    <r>
      <t xml:space="preserve">                C</t>
    </r>
    <r>
      <rPr>
        <sz val="10"/>
        <rFont val="宋体"/>
        <family val="3"/>
        <charset val="134"/>
      </rPr>
      <t>、自收自支人员</t>
    </r>
    <phoneticPr fontId="5" type="noConversion"/>
  </si>
  <si>
    <t>2、离休人员</t>
    <phoneticPr fontId="5" type="noConversion"/>
  </si>
  <si>
    <t>3、退休人员</t>
    <phoneticPr fontId="5" type="noConversion"/>
  </si>
  <si>
    <t>4、临聘人员</t>
    <phoneticPr fontId="5" type="noConversion"/>
  </si>
  <si>
    <t>计生办</t>
    <phoneticPr fontId="1" type="noConversion"/>
  </si>
  <si>
    <t>计生办</t>
    <phoneticPr fontId="1" type="noConversion"/>
  </si>
  <si>
    <t>二级预算单位</t>
    <phoneticPr fontId="1" type="noConversion"/>
  </si>
  <si>
    <t>赵微</t>
    <phoneticPr fontId="1" type="noConversion"/>
  </si>
  <si>
    <t>兰悦华</t>
    <phoneticPr fontId="1" type="noConversion"/>
  </si>
  <si>
    <t>人口和计划生育统计，法律法规宣传</t>
    <phoneticPr fontId="1" type="noConversion"/>
  </si>
  <si>
    <t>乡财政</t>
    <phoneticPr fontId="5" type="noConversion"/>
  </si>
  <si>
    <t>上级补助收入</t>
    <phoneticPr fontId="1" type="noConversion"/>
  </si>
  <si>
    <t>对企业补助（基本建设）</t>
    <phoneticPr fontId="5" type="noConversion"/>
  </si>
  <si>
    <t>对企业补助</t>
    <phoneticPr fontId="5" type="noConversion"/>
  </si>
  <si>
    <t>对社会保障基金补助</t>
    <phoneticPr fontId="5" type="noConversion"/>
  </si>
  <si>
    <t>合计</t>
    <phoneticPr fontId="5" type="noConversion"/>
  </si>
  <si>
    <t xml:space="preserve"> 职工基本医疗保险缴费</t>
    <phoneticPr fontId="5" type="noConversion"/>
  </si>
  <si>
    <t>工伤</t>
    <phoneticPr fontId="1" type="noConversion"/>
  </si>
  <si>
    <t>失业</t>
    <phoneticPr fontId="1" type="noConversion"/>
  </si>
  <si>
    <t xml:space="preserve"> 住房公积金</t>
    <phoneticPr fontId="5" type="noConversion"/>
  </si>
  <si>
    <t>乡镇工作补贴</t>
    <phoneticPr fontId="1" type="noConversion"/>
  </si>
  <si>
    <t xml:space="preserve"> 差旅费</t>
    <phoneticPr fontId="5" type="noConversion"/>
  </si>
  <si>
    <t>押金</t>
    <phoneticPr fontId="1" type="noConversion"/>
  </si>
  <si>
    <t>手术并发症</t>
    <phoneticPr fontId="1" type="noConversion"/>
  </si>
  <si>
    <t>计生</t>
    <phoneticPr fontId="1" type="noConversion"/>
  </si>
  <si>
    <t>杨林街镇2020年计生办基本情况表</t>
    <phoneticPr fontId="5" type="noConversion"/>
  </si>
  <si>
    <t>岳阳县杨林街镇计生办2020年“三公”经费预算汇总表</t>
    <phoneticPr fontId="5" type="noConversion"/>
  </si>
  <si>
    <t>单位：万元</t>
  </si>
  <si>
    <t>项目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</si>
  <si>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</si>
  <si>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</si>
  <si>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</si>
  <si>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</si>
  <si>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</si>
  <si>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11"/>
        <color theme="1"/>
        <rFont val="宋体"/>
        <family val="2"/>
        <charset val="134"/>
        <scheme val="minor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</si>
  <si>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由于实行公车改革，公务用车是指执法执勤等用车。（3）公务接待费，指单位按规定开支的各类公务接待（含外宾接待）支出。
        2、2020年三公经费统计范围只包括一级预算部门（单位）。
       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</si>
</sst>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);[Red]\(0.00\)"/>
    <numFmt numFmtId="178" formatCode="0_);[Red]\(0\)"/>
    <numFmt numFmtId="179" formatCode="0.00_ 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仿宋"/>
      <family val="3"/>
      <charset val="134"/>
    </font>
    <font>
      <b/>
      <sz val="9"/>
      <name val="Tahoma"/>
      <family val="2"/>
      <charset val="134"/>
    </font>
    <font>
      <sz val="10"/>
      <name val="Arial"/>
      <family val="2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8"/>
      <name val="宋体"/>
      <family val="3"/>
      <charset val="134"/>
    </font>
    <font>
      <b/>
      <sz val="12"/>
      <name val="宋体"/>
      <family val="3"/>
      <charset val="134"/>
    </font>
    <font>
      <sz val="9"/>
      <name val="楷体_GB2312"/>
      <family val="3"/>
      <charset val="134"/>
    </font>
    <font>
      <b/>
      <sz val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Arial"/>
      <family val="2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黑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color indexed="8"/>
      <name val="华文中宋"/>
      <family val="3"/>
      <charset val="134"/>
    </font>
    <font>
      <sz val="10"/>
      <name val="方正仿宋简体"/>
      <charset val="134"/>
    </font>
    <font>
      <b/>
      <sz val="10"/>
      <color indexed="81"/>
      <name val="宋体"/>
      <family val="3"/>
      <charset val="134"/>
    </font>
    <font>
      <sz val="10"/>
      <color indexed="81"/>
      <name val="宋体"/>
      <family val="3"/>
      <charset val="134"/>
    </font>
    <font>
      <sz val="18"/>
      <name val="黑体"/>
      <family val="3"/>
      <charset val="134"/>
    </font>
    <font>
      <sz val="12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/>
  </cellStyleXfs>
  <cellXfs count="129">
    <xf numFmtId="0" fontId="0" fillId="0" borderId="0" xfId="0">
      <alignment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49" fontId="13" fillId="0" borderId="0" xfId="2" applyNumberFormat="1" applyFont="1" applyFill="1" applyAlignment="1" applyProtection="1">
      <alignment horizontal="center" vertical="center" wrapText="1"/>
    </xf>
    <xf numFmtId="49" fontId="14" fillId="0" borderId="0" xfId="2" applyNumberFormat="1" applyFont="1" applyFill="1" applyBorder="1" applyAlignment="1" applyProtection="1">
      <alignment vertical="center" wrapText="1"/>
      <protection locked="0"/>
    </xf>
    <xf numFmtId="49" fontId="16" fillId="0" borderId="0" xfId="2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Fill="1" applyAlignment="1">
      <alignment vertical="center" wrapText="1"/>
    </xf>
    <xf numFmtId="0" fontId="13" fillId="0" borderId="0" xfId="2" applyFont="1" applyFill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2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49" fontId="13" fillId="0" borderId="0" xfId="2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4" fillId="0" borderId="1" xfId="3" applyNumberFormat="1" applyFont="1" applyFill="1" applyBorder="1" applyAlignment="1" applyProtection="1">
      <alignment horizontal="center" vertical="center"/>
    </xf>
    <xf numFmtId="0" fontId="24" fillId="0" borderId="1" xfId="3" applyNumberFormat="1" applyFont="1" applyFill="1" applyBorder="1" applyAlignment="1" applyProtection="1">
      <alignment vertical="center"/>
    </xf>
    <xf numFmtId="0" fontId="25" fillId="0" borderId="1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0" fontId="11" fillId="0" borderId="1" xfId="0" applyFont="1" applyFill="1" applyBorder="1" applyAlignment="1">
      <alignment horizontal="center" vertical="center"/>
    </xf>
    <xf numFmtId="0" fontId="26" fillId="0" borderId="1" xfId="3" applyNumberFormat="1" applyFont="1" applyFill="1" applyBorder="1" applyAlignment="1" applyProtection="1">
      <alignment vertical="center"/>
    </xf>
    <xf numFmtId="0" fontId="11" fillId="0" borderId="1" xfId="3" applyNumberFormat="1" applyFont="1" applyFill="1" applyBorder="1" applyAlignment="1" applyProtection="1">
      <alignment vertical="center"/>
    </xf>
    <xf numFmtId="49" fontId="11" fillId="0" borderId="1" xfId="3" applyNumberFormat="1" applyFont="1" applyFill="1" applyBorder="1" applyAlignment="1" applyProtection="1">
      <alignment vertical="center"/>
    </xf>
    <xf numFmtId="49" fontId="11" fillId="0" borderId="1" xfId="3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>
      <alignment vertical="center"/>
    </xf>
    <xf numFmtId="49" fontId="11" fillId="0" borderId="1" xfId="3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49" fontId="25" fillId="0" borderId="1" xfId="3" applyNumberFormat="1" applyFont="1" applyFill="1" applyBorder="1" applyAlignment="1" applyProtection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1" fillId="0" borderId="11" xfId="4" applyFont="1" applyBorder="1" applyAlignment="1">
      <alignment vertical="center"/>
    </xf>
    <xf numFmtId="0" fontId="0" fillId="0" borderId="0" xfId="4" applyFont="1" applyAlignment="1">
      <alignment horizontal="right" vertical="center"/>
    </xf>
    <xf numFmtId="0" fontId="14" fillId="0" borderId="12" xfId="4" applyFon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0" fontId="0" fillId="0" borderId="1" xfId="4" applyFont="1" applyBorder="1" applyAlignment="1">
      <alignment vertical="center"/>
    </xf>
    <xf numFmtId="0" fontId="0" fillId="0" borderId="2" xfId="4" applyFont="1" applyBorder="1" applyAlignment="1">
      <alignment vertical="center"/>
    </xf>
    <xf numFmtId="0" fontId="0" fillId="0" borderId="2" xfId="4" applyFont="1" applyBorder="1" applyAlignment="1">
      <alignment horizontal="center" vertical="center"/>
    </xf>
    <xf numFmtId="0" fontId="0" fillId="0" borderId="2" xfId="4" applyFont="1" applyBorder="1" applyAlignment="1">
      <alignment horizontal="left" vertical="center" wrapText="1"/>
    </xf>
    <xf numFmtId="0" fontId="0" fillId="0" borderId="13" xfId="4" applyFont="1" applyBorder="1" applyAlignment="1">
      <alignment horizontal="left" vertical="center" wrapText="1"/>
    </xf>
    <xf numFmtId="0" fontId="0" fillId="0" borderId="13" xfId="4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177" fontId="5" fillId="0" borderId="4" xfId="1" applyNumberFormat="1" applyFont="1" applyFill="1" applyBorder="1" applyAlignment="1">
      <alignment horizontal="center" vertical="center" wrapText="1"/>
    </xf>
    <xf numFmtId="177" fontId="5" fillId="0" borderId="5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3" fillId="2" borderId="0" xfId="3" applyNumberFormat="1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4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center"/>
    </xf>
    <xf numFmtId="0" fontId="0" fillId="0" borderId="0" xfId="4" applyFont="1" applyAlignment="1">
      <alignment horizontal="left" vertical="center" wrapText="1"/>
    </xf>
    <xf numFmtId="0" fontId="14" fillId="0" borderId="0" xfId="4" applyFont="1" applyAlignment="1">
      <alignment horizontal="left" vertical="center" wrapText="1"/>
    </xf>
  </cellXfs>
  <cellStyles count="5">
    <cellStyle name="常规" xfId="0" builtinId="0"/>
    <cellStyle name="常规 14_建管站" xfId="4"/>
    <cellStyle name="常规 3 2" xfId="1"/>
    <cellStyle name="常规_exceltmp1" xfId="2"/>
    <cellStyle name="常规_常德录入表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zf/&#26143;&#32423;&#36130;&#25919;&#25152;&#36164;&#26009;/&#19977;&#20844;&#32463;&#36153;&#20844;&#31034;/&#39044;&#31639;/2020&#24180;&#37096;&#38376;&#39044;&#31639;&#34920;&#20108;&#19978;&#35745;&#299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人数"/>
      <sheetName val="部门空表1"/>
      <sheetName val="部门空表2"/>
      <sheetName val="目录"/>
      <sheetName val="目录机"/>
      <sheetName val="目录计"/>
      <sheetName val="目录农"/>
      <sheetName val="目录社"/>
      <sheetName val="目录水务"/>
      <sheetName val="目录 (7)"/>
      <sheetName val="机关"/>
      <sheetName val="机关1"/>
      <sheetName val="机2"/>
      <sheetName val="机关遗"/>
      <sheetName val="计生"/>
      <sheetName val="计生1"/>
      <sheetName val="计2"/>
      <sheetName val="机采"/>
      <sheetName val="农推"/>
      <sheetName val="农技1"/>
      <sheetName val="水务"/>
      <sheetName val="水务1"/>
      <sheetName val="社发"/>
      <sheetName val="社发1"/>
      <sheetName val="计生2"/>
      <sheetName val="机关2"/>
      <sheetName val="农推2"/>
      <sheetName val="社发2"/>
      <sheetName val="水务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E4">
            <v>32.11</v>
          </cell>
        </row>
        <row r="21">
          <cell r="E21">
            <v>26</v>
          </cell>
        </row>
        <row r="49">
          <cell r="E49">
            <v>10.92</v>
          </cell>
        </row>
        <row r="61">
          <cell r="E61">
            <v>5</v>
          </cell>
        </row>
        <row r="108">
          <cell r="E108">
            <v>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"/>
  <sheetViews>
    <sheetView workbookViewId="0">
      <selection activeCell="F8" sqref="F8"/>
    </sheetView>
  </sheetViews>
  <sheetFormatPr defaultRowHeight="13.5"/>
  <cols>
    <col min="1" max="21" width="4" customWidth="1"/>
    <col min="22" max="22" width="6.125" customWidth="1"/>
    <col min="23" max="25" width="4" customWidth="1"/>
    <col min="26" max="28" width="6.5" customWidth="1"/>
  </cols>
  <sheetData>
    <row r="1" spans="1:28" ht="2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94"/>
      <c r="Y1" s="94"/>
      <c r="Z1" s="94"/>
      <c r="AA1" s="94"/>
      <c r="AB1" s="94"/>
    </row>
    <row r="2" spans="1:28">
      <c r="A2" s="95" t="s">
        <v>1</v>
      </c>
      <c r="B2" s="95" t="s">
        <v>2</v>
      </c>
      <c r="C2" s="96" t="s">
        <v>3</v>
      </c>
      <c r="D2" s="96"/>
      <c r="E2" s="96"/>
      <c r="F2" s="96"/>
      <c r="G2" s="97" t="s">
        <v>4</v>
      </c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8">
      <c r="A3" s="95"/>
      <c r="B3" s="95"/>
      <c r="C3" s="98" t="s">
        <v>5</v>
      </c>
      <c r="D3" s="98"/>
      <c r="E3" s="98"/>
      <c r="F3" s="98" t="s">
        <v>6</v>
      </c>
      <c r="G3" s="99" t="s">
        <v>7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  <c r="S3" s="102" t="s">
        <v>8</v>
      </c>
      <c r="T3" s="104" t="s">
        <v>9</v>
      </c>
      <c r="U3" s="104" t="s">
        <v>10</v>
      </c>
      <c r="V3" s="97" t="s">
        <v>11</v>
      </c>
      <c r="W3" s="97" t="s">
        <v>12</v>
      </c>
      <c r="X3" s="97"/>
      <c r="Y3" s="97"/>
      <c r="Z3" s="97" t="s">
        <v>13</v>
      </c>
      <c r="AA3" s="97"/>
      <c r="AB3" s="97"/>
    </row>
    <row r="4" spans="1:28" ht="54" customHeight="1">
      <c r="A4" s="95"/>
      <c r="B4" s="95"/>
      <c r="C4" s="1" t="s">
        <v>14</v>
      </c>
      <c r="D4" s="2" t="s">
        <v>15</v>
      </c>
      <c r="E4" s="2" t="s">
        <v>16</v>
      </c>
      <c r="F4" s="98"/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4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23</v>
      </c>
      <c r="S4" s="103"/>
      <c r="T4" s="104"/>
      <c r="U4" s="104"/>
      <c r="V4" s="97"/>
      <c r="W4" s="3" t="s">
        <v>28</v>
      </c>
      <c r="X4" s="3" t="s">
        <v>29</v>
      </c>
      <c r="Y4" s="3" t="s">
        <v>30</v>
      </c>
      <c r="Z4" s="3" t="s">
        <v>31</v>
      </c>
      <c r="AA4" s="3" t="s">
        <v>32</v>
      </c>
      <c r="AB4" s="6" t="s">
        <v>11</v>
      </c>
    </row>
    <row r="5" spans="1:28" ht="29.25" customHeight="1">
      <c r="A5" s="2">
        <v>0</v>
      </c>
      <c r="B5" s="7" t="s">
        <v>11</v>
      </c>
      <c r="C5" s="1">
        <f t="shared" ref="C5:AB5" si="0">SUM(C6:C11)</f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  <c r="H5" s="1">
        <f t="shared" si="0"/>
        <v>0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1">
        <f t="shared" si="0"/>
        <v>0</v>
      </c>
      <c r="N5" s="1">
        <f t="shared" si="0"/>
        <v>0</v>
      </c>
      <c r="O5" s="1">
        <f t="shared" si="0"/>
        <v>0</v>
      </c>
      <c r="P5" s="1">
        <f t="shared" si="0"/>
        <v>0</v>
      </c>
      <c r="Q5" s="1">
        <f t="shared" si="0"/>
        <v>0</v>
      </c>
      <c r="R5" s="1">
        <f t="shared" si="0"/>
        <v>0</v>
      </c>
      <c r="S5" s="1"/>
      <c r="T5" s="1">
        <f t="shared" si="0"/>
        <v>0</v>
      </c>
      <c r="U5" s="1">
        <f t="shared" si="0"/>
        <v>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0</v>
      </c>
    </row>
    <row r="6" spans="1:28" ht="24.75" customHeight="1">
      <c r="A6" s="2">
        <v>1</v>
      </c>
      <c r="B6" s="7"/>
      <c r="C6" s="1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ref="V6:V11" si="1">SUM(G6:U6)</f>
        <v>0</v>
      </c>
      <c r="W6" s="3"/>
      <c r="X6" s="3"/>
      <c r="Y6" s="3"/>
      <c r="Z6" s="3">
        <f t="shared" ref="Z6:Z11" si="2">V6-Y6</f>
        <v>0</v>
      </c>
      <c r="AA6" s="3"/>
      <c r="AB6" s="3">
        <f t="shared" ref="AB6:AB11" si="3">SUM(Z6:AA6)</f>
        <v>0</v>
      </c>
    </row>
    <row r="7" spans="1:28" ht="24.75" customHeight="1">
      <c r="A7" s="2">
        <v>2</v>
      </c>
      <c r="B7" s="7"/>
      <c r="C7" s="1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1"/>
        <v>0</v>
      </c>
      <c r="W7" s="3"/>
      <c r="X7" s="3"/>
      <c r="Y7" s="3"/>
      <c r="Z7" s="3">
        <f t="shared" si="2"/>
        <v>0</v>
      </c>
      <c r="AA7" s="3"/>
      <c r="AB7" s="3">
        <f t="shared" si="3"/>
        <v>0</v>
      </c>
    </row>
    <row r="8" spans="1:28" ht="24.75" customHeight="1">
      <c r="A8" s="2">
        <v>3</v>
      </c>
      <c r="B8" s="7"/>
      <c r="C8" s="9"/>
      <c r="D8" s="8"/>
      <c r="E8" s="8"/>
      <c r="F8" s="10"/>
      <c r="G8" s="11"/>
      <c r="H8" s="3"/>
      <c r="I8" s="11"/>
      <c r="J8" s="11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1"/>
        <v>0</v>
      </c>
      <c r="W8" s="3"/>
      <c r="X8" s="3"/>
      <c r="Y8" s="3"/>
      <c r="Z8" s="3">
        <f t="shared" si="2"/>
        <v>0</v>
      </c>
      <c r="AA8" s="3"/>
      <c r="AB8" s="3">
        <f t="shared" si="3"/>
        <v>0</v>
      </c>
    </row>
    <row r="9" spans="1:28" ht="24.75" customHeight="1">
      <c r="A9" s="2">
        <v>4</v>
      </c>
      <c r="B9" s="12"/>
      <c r="C9" s="9"/>
      <c r="D9" s="8"/>
      <c r="E9" s="8"/>
      <c r="F9" s="10"/>
      <c r="G9" s="11"/>
      <c r="H9" s="3"/>
      <c r="I9" s="11"/>
      <c r="J9" s="1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1"/>
        <v>0</v>
      </c>
      <c r="W9" s="3"/>
      <c r="X9" s="3"/>
      <c r="Y9" s="3"/>
      <c r="Z9" s="3">
        <f t="shared" si="2"/>
        <v>0</v>
      </c>
      <c r="AA9" s="3"/>
      <c r="AB9" s="3">
        <f t="shared" si="3"/>
        <v>0</v>
      </c>
    </row>
    <row r="10" spans="1:28" ht="24.75" customHeight="1">
      <c r="A10" s="2">
        <v>5</v>
      </c>
      <c r="B10" s="12"/>
      <c r="C10" s="9"/>
      <c r="D10" s="8"/>
      <c r="E10" s="8"/>
      <c r="F10" s="10"/>
      <c r="G10" s="11"/>
      <c r="H10" s="3"/>
      <c r="I10" s="11"/>
      <c r="J10" s="1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1"/>
        <v>0</v>
      </c>
      <c r="W10" s="3"/>
      <c r="X10" s="3"/>
      <c r="Y10" s="3"/>
      <c r="Z10" s="3">
        <f t="shared" si="2"/>
        <v>0</v>
      </c>
      <c r="AA10" s="3"/>
      <c r="AB10" s="3">
        <f t="shared" si="3"/>
        <v>0</v>
      </c>
    </row>
    <row r="11" spans="1:28" ht="24.75" customHeight="1">
      <c r="A11" s="2">
        <v>6</v>
      </c>
      <c r="B11" s="12"/>
      <c r="C11" s="9"/>
      <c r="D11" s="8"/>
      <c r="E11" s="8"/>
      <c r="F11" s="8"/>
      <c r="G11" s="11"/>
      <c r="H11" s="3"/>
      <c r="I11" s="11"/>
      <c r="J11" s="1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1"/>
        <v>0</v>
      </c>
      <c r="W11" s="3"/>
      <c r="X11" s="3"/>
      <c r="Y11" s="3"/>
      <c r="Z11" s="3">
        <f t="shared" si="2"/>
        <v>0</v>
      </c>
      <c r="AA11" s="3"/>
      <c r="AB11" s="3">
        <f t="shared" si="3"/>
        <v>0</v>
      </c>
    </row>
    <row r="12" spans="1:28" ht="24.75" customHeight="1"/>
    <row r="13" spans="1:28" ht="24.75" customHeight="1"/>
  </sheetData>
  <mergeCells count="15">
    <mergeCell ref="A1:AB1"/>
    <mergeCell ref="A2:A4"/>
    <mergeCell ref="B2:B4"/>
    <mergeCell ref="C2:F2"/>
    <mergeCell ref="G2:V2"/>
    <mergeCell ref="W2:AB2"/>
    <mergeCell ref="C3:E3"/>
    <mergeCell ref="F3:F4"/>
    <mergeCell ref="G3:R3"/>
    <mergeCell ref="S3:S4"/>
    <mergeCell ref="T3:T4"/>
    <mergeCell ref="U3:U4"/>
    <mergeCell ref="V3:V4"/>
    <mergeCell ref="W3:Y3"/>
    <mergeCell ref="Z3:AB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19"/>
  <sheetViews>
    <sheetView workbookViewId="0">
      <selection activeCell="L19" sqref="L19"/>
    </sheetView>
  </sheetViews>
  <sheetFormatPr defaultRowHeight="12"/>
  <cols>
    <col min="1" max="1" width="4" style="48" customWidth="1"/>
    <col min="2" max="2" width="10.75" style="48" customWidth="1"/>
    <col min="3" max="4" width="7.875" style="50" customWidth="1"/>
    <col min="5" max="9" width="7.875" style="48" customWidth="1"/>
    <col min="10" max="11" width="7.625" style="48" customWidth="1"/>
    <col min="12" max="12" width="9.25" style="48" customWidth="1"/>
    <col min="13" max="17" width="7.625" style="48" customWidth="1"/>
    <col min="18" max="18" width="10.75" style="48" customWidth="1"/>
    <col min="19" max="21" width="4" style="48" customWidth="1"/>
    <col min="22" max="22" width="6.125" style="48" customWidth="1"/>
    <col min="23" max="25" width="4" style="48" customWidth="1"/>
    <col min="26" max="28" width="6.5" style="48" customWidth="1"/>
    <col min="29" max="16384" width="9" style="48"/>
  </cols>
  <sheetData>
    <row r="1" spans="2:17" ht="20.25" customHeight="1"/>
    <row r="2" spans="2:17" ht="32.25" customHeight="1">
      <c r="B2" s="108" t="s">
        <v>84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2:17" ht="20.25" customHeight="1">
      <c r="C3" s="48"/>
      <c r="D3" s="48"/>
    </row>
    <row r="4" spans="2:17" ht="54" customHeight="1">
      <c r="B4" s="49" t="s">
        <v>85</v>
      </c>
      <c r="C4" s="51">
        <v>1</v>
      </c>
      <c r="D4" s="51">
        <v>2</v>
      </c>
      <c r="E4" s="51">
        <v>3</v>
      </c>
      <c r="F4" s="51">
        <v>4</v>
      </c>
      <c r="G4" s="51">
        <v>5</v>
      </c>
      <c r="H4" s="51">
        <v>6</v>
      </c>
      <c r="I4" s="51">
        <v>7</v>
      </c>
      <c r="J4" s="51">
        <v>8</v>
      </c>
      <c r="K4" s="51">
        <v>9</v>
      </c>
      <c r="L4" s="51">
        <v>10</v>
      </c>
      <c r="M4" s="51">
        <v>11</v>
      </c>
      <c r="N4" s="51">
        <v>12</v>
      </c>
      <c r="O4" s="51">
        <v>13</v>
      </c>
      <c r="P4" s="51">
        <v>14</v>
      </c>
      <c r="Q4" s="51">
        <v>15</v>
      </c>
    </row>
    <row r="5" spans="2:17" s="54" customFormat="1" ht="27" customHeight="1">
      <c r="B5" s="52"/>
      <c r="C5" s="109" t="s">
        <v>104</v>
      </c>
      <c r="D5" s="110"/>
      <c r="E5" s="110"/>
      <c r="F5" s="110"/>
      <c r="G5" s="110"/>
      <c r="H5" s="111"/>
      <c r="I5" s="112" t="s">
        <v>88</v>
      </c>
      <c r="J5" s="109" t="s">
        <v>105</v>
      </c>
      <c r="K5" s="110"/>
      <c r="L5" s="110"/>
      <c r="M5" s="60"/>
      <c r="N5" s="60"/>
      <c r="O5" s="53"/>
      <c r="P5" s="53"/>
      <c r="Q5" s="53"/>
    </row>
    <row r="6" spans="2:17" ht="29.25" customHeight="1">
      <c r="B6" s="105" t="s">
        <v>86</v>
      </c>
      <c r="C6" s="106" t="s">
        <v>87</v>
      </c>
      <c r="D6" s="106"/>
      <c r="E6" s="106"/>
      <c r="F6" s="106"/>
      <c r="G6" s="106"/>
      <c r="H6" s="106"/>
      <c r="I6" s="113"/>
      <c r="J6" s="105" t="s">
        <v>106</v>
      </c>
      <c r="K6" s="105" t="s">
        <v>107</v>
      </c>
      <c r="L6" s="115" t="s">
        <v>108</v>
      </c>
      <c r="M6" s="117" t="s">
        <v>109</v>
      </c>
      <c r="N6" s="61"/>
      <c r="O6" s="61"/>
      <c r="P6" s="61"/>
      <c r="Q6" s="61"/>
    </row>
    <row r="7" spans="2:17" s="56" customFormat="1" ht="24.75" customHeight="1">
      <c r="B7" s="105"/>
      <c r="C7" s="55" t="s">
        <v>89</v>
      </c>
      <c r="D7" s="55" t="s">
        <v>90</v>
      </c>
      <c r="E7" s="55" t="s">
        <v>91</v>
      </c>
      <c r="F7" s="55" t="s">
        <v>92</v>
      </c>
      <c r="G7" s="55" t="s">
        <v>93</v>
      </c>
      <c r="H7" s="55" t="s">
        <v>94</v>
      </c>
      <c r="I7" s="114"/>
      <c r="J7" s="105"/>
      <c r="K7" s="107"/>
      <c r="L7" s="116"/>
      <c r="M7" s="118"/>
      <c r="N7" s="61"/>
      <c r="O7" s="55"/>
      <c r="P7" s="55"/>
      <c r="Q7" s="55"/>
    </row>
    <row r="8" spans="2:17" ht="24.75" customHeight="1">
      <c r="B8" s="49" t="s">
        <v>95</v>
      </c>
      <c r="C8" s="51">
        <v>28</v>
      </c>
      <c r="D8" s="51">
        <v>2</v>
      </c>
      <c r="E8" s="49"/>
      <c r="F8" s="49"/>
      <c r="G8" s="49"/>
      <c r="H8" s="49">
        <f>SUM(C8:G8)</f>
        <v>30</v>
      </c>
      <c r="I8" s="49">
        <v>8</v>
      </c>
      <c r="J8" s="49">
        <v>58</v>
      </c>
      <c r="K8" s="49">
        <v>9</v>
      </c>
      <c r="L8" s="59">
        <v>15</v>
      </c>
      <c r="M8" s="49">
        <f>SUM(J8:L8)</f>
        <v>82</v>
      </c>
      <c r="N8" s="49"/>
      <c r="O8" s="49"/>
      <c r="P8" s="49"/>
      <c r="Q8" s="49"/>
    </row>
    <row r="9" spans="2:17" ht="24.75" customHeight="1">
      <c r="B9" s="49" t="s">
        <v>96</v>
      </c>
      <c r="C9" s="51"/>
      <c r="D9" s="51"/>
      <c r="E9" s="49"/>
      <c r="F9" s="49">
        <v>17</v>
      </c>
      <c r="G9" s="49"/>
      <c r="H9" s="49">
        <f t="shared" ref="H9:H16" si="0">SUM(C9:G9)</f>
        <v>17</v>
      </c>
      <c r="I9" s="49">
        <v>7</v>
      </c>
      <c r="J9" s="49">
        <v>6</v>
      </c>
      <c r="K9" s="49">
        <v>7</v>
      </c>
      <c r="L9" s="59"/>
      <c r="M9" s="49">
        <f t="shared" ref="M9:M16" si="1">SUM(J9:L9)</f>
        <v>13</v>
      </c>
      <c r="N9" s="49"/>
      <c r="O9" s="49"/>
      <c r="P9" s="49"/>
      <c r="Q9" s="49"/>
    </row>
    <row r="10" spans="2:17" ht="24.75" customHeight="1">
      <c r="B10" s="49" t="s">
        <v>97</v>
      </c>
      <c r="C10" s="51"/>
      <c r="D10" s="51"/>
      <c r="E10" s="49"/>
      <c r="F10" s="49"/>
      <c r="G10" s="49"/>
      <c r="H10" s="49">
        <f t="shared" si="0"/>
        <v>0</v>
      </c>
      <c r="I10" s="49">
        <v>6</v>
      </c>
      <c r="J10" s="49">
        <v>4</v>
      </c>
      <c r="K10" s="49">
        <v>6</v>
      </c>
      <c r="L10" s="59"/>
      <c r="M10" s="49">
        <f t="shared" si="1"/>
        <v>10</v>
      </c>
      <c r="N10" s="49"/>
      <c r="O10" s="49"/>
      <c r="P10" s="49"/>
      <c r="Q10" s="49"/>
    </row>
    <row r="11" spans="2:17" ht="25.5" customHeight="1">
      <c r="B11" s="49" t="s">
        <v>98</v>
      </c>
      <c r="C11" s="51"/>
      <c r="D11" s="51"/>
      <c r="E11" s="49"/>
      <c r="F11" s="49">
        <v>18</v>
      </c>
      <c r="G11" s="49"/>
      <c r="H11" s="49">
        <f t="shared" si="0"/>
        <v>18</v>
      </c>
      <c r="I11" s="49">
        <v>13</v>
      </c>
      <c r="J11" s="49">
        <v>9</v>
      </c>
      <c r="K11" s="49">
        <v>13</v>
      </c>
      <c r="L11" s="59"/>
      <c r="M11" s="49">
        <f t="shared" si="1"/>
        <v>22</v>
      </c>
      <c r="N11" s="49"/>
      <c r="O11" s="49"/>
      <c r="P11" s="49"/>
      <c r="Q11" s="49"/>
    </row>
    <row r="12" spans="2:17" ht="25.5" customHeight="1">
      <c r="B12" s="49" t="s">
        <v>99</v>
      </c>
      <c r="C12" s="51"/>
      <c r="D12" s="51"/>
      <c r="E12" s="49"/>
      <c r="F12" s="49">
        <v>4</v>
      </c>
      <c r="G12" s="49"/>
      <c r="H12" s="49">
        <f t="shared" si="0"/>
        <v>4</v>
      </c>
      <c r="I12" s="49">
        <v>2</v>
      </c>
      <c r="J12" s="49">
        <v>3</v>
      </c>
      <c r="K12" s="49">
        <v>2</v>
      </c>
      <c r="L12" s="59"/>
      <c r="M12" s="49">
        <f t="shared" si="1"/>
        <v>5</v>
      </c>
      <c r="N12" s="49"/>
      <c r="O12" s="49"/>
      <c r="P12" s="49"/>
      <c r="Q12" s="49"/>
    </row>
    <row r="13" spans="2:17" ht="25.5" customHeight="1">
      <c r="B13" s="49" t="s">
        <v>100</v>
      </c>
      <c r="C13" s="49"/>
      <c r="D13" s="49"/>
      <c r="E13" s="49">
        <v>2</v>
      </c>
      <c r="F13" s="49">
        <v>3</v>
      </c>
      <c r="G13" s="49"/>
      <c r="H13" s="49">
        <f t="shared" si="0"/>
        <v>5</v>
      </c>
      <c r="I13" s="49">
        <v>1</v>
      </c>
      <c r="J13" s="49"/>
      <c r="K13" s="49"/>
      <c r="L13" s="59"/>
      <c r="M13" s="49">
        <f t="shared" si="1"/>
        <v>0</v>
      </c>
      <c r="N13" s="49"/>
      <c r="O13" s="49"/>
      <c r="P13" s="49"/>
      <c r="Q13" s="49"/>
    </row>
    <row r="14" spans="2:17" ht="25.5" customHeight="1">
      <c r="B14" s="55" t="s">
        <v>101</v>
      </c>
      <c r="C14" s="51"/>
      <c r="D14" s="51"/>
      <c r="E14" s="49"/>
      <c r="F14" s="49">
        <v>5</v>
      </c>
      <c r="G14" s="49"/>
      <c r="H14" s="49">
        <f t="shared" si="0"/>
        <v>5</v>
      </c>
      <c r="I14" s="49"/>
      <c r="J14" s="49"/>
      <c r="K14" s="49"/>
      <c r="L14" s="59"/>
      <c r="M14" s="49">
        <f t="shared" si="1"/>
        <v>0</v>
      </c>
      <c r="N14" s="49"/>
      <c r="O14" s="49"/>
      <c r="P14" s="49"/>
      <c r="Q14" s="49"/>
    </row>
    <row r="15" spans="2:17" ht="25.5" customHeight="1">
      <c r="B15" s="55" t="s">
        <v>102</v>
      </c>
      <c r="C15" s="51"/>
      <c r="D15" s="51"/>
      <c r="E15" s="49"/>
      <c r="F15" s="49">
        <v>1</v>
      </c>
      <c r="G15" s="49"/>
      <c r="H15" s="49">
        <f t="shared" si="0"/>
        <v>1</v>
      </c>
      <c r="I15" s="49"/>
      <c r="J15" s="49"/>
      <c r="K15" s="49"/>
      <c r="L15" s="59"/>
      <c r="M15" s="49">
        <f t="shared" si="1"/>
        <v>0</v>
      </c>
      <c r="N15" s="49"/>
      <c r="O15" s="49"/>
      <c r="P15" s="49"/>
      <c r="Q15" s="49"/>
    </row>
    <row r="16" spans="2:17" ht="25.5" customHeight="1">
      <c r="B16" s="55" t="s">
        <v>103</v>
      </c>
      <c r="C16" s="51"/>
      <c r="D16" s="51"/>
      <c r="E16" s="49"/>
      <c r="F16" s="49"/>
      <c r="G16" s="49">
        <v>15</v>
      </c>
      <c r="H16" s="49">
        <f t="shared" si="0"/>
        <v>15</v>
      </c>
      <c r="I16" s="49"/>
      <c r="J16" s="49"/>
      <c r="K16" s="49"/>
      <c r="L16" s="49"/>
      <c r="M16" s="49">
        <f t="shared" si="1"/>
        <v>0</v>
      </c>
      <c r="N16" s="49"/>
      <c r="O16" s="49"/>
      <c r="P16" s="49"/>
      <c r="Q16" s="49"/>
    </row>
    <row r="17" spans="2:17" ht="25.5" customHeight="1">
      <c r="B17" s="49" t="s">
        <v>50</v>
      </c>
      <c r="C17" s="51">
        <f t="shared" ref="C17:H17" si="2">SUM(C8:C16)</f>
        <v>28</v>
      </c>
      <c r="D17" s="51">
        <f t="shared" si="2"/>
        <v>2</v>
      </c>
      <c r="E17" s="51">
        <f t="shared" si="2"/>
        <v>2</v>
      </c>
      <c r="F17" s="51">
        <f t="shared" si="2"/>
        <v>48</v>
      </c>
      <c r="G17" s="51">
        <f t="shared" si="2"/>
        <v>15</v>
      </c>
      <c r="H17" s="51">
        <f t="shared" si="2"/>
        <v>95</v>
      </c>
      <c r="I17" s="51">
        <f t="shared" ref="I17:P17" si="3">SUM(I8:I14)</f>
        <v>37</v>
      </c>
      <c r="J17" s="51">
        <f t="shared" si="3"/>
        <v>80</v>
      </c>
      <c r="K17" s="51">
        <f t="shared" si="3"/>
        <v>37</v>
      </c>
      <c r="L17" s="51">
        <f t="shared" si="3"/>
        <v>15</v>
      </c>
      <c r="M17" s="51">
        <f t="shared" si="3"/>
        <v>132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49">
        <f>O17+P17</f>
        <v>0</v>
      </c>
    </row>
    <row r="18" spans="2:17" s="57" customFormat="1" ht="25.5" customHeight="1">
      <c r="C18" s="58"/>
      <c r="D18" s="58"/>
    </row>
    <row r="19" spans="2:17" s="57" customFormat="1" ht="25.5" customHeight="1">
      <c r="C19" s="58"/>
      <c r="D19" s="58"/>
    </row>
  </sheetData>
  <mergeCells count="10">
    <mergeCell ref="B6:B7"/>
    <mergeCell ref="C6:H6"/>
    <mergeCell ref="J6:J7"/>
    <mergeCell ref="K6:K7"/>
    <mergeCell ref="B2:Q2"/>
    <mergeCell ref="C5:H5"/>
    <mergeCell ref="J5:L5"/>
    <mergeCell ref="I5:I7"/>
    <mergeCell ref="L6:L7"/>
    <mergeCell ref="M6:M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24"/>
  <sheetViews>
    <sheetView tabSelected="1" workbookViewId="0">
      <selection activeCell="B11" sqref="B11"/>
    </sheetView>
  </sheetViews>
  <sheetFormatPr defaultRowHeight="13.5"/>
  <cols>
    <col min="1" max="1" width="4.75" customWidth="1"/>
    <col min="2" max="2" width="43.375" customWidth="1"/>
    <col min="3" max="3" width="26" customWidth="1"/>
  </cols>
  <sheetData>
    <row r="2" spans="2:4" ht="30.75" customHeight="1">
      <c r="B2" s="119" t="s">
        <v>151</v>
      </c>
      <c r="C2" s="119"/>
      <c r="D2" s="119"/>
    </row>
    <row r="3" spans="2:4">
      <c r="C3" s="62"/>
    </row>
    <row r="4" spans="2:4" ht="15" customHeight="1"/>
    <row r="5" spans="2:4" ht="24.75" customHeight="1">
      <c r="B5" s="65" t="s">
        <v>110</v>
      </c>
      <c r="C5" s="65" t="s">
        <v>111</v>
      </c>
      <c r="D5" s="65" t="s">
        <v>112</v>
      </c>
    </row>
    <row r="6" spans="2:4" ht="24.75" customHeight="1">
      <c r="B6" s="66" t="s">
        <v>113</v>
      </c>
      <c r="C6" s="67"/>
      <c r="D6" s="68"/>
    </row>
    <row r="7" spans="2:4" ht="24.75" customHeight="1">
      <c r="B7" s="69" t="s">
        <v>114</v>
      </c>
      <c r="C7" s="68" t="s">
        <v>131</v>
      </c>
      <c r="D7" s="68"/>
    </row>
    <row r="8" spans="2:4" ht="24.75" customHeight="1">
      <c r="B8" s="69" t="s">
        <v>115</v>
      </c>
      <c r="C8" s="68" t="s">
        <v>132</v>
      </c>
      <c r="D8" s="68"/>
    </row>
    <row r="9" spans="2:4" ht="24.75" customHeight="1">
      <c r="B9" s="70" t="s">
        <v>116</v>
      </c>
      <c r="C9" s="68"/>
      <c r="D9" s="71"/>
    </row>
    <row r="10" spans="2:4" ht="24.75" customHeight="1">
      <c r="B10" s="72" t="s">
        <v>117</v>
      </c>
      <c r="C10" s="80" t="s">
        <v>133</v>
      </c>
      <c r="D10" s="71"/>
    </row>
    <row r="11" spans="2:4" ht="24.75" customHeight="1">
      <c r="B11" s="72" t="s">
        <v>118</v>
      </c>
      <c r="C11" s="80" t="s">
        <v>134</v>
      </c>
      <c r="D11" s="66"/>
    </row>
    <row r="12" spans="2:4" ht="24.75" customHeight="1">
      <c r="B12" s="70" t="s">
        <v>119</v>
      </c>
      <c r="C12" s="80" t="s">
        <v>135</v>
      </c>
      <c r="D12" s="73"/>
    </row>
    <row r="13" spans="2:4" ht="24.75" customHeight="1">
      <c r="B13" s="66" t="s">
        <v>120</v>
      </c>
      <c r="C13" s="67"/>
      <c r="D13" s="73"/>
    </row>
    <row r="14" spans="2:4" ht="24.75" customHeight="1">
      <c r="B14" s="73" t="s">
        <v>121</v>
      </c>
      <c r="C14" s="67">
        <f>SUM(C15,C20,C21,C22)</f>
        <v>10</v>
      </c>
      <c r="D14" s="73"/>
    </row>
    <row r="15" spans="2:4" ht="24.75" customHeight="1">
      <c r="B15" s="74" t="s">
        <v>122</v>
      </c>
      <c r="C15" s="67">
        <f>SUM(C16,C18,C19)</f>
        <v>4</v>
      </c>
      <c r="D15" s="73"/>
    </row>
    <row r="16" spans="2:4" ht="24.75" customHeight="1">
      <c r="B16" s="75" t="s">
        <v>123</v>
      </c>
      <c r="C16" s="67">
        <v>4</v>
      </c>
      <c r="D16" s="66"/>
    </row>
    <row r="17" spans="2:4" ht="24.75" customHeight="1">
      <c r="B17" s="75" t="s">
        <v>124</v>
      </c>
      <c r="C17" s="73"/>
      <c r="D17" s="76"/>
    </row>
    <row r="18" spans="2:4" ht="24.75" customHeight="1">
      <c r="B18" s="77" t="s">
        <v>125</v>
      </c>
      <c r="C18" s="73"/>
      <c r="D18" s="78"/>
    </row>
    <row r="19" spans="2:4" ht="24.75" customHeight="1">
      <c r="B19" s="79" t="s">
        <v>126</v>
      </c>
      <c r="C19" s="73"/>
      <c r="D19" s="78"/>
    </row>
    <row r="20" spans="2:4" ht="24.75" customHeight="1">
      <c r="B20" s="73" t="s">
        <v>127</v>
      </c>
      <c r="C20" s="67"/>
      <c r="D20" s="78"/>
    </row>
    <row r="21" spans="2:4" ht="24.75" customHeight="1">
      <c r="B21" s="73" t="s">
        <v>128</v>
      </c>
      <c r="C21" s="67">
        <v>6</v>
      </c>
      <c r="D21" s="78"/>
    </row>
    <row r="22" spans="2:4" ht="24.75" customHeight="1">
      <c r="B22" s="73" t="s">
        <v>129</v>
      </c>
      <c r="C22" s="67"/>
      <c r="D22" s="73"/>
    </row>
    <row r="23" spans="2:4" ht="24.75" customHeight="1">
      <c r="B23" s="63"/>
      <c r="C23" s="64"/>
      <c r="D23" s="64"/>
    </row>
    <row r="24" spans="2:4" ht="24.75" customHeight="1">
      <c r="B24" s="63"/>
      <c r="C24" s="64"/>
      <c r="D24" s="64"/>
    </row>
  </sheetData>
  <mergeCells count="1">
    <mergeCell ref="B2:D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35"/>
  <sheetViews>
    <sheetView workbookViewId="0">
      <selection activeCell="E12" sqref="E12"/>
    </sheetView>
  </sheetViews>
  <sheetFormatPr defaultRowHeight="12.75"/>
  <cols>
    <col min="1" max="1" width="2.625" style="13" customWidth="1"/>
    <col min="2" max="2" width="6.375" style="13" customWidth="1"/>
    <col min="3" max="5" width="11.625" style="13" customWidth="1"/>
    <col min="6" max="6" width="10.75" style="13" customWidth="1"/>
    <col min="7" max="7" width="14.75" style="15" customWidth="1"/>
    <col min="8" max="8" width="12.25" style="13" customWidth="1"/>
    <col min="9" max="16384" width="9" style="13"/>
  </cols>
  <sheetData>
    <row r="1" spans="2:8">
      <c r="F1" s="14"/>
    </row>
    <row r="2" spans="2:8" ht="20.25">
      <c r="B2" s="120" t="s">
        <v>81</v>
      </c>
      <c r="C2" s="120"/>
      <c r="D2" s="120"/>
      <c r="E2" s="120"/>
      <c r="F2" s="120"/>
      <c r="G2" s="120"/>
      <c r="H2" s="120"/>
    </row>
    <row r="3" spans="2:8" ht="13.5" customHeight="1">
      <c r="B3" s="121" t="s">
        <v>33</v>
      </c>
      <c r="C3" s="121"/>
      <c r="D3" s="16" t="s">
        <v>130</v>
      </c>
    </row>
    <row r="4" spans="2:8">
      <c r="H4" s="26" t="s">
        <v>83</v>
      </c>
    </row>
    <row r="5" spans="2:8" ht="25.5" customHeight="1">
      <c r="B5" s="105" t="s">
        <v>34</v>
      </c>
      <c r="C5" s="105"/>
      <c r="D5" s="105"/>
      <c r="E5" s="105"/>
      <c r="F5" s="105" t="s">
        <v>35</v>
      </c>
      <c r="G5" s="105"/>
      <c r="H5" s="105"/>
    </row>
    <row r="6" spans="2:8" ht="25.5" customHeight="1">
      <c r="B6" s="18" t="s">
        <v>36</v>
      </c>
      <c r="C6" s="18" t="s">
        <v>37</v>
      </c>
      <c r="D6" s="18" t="s">
        <v>38</v>
      </c>
      <c r="E6" s="18" t="s">
        <v>39</v>
      </c>
      <c r="F6" s="19" t="s">
        <v>40</v>
      </c>
      <c r="G6" s="20" t="s">
        <v>38</v>
      </c>
      <c r="H6" s="18" t="s">
        <v>39</v>
      </c>
    </row>
    <row r="7" spans="2:8" ht="25.5" customHeight="1">
      <c r="B7" s="18">
        <v>1</v>
      </c>
      <c r="C7" s="81" t="s">
        <v>136</v>
      </c>
      <c r="D7" s="81"/>
      <c r="E7" s="18">
        <v>46.02</v>
      </c>
      <c r="F7" s="21" t="s">
        <v>41</v>
      </c>
      <c r="G7" s="22" t="s">
        <v>42</v>
      </c>
      <c r="H7" s="18">
        <f>[1]计生1!E4</f>
        <v>32.11</v>
      </c>
    </row>
    <row r="8" spans="2:8" ht="25.5" customHeight="1">
      <c r="B8" s="18">
        <v>2</v>
      </c>
      <c r="C8" s="81" t="s">
        <v>137</v>
      </c>
      <c r="D8" s="81"/>
      <c r="E8" s="18">
        <f>H24-E7</f>
        <v>33.01</v>
      </c>
      <c r="F8" s="21">
        <v>302</v>
      </c>
      <c r="G8" s="22" t="s">
        <v>43</v>
      </c>
      <c r="H8" s="18">
        <f>[1]计生1!E21</f>
        <v>26</v>
      </c>
    </row>
    <row r="9" spans="2:8" ht="25.5" customHeight="1">
      <c r="B9" s="18">
        <v>3</v>
      </c>
      <c r="C9" s="81"/>
      <c r="D9" s="18"/>
      <c r="E9" s="18"/>
      <c r="F9" s="21">
        <v>303</v>
      </c>
      <c r="G9" s="22" t="s">
        <v>44</v>
      </c>
      <c r="H9" s="18">
        <f>[1]计生1!E49</f>
        <v>10.92</v>
      </c>
    </row>
    <row r="10" spans="2:8" ht="25.5" customHeight="1">
      <c r="B10" s="18">
        <v>4</v>
      </c>
      <c r="C10" s="18"/>
      <c r="D10" s="18"/>
      <c r="E10" s="18"/>
      <c r="F10" s="21">
        <v>307</v>
      </c>
      <c r="G10" s="22" t="s">
        <v>45</v>
      </c>
      <c r="H10" s="18">
        <f>[1]计生1!E61</f>
        <v>5</v>
      </c>
    </row>
    <row r="11" spans="2:8" ht="25.5" customHeight="1">
      <c r="B11" s="18">
        <v>5</v>
      </c>
      <c r="C11" s="18"/>
      <c r="D11" s="18"/>
      <c r="E11" s="18"/>
      <c r="F11" s="21">
        <v>309</v>
      </c>
      <c r="G11" s="22" t="s">
        <v>46</v>
      </c>
      <c r="H11" s="18"/>
    </row>
    <row r="12" spans="2:8" ht="25.5" customHeight="1">
      <c r="B12" s="18">
        <v>6</v>
      </c>
      <c r="C12" s="18"/>
      <c r="D12" s="18"/>
      <c r="E12" s="18"/>
      <c r="F12" s="21">
        <v>310</v>
      </c>
      <c r="G12" s="22" t="s">
        <v>47</v>
      </c>
      <c r="H12" s="18"/>
    </row>
    <row r="13" spans="2:8" ht="25.5" customHeight="1">
      <c r="B13" s="18">
        <v>7</v>
      </c>
      <c r="C13" s="18"/>
      <c r="D13" s="18"/>
      <c r="E13" s="18"/>
      <c r="F13" s="21">
        <v>311</v>
      </c>
      <c r="G13" s="22" t="s">
        <v>138</v>
      </c>
      <c r="H13" s="18"/>
    </row>
    <row r="14" spans="2:8" ht="25.5" customHeight="1">
      <c r="B14" s="18">
        <v>8</v>
      </c>
      <c r="C14" s="18"/>
      <c r="D14" s="18"/>
      <c r="E14" s="18"/>
      <c r="F14" s="21">
        <v>312</v>
      </c>
      <c r="G14" s="22" t="s">
        <v>139</v>
      </c>
      <c r="H14" s="18"/>
    </row>
    <row r="15" spans="2:8" ht="25.5" customHeight="1">
      <c r="B15" s="18">
        <v>9</v>
      </c>
      <c r="C15" s="18"/>
      <c r="D15" s="18"/>
      <c r="E15" s="18"/>
      <c r="F15" s="21">
        <v>313</v>
      </c>
      <c r="G15" s="22" t="s">
        <v>140</v>
      </c>
      <c r="H15" s="18"/>
    </row>
    <row r="16" spans="2:8" ht="25.5" customHeight="1">
      <c r="B16" s="18">
        <v>10</v>
      </c>
      <c r="C16" s="18"/>
      <c r="D16" s="18"/>
      <c r="E16" s="18"/>
      <c r="F16" s="21" t="s">
        <v>48</v>
      </c>
      <c r="G16" s="22" t="s">
        <v>49</v>
      </c>
      <c r="H16" s="18">
        <f>[1]计生1!E108</f>
        <v>5</v>
      </c>
    </row>
    <row r="17" spans="2:8" ht="25.5" customHeight="1">
      <c r="B17" s="18">
        <v>11</v>
      </c>
      <c r="C17" s="18"/>
      <c r="D17" s="18"/>
      <c r="E17" s="18"/>
      <c r="F17" s="18"/>
      <c r="G17" s="20"/>
      <c r="H17" s="18"/>
    </row>
    <row r="18" spans="2:8" ht="25.5" customHeight="1">
      <c r="B18" s="18">
        <v>12</v>
      </c>
      <c r="C18" s="18"/>
      <c r="D18" s="18"/>
      <c r="E18" s="18"/>
      <c r="F18" s="18"/>
      <c r="G18" s="20"/>
      <c r="H18" s="18"/>
    </row>
    <row r="19" spans="2:8" ht="25.5" customHeight="1">
      <c r="B19" s="18">
        <v>13</v>
      </c>
      <c r="C19" s="18"/>
      <c r="D19" s="18"/>
      <c r="E19" s="18"/>
      <c r="F19" s="18"/>
      <c r="G19" s="20"/>
      <c r="H19" s="18"/>
    </row>
    <row r="20" spans="2:8" ht="25.5" customHeight="1">
      <c r="B20" s="18">
        <v>14</v>
      </c>
      <c r="C20" s="18"/>
      <c r="D20" s="18"/>
      <c r="E20" s="18"/>
      <c r="F20" s="18"/>
      <c r="G20" s="20"/>
      <c r="H20" s="18"/>
    </row>
    <row r="21" spans="2:8" ht="25.5" customHeight="1">
      <c r="B21" s="18">
        <v>15</v>
      </c>
      <c r="C21" s="18"/>
      <c r="D21" s="18"/>
      <c r="E21" s="18"/>
      <c r="F21" s="18"/>
      <c r="G21" s="20"/>
      <c r="H21" s="18"/>
    </row>
    <row r="22" spans="2:8" ht="25.5" customHeight="1">
      <c r="B22" s="18"/>
      <c r="C22" s="23"/>
      <c r="D22" s="18"/>
      <c r="E22" s="18"/>
      <c r="F22" s="18"/>
      <c r="G22" s="20"/>
      <c r="H22" s="18"/>
    </row>
    <row r="23" spans="2:8" ht="25.5" customHeight="1">
      <c r="B23" s="18"/>
      <c r="C23" s="23"/>
      <c r="D23" s="18"/>
      <c r="E23" s="18"/>
      <c r="F23" s="18"/>
      <c r="G23" s="20"/>
      <c r="H23" s="18"/>
    </row>
    <row r="24" spans="2:8" ht="25.5" customHeight="1">
      <c r="B24" s="18"/>
      <c r="C24" s="23" t="s">
        <v>141</v>
      </c>
      <c r="D24" s="18"/>
      <c r="E24" s="18">
        <f>SUM(E7:E23)</f>
        <v>79.03</v>
      </c>
      <c r="F24" s="18"/>
      <c r="G24" s="20"/>
      <c r="H24" s="18">
        <f>SUM(H7:H18)</f>
        <v>79.03</v>
      </c>
    </row>
    <row r="26" spans="2:8">
      <c r="C26" s="24"/>
      <c r="F26" s="25"/>
    </row>
    <row r="27" spans="2:8">
      <c r="C27" s="24"/>
      <c r="F27" s="17"/>
    </row>
    <row r="28" spans="2:8">
      <c r="C28" s="24"/>
      <c r="F28" s="17"/>
    </row>
    <row r="29" spans="2:8">
      <c r="C29" s="16"/>
      <c r="F29" s="26"/>
    </row>
    <row r="30" spans="2:8">
      <c r="C30" s="24"/>
      <c r="F30" s="17"/>
    </row>
    <row r="31" spans="2:8">
      <c r="C31" s="24"/>
      <c r="F31" s="17"/>
    </row>
    <row r="32" spans="2:8">
      <c r="C32" s="16"/>
      <c r="F32" s="26"/>
    </row>
    <row r="33" spans="3:6">
      <c r="C33" s="24"/>
      <c r="F33" s="17"/>
    </row>
    <row r="34" spans="3:6">
      <c r="C34" s="24"/>
    </row>
    <row r="35" spans="3:6">
      <c r="C35" s="16"/>
      <c r="F35" s="26"/>
    </row>
  </sheetData>
  <mergeCells count="4">
    <mergeCell ref="B2:H2"/>
    <mergeCell ref="B3:C3"/>
    <mergeCell ref="B5:E5"/>
    <mergeCell ref="F5:H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36"/>
  <sheetViews>
    <sheetView workbookViewId="0">
      <selection activeCell="F33" sqref="F33"/>
    </sheetView>
  </sheetViews>
  <sheetFormatPr defaultRowHeight="10.5"/>
  <cols>
    <col min="1" max="1" width="3.125" style="27" customWidth="1"/>
    <col min="2" max="2" width="5.25" style="47" customWidth="1"/>
    <col min="3" max="3" width="6" style="31" customWidth="1"/>
    <col min="4" max="4" width="28" style="31" customWidth="1"/>
    <col min="5" max="5" width="18.375" style="31" customWidth="1"/>
    <col min="6" max="6" width="23.125" style="31" customWidth="1"/>
    <col min="7" max="7" width="4.5" style="31" customWidth="1"/>
    <col min="8" max="8" width="13.5" style="31" customWidth="1"/>
    <col min="9" max="10" width="6.75" style="31" customWidth="1"/>
    <col min="11" max="11" width="4.125" style="31" customWidth="1"/>
    <col min="12" max="24" width="9" style="31"/>
    <col min="25" max="16384" width="9" style="30"/>
  </cols>
  <sheetData>
    <row r="1" spans="2:24" ht="21.75" customHeight="1">
      <c r="B1" s="122" t="s">
        <v>80</v>
      </c>
      <c r="C1" s="122"/>
      <c r="D1" s="122"/>
      <c r="E1" s="122"/>
      <c r="F1" s="12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</row>
    <row r="2" spans="2:24" ht="12.75" customHeight="1">
      <c r="B2" s="123" t="s">
        <v>51</v>
      </c>
      <c r="C2" s="123"/>
      <c r="D2" s="124" t="s">
        <v>52</v>
      </c>
      <c r="E2" s="125" t="s">
        <v>82</v>
      </c>
      <c r="F2" s="125" t="s">
        <v>53</v>
      </c>
    </row>
    <row r="3" spans="2:24" ht="12.75" customHeight="1">
      <c r="B3" s="32" t="s">
        <v>54</v>
      </c>
      <c r="C3" s="32" t="s">
        <v>55</v>
      </c>
      <c r="D3" s="124"/>
      <c r="E3" s="125"/>
      <c r="F3" s="125"/>
    </row>
    <row r="4" spans="2:24" ht="12.75" customHeight="1">
      <c r="B4" s="82" t="s">
        <v>41</v>
      </c>
      <c r="C4" s="82"/>
      <c r="D4" s="33" t="s">
        <v>42</v>
      </c>
      <c r="E4" s="34">
        <v>32.11</v>
      </c>
      <c r="F4" s="35"/>
    </row>
    <row r="5" spans="2:24" ht="12.75" customHeight="1">
      <c r="B5" s="36"/>
      <c r="C5" s="36" t="s">
        <v>56</v>
      </c>
      <c r="D5" s="37" t="s">
        <v>57</v>
      </c>
      <c r="E5" s="38">
        <v>12.6</v>
      </c>
      <c r="F5" s="35"/>
    </row>
    <row r="6" spans="2:24" ht="12.75" customHeight="1">
      <c r="B6" s="36"/>
      <c r="C6" s="36" t="s">
        <v>58</v>
      </c>
      <c r="D6" s="37" t="s">
        <v>59</v>
      </c>
      <c r="E6" s="38">
        <v>8.4</v>
      </c>
      <c r="F6" s="35"/>
    </row>
    <row r="7" spans="2:24" ht="12.75" customHeight="1">
      <c r="B7" s="36"/>
      <c r="C7" s="39" t="s">
        <v>61</v>
      </c>
      <c r="D7" s="37" t="s">
        <v>62</v>
      </c>
      <c r="E7" s="38">
        <v>3.36</v>
      </c>
      <c r="F7" s="35"/>
    </row>
    <row r="8" spans="2:24" ht="12.75" customHeight="1">
      <c r="B8" s="36"/>
      <c r="C8" s="39" t="s">
        <v>63</v>
      </c>
      <c r="D8" s="37" t="s">
        <v>64</v>
      </c>
      <c r="E8" s="38">
        <v>1.68</v>
      </c>
      <c r="F8" s="35"/>
    </row>
    <row r="9" spans="2:24" ht="12.75" customHeight="1">
      <c r="B9" s="36"/>
      <c r="C9" s="39">
        <v>10</v>
      </c>
      <c r="D9" s="37" t="s">
        <v>142</v>
      </c>
      <c r="E9" s="38">
        <v>1.79</v>
      </c>
      <c r="F9" s="35"/>
    </row>
    <row r="10" spans="2:24" ht="12.75" customHeight="1">
      <c r="B10" s="36"/>
      <c r="C10" s="42"/>
      <c r="D10" s="41" t="s">
        <v>143</v>
      </c>
      <c r="E10" s="38">
        <v>0.17</v>
      </c>
      <c r="F10" s="35"/>
    </row>
    <row r="11" spans="2:24" ht="12.75" customHeight="1">
      <c r="B11" s="36"/>
      <c r="C11" s="42"/>
      <c r="D11" s="41" t="s">
        <v>144</v>
      </c>
      <c r="E11" s="38">
        <v>0.15</v>
      </c>
      <c r="F11" s="35"/>
    </row>
    <row r="12" spans="2:24" ht="12.75" customHeight="1">
      <c r="B12" s="36"/>
      <c r="C12" s="36">
        <v>13</v>
      </c>
      <c r="D12" s="41" t="s">
        <v>145</v>
      </c>
      <c r="E12" s="38">
        <v>2.52</v>
      </c>
      <c r="F12" s="35"/>
    </row>
    <row r="13" spans="2:24" ht="12.75" customHeight="1">
      <c r="B13" s="36"/>
      <c r="C13" s="36"/>
      <c r="D13" s="41" t="s">
        <v>146</v>
      </c>
      <c r="E13" s="38">
        <v>1.44</v>
      </c>
      <c r="F13" s="35"/>
    </row>
    <row r="14" spans="2:24" ht="12.75" customHeight="1">
      <c r="B14" s="82">
        <v>302</v>
      </c>
      <c r="C14" s="82"/>
      <c r="D14" s="33" t="s">
        <v>43</v>
      </c>
      <c r="E14" s="34">
        <v>26</v>
      </c>
      <c r="F14" s="35"/>
    </row>
    <row r="15" spans="2:24" ht="12.75" customHeight="1">
      <c r="B15" s="82"/>
      <c r="C15" s="36" t="s">
        <v>56</v>
      </c>
      <c r="D15" s="37" t="s">
        <v>66</v>
      </c>
      <c r="E15" s="38">
        <v>7</v>
      </c>
      <c r="F15" s="35"/>
    </row>
    <row r="16" spans="2:24" ht="12.75" customHeight="1">
      <c r="B16" s="36"/>
      <c r="C16" s="36" t="s">
        <v>58</v>
      </c>
      <c r="D16" s="37" t="s">
        <v>67</v>
      </c>
      <c r="E16" s="40">
        <v>5</v>
      </c>
      <c r="F16" s="35"/>
    </row>
    <row r="17" spans="2:11" ht="12.75" customHeight="1">
      <c r="B17" s="82"/>
      <c r="C17" s="36" t="s">
        <v>68</v>
      </c>
      <c r="D17" s="37" t="s">
        <v>69</v>
      </c>
      <c r="E17" s="38">
        <v>0.3</v>
      </c>
      <c r="F17" s="35"/>
    </row>
    <row r="18" spans="2:11" ht="12.75" customHeight="1">
      <c r="B18" s="82"/>
      <c r="C18" s="36" t="s">
        <v>60</v>
      </c>
      <c r="D18" s="37" t="s">
        <v>70</v>
      </c>
      <c r="E18" s="40">
        <v>0.5</v>
      </c>
      <c r="F18" s="35"/>
    </row>
    <row r="19" spans="2:11" ht="12.75" customHeight="1">
      <c r="B19" s="36"/>
      <c r="C19" s="36">
        <v>11</v>
      </c>
      <c r="D19" s="43" t="s">
        <v>147</v>
      </c>
      <c r="E19" s="40">
        <v>2</v>
      </c>
      <c r="F19" s="35"/>
      <c r="H19" s="30"/>
      <c r="I19" s="30"/>
      <c r="J19" s="30"/>
      <c r="K19" s="30"/>
    </row>
    <row r="20" spans="2:11" ht="12.75" customHeight="1">
      <c r="B20" s="36"/>
      <c r="C20" s="36">
        <v>15</v>
      </c>
      <c r="D20" s="37" t="s">
        <v>71</v>
      </c>
      <c r="E20" s="38">
        <v>3</v>
      </c>
      <c r="F20" s="35"/>
    </row>
    <row r="21" spans="2:11" ht="12.75" customHeight="1">
      <c r="B21" s="36"/>
      <c r="C21" s="36">
        <v>16</v>
      </c>
      <c r="D21" s="37" t="s">
        <v>72</v>
      </c>
      <c r="E21" s="38">
        <v>2</v>
      </c>
      <c r="F21" s="35"/>
    </row>
    <row r="22" spans="2:11" ht="12.75" customHeight="1">
      <c r="B22" s="36"/>
      <c r="C22" s="36">
        <v>17</v>
      </c>
      <c r="D22" s="37" t="s">
        <v>73</v>
      </c>
      <c r="E22" s="40">
        <v>1</v>
      </c>
      <c r="F22" s="35"/>
    </row>
    <row r="23" spans="2:11" ht="12.75" customHeight="1">
      <c r="B23" s="36"/>
      <c r="C23" s="36">
        <v>26</v>
      </c>
      <c r="D23" s="37" t="s">
        <v>74</v>
      </c>
      <c r="E23" s="38">
        <v>1</v>
      </c>
      <c r="F23" s="35"/>
    </row>
    <row r="24" spans="2:11" ht="12.75" customHeight="1">
      <c r="B24" s="82"/>
      <c r="C24" s="36">
        <v>28</v>
      </c>
      <c r="D24" s="37" t="s">
        <v>75</v>
      </c>
      <c r="E24" s="38">
        <v>1.2</v>
      </c>
      <c r="F24" s="35"/>
    </row>
    <row r="25" spans="2:11" ht="12.75" customHeight="1">
      <c r="B25" s="36"/>
      <c r="C25" s="36">
        <v>39</v>
      </c>
      <c r="D25" s="37" t="s">
        <v>76</v>
      </c>
      <c r="E25" s="40">
        <v>3</v>
      </c>
      <c r="F25" s="35"/>
    </row>
    <row r="26" spans="2:11" ht="12.75" customHeight="1">
      <c r="B26" s="82">
        <v>303</v>
      </c>
      <c r="C26" s="82"/>
      <c r="D26" s="33" t="s">
        <v>44</v>
      </c>
      <c r="E26" s="34">
        <v>10.92</v>
      </c>
      <c r="F26" s="35"/>
    </row>
    <row r="27" spans="2:11" ht="12.75" customHeight="1">
      <c r="B27" s="36"/>
      <c r="C27" s="36" t="s">
        <v>68</v>
      </c>
      <c r="D27" s="37" t="s">
        <v>77</v>
      </c>
      <c r="E27" s="43">
        <v>10.92</v>
      </c>
      <c r="F27" s="35"/>
    </row>
    <row r="28" spans="2:11" ht="12.75" customHeight="1">
      <c r="B28" s="82">
        <v>307</v>
      </c>
      <c r="C28" s="36"/>
      <c r="D28" s="44" t="s">
        <v>45</v>
      </c>
      <c r="E28" s="34">
        <v>5</v>
      </c>
      <c r="F28" s="35"/>
    </row>
    <row r="29" spans="2:11" ht="12.75" customHeight="1">
      <c r="B29" s="82"/>
      <c r="C29" s="36" t="s">
        <v>56</v>
      </c>
      <c r="D29" s="37" t="s">
        <v>78</v>
      </c>
      <c r="E29" s="38">
        <v>5</v>
      </c>
      <c r="F29" s="35" t="s">
        <v>148</v>
      </c>
    </row>
    <row r="30" spans="2:11" ht="12.75" customHeight="1">
      <c r="B30" s="82" t="s">
        <v>48</v>
      </c>
      <c r="C30" s="36"/>
      <c r="D30" s="33" t="s">
        <v>49</v>
      </c>
      <c r="E30" s="34">
        <v>5</v>
      </c>
      <c r="F30" s="35"/>
    </row>
    <row r="31" spans="2:11" ht="12.75" customHeight="1">
      <c r="B31" s="36"/>
      <c r="C31" s="36" t="s">
        <v>65</v>
      </c>
      <c r="D31" s="37" t="s">
        <v>79</v>
      </c>
      <c r="E31" s="38">
        <v>5</v>
      </c>
      <c r="F31" s="35" t="s">
        <v>149</v>
      </c>
    </row>
    <row r="32" spans="2:11" ht="12.75" customHeight="1">
      <c r="B32" s="36"/>
      <c r="C32" s="36"/>
      <c r="D32" s="37" t="s">
        <v>141</v>
      </c>
      <c r="E32" s="35">
        <v>79.03</v>
      </c>
      <c r="F32" s="35"/>
    </row>
    <row r="33" spans="2:6" ht="12.75" customHeight="1">
      <c r="B33" s="45"/>
      <c r="C33" s="45"/>
      <c r="D33" s="46"/>
    </row>
    <row r="34" spans="2:6" ht="12.75" customHeight="1">
      <c r="F34" s="31" t="s">
        <v>150</v>
      </c>
    </row>
    <row r="35" spans="2:6" ht="12.75" customHeight="1"/>
    <row r="36" spans="2:6" ht="12.75" customHeight="1"/>
  </sheetData>
  <mergeCells count="5">
    <mergeCell ref="B1:F1"/>
    <mergeCell ref="B2:C2"/>
    <mergeCell ref="D2:D3"/>
    <mergeCell ref="E2:E3"/>
    <mergeCell ref="F2:F3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C15"/>
  <sheetViews>
    <sheetView workbookViewId="0">
      <selection activeCell="B11" sqref="B11:C11"/>
    </sheetView>
  </sheetViews>
  <sheetFormatPr defaultRowHeight="13.5"/>
  <cols>
    <col min="1" max="1" width="5.5" customWidth="1"/>
    <col min="2" max="2" width="33.375" customWidth="1"/>
    <col min="3" max="3" width="41" customWidth="1"/>
  </cols>
  <sheetData>
    <row r="2" spans="2:3" ht="30.75" customHeight="1">
      <c r="B2" s="126" t="s">
        <v>152</v>
      </c>
      <c r="C2" s="126"/>
    </row>
    <row r="3" spans="2:3" ht="33" customHeight="1" thickBot="1">
      <c r="B3" s="83"/>
      <c r="C3" s="84" t="s">
        <v>153</v>
      </c>
    </row>
    <row r="4" spans="2:3" ht="62.25" customHeight="1">
      <c r="B4" s="85" t="s">
        <v>154</v>
      </c>
      <c r="C4" s="85" t="s">
        <v>155</v>
      </c>
    </row>
    <row r="5" spans="2:3" ht="62.25" customHeight="1">
      <c r="B5" s="86" t="s">
        <v>11</v>
      </c>
      <c r="C5" s="86">
        <f>SUM(C6:C8)</f>
        <v>4</v>
      </c>
    </row>
    <row r="6" spans="2:3" ht="62.25" customHeight="1">
      <c r="B6" s="87" t="s">
        <v>156</v>
      </c>
      <c r="C6" s="86">
        <v>0</v>
      </c>
    </row>
    <row r="7" spans="2:3" ht="62.25" customHeight="1">
      <c r="B7" s="87" t="s">
        <v>157</v>
      </c>
      <c r="C7" s="86">
        <v>1</v>
      </c>
    </row>
    <row r="8" spans="2:3" ht="62.25" customHeight="1">
      <c r="B8" s="88" t="s">
        <v>158</v>
      </c>
      <c r="C8" s="89">
        <v>3</v>
      </c>
    </row>
    <row r="9" spans="2:3" ht="62.25" customHeight="1">
      <c r="B9" s="90" t="s">
        <v>159</v>
      </c>
      <c r="C9" s="89">
        <v>0</v>
      </c>
    </row>
    <row r="10" spans="2:3" ht="62.25" customHeight="1" thickBot="1">
      <c r="B10" s="91" t="s">
        <v>160</v>
      </c>
      <c r="C10" s="92">
        <v>0</v>
      </c>
    </row>
    <row r="11" spans="2:3" ht="139.5" customHeight="1">
      <c r="B11" s="127" t="s">
        <v>161</v>
      </c>
      <c r="C11" s="128"/>
    </row>
    <row r="12" spans="2:3" ht="30" customHeight="1"/>
    <row r="13" spans="2:3" ht="30" customHeight="1"/>
    <row r="14" spans="2:3" ht="30" customHeight="1"/>
    <row r="15" spans="2:3" ht="30" customHeight="1"/>
  </sheetData>
  <mergeCells count="2">
    <mergeCell ref="B2:C2"/>
    <mergeCell ref="B11:C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人数</vt:lpstr>
      <vt:lpstr>基本信息</vt:lpstr>
      <vt:lpstr>收入支出表</vt:lpstr>
      <vt:lpstr>明细表</vt:lpstr>
      <vt:lpstr>三公经费预算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2020-10-13T07:17:39Z</dcterms:modified>
</cp:coreProperties>
</file>