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25" firstSheet="2" activeTab="5"/>
  </bookViews>
  <sheets>
    <sheet name="Sheet1" sheetId="1" r:id="rId1"/>
    <sheet name="人数" sheetId="19" r:id="rId2"/>
    <sheet name="基本信息" sheetId="21" r:id="rId3"/>
    <sheet name="收入支出表" sheetId="10" r:id="rId4"/>
    <sheet name="明细表" sheetId="11" r:id="rId5"/>
    <sheet name="三公经费预算" sheetId="22" r:id="rId6"/>
  </sheets>
  <externalReferences>
    <externalReference r:id="rId7"/>
  </externalReferences>
  <definedNames>
    <definedName name="_xlnm._FilterDatabase" localSheetId="4" hidden="1">明细表!$A$3:$X$35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charset val="134"/>
          </rPr>
          <t>单位负担部分16</t>
        </r>
        <r>
          <rPr>
            <b/>
            <sz val="9"/>
            <rFont val="Tahoma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charset val="134"/>
          </rPr>
          <t>乡镇公家8%部分的职业年金，由县财政直接代扣了，因此此栏不填</t>
        </r>
      </text>
    </comment>
    <comment ref="P4" authorId="0">
      <text>
        <r>
          <rPr>
            <sz val="9"/>
            <rFont val="宋体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charset val="134"/>
          </rPr>
          <t>请在此处具体列明项目，如：失业保险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10"/>
            <rFont val="宋体"/>
            <charset val="134"/>
          </rPr>
          <t>Sky123.Org:</t>
        </r>
        <r>
          <rPr>
            <sz val="10"/>
            <rFont val="宋体"/>
            <charset val="134"/>
          </rPr>
          <t>单位性质按编委批复的：
机关、社会团体、参公事业单位、全额事业单位、差额事业单位、自收自支事业单位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删除“行政事业单位职工遗属和生活补助”中的和。将看守人员改为看守对象；将因公负伤等住院医疗、住疗养院期间的伙食补助费放在其他工资福利中反映</t>
        </r>
      </text>
    </comment>
  </commentList>
</comments>
</file>

<file path=xl/sharedStrings.xml><?xml version="1.0" encoding="utf-8"?>
<sst xmlns="http://schemas.openxmlformats.org/spreadsheetml/2006/main" count="181" uniqueCount="147">
  <si>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</si>
  <si>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</si>
  <si>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</si>
  <si>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</si>
  <si>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</si>
  <si>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</si>
  <si>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</si>
  <si>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</si>
  <si>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</si>
  <si>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</si>
  <si>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</si>
  <si>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</si>
  <si>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</si>
  <si>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</si>
  <si>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</si>
  <si>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</si>
  <si>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</si>
  <si>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</si>
  <si>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</si>
  <si>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</si>
  <si>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</si>
  <si>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</si>
  <si>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</si>
  <si>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</si>
  <si>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</si>
  <si>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</si>
  <si>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</si>
  <si>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</si>
  <si>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</si>
  <si>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</si>
  <si>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</si>
  <si>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</si>
  <si>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</si>
  <si>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2020年杨林街镇编制人数</t>
  </si>
  <si>
    <t>列数</t>
  </si>
  <si>
    <t>编制数</t>
  </si>
  <si>
    <t>实有人数</t>
  </si>
  <si>
    <t>部门</t>
  </si>
  <si>
    <t>三性用工</t>
  </si>
  <si>
    <t>小计</t>
  </si>
  <si>
    <t>公务员</t>
  </si>
  <si>
    <t>工勤</t>
  </si>
  <si>
    <t>事业参工</t>
  </si>
  <si>
    <t>事业</t>
  </si>
  <si>
    <t>机关</t>
  </si>
  <si>
    <t>社发</t>
  </si>
  <si>
    <t>计生</t>
  </si>
  <si>
    <t>农技</t>
  </si>
  <si>
    <t>水务</t>
  </si>
  <si>
    <t>财政</t>
  </si>
  <si>
    <t>劳动</t>
  </si>
  <si>
    <t>经管</t>
  </si>
  <si>
    <t>杨林街镇2020年水务站基本情况表</t>
  </si>
  <si>
    <t>项    目</t>
  </si>
  <si>
    <t>数值</t>
  </si>
  <si>
    <t>备注</t>
  </si>
  <si>
    <t>一、单位基本情况</t>
  </si>
  <si>
    <t>1、 单位性质（机关、社团、其他）</t>
  </si>
  <si>
    <t>水务站</t>
  </si>
  <si>
    <t>2、 单位类别（一级预算单位、二级预算单位）</t>
  </si>
  <si>
    <t>二级预算单位</t>
  </si>
  <si>
    <t>3、 单位规格（正处级、正科级、副科级…）</t>
  </si>
  <si>
    <t>4、 单位负责人</t>
  </si>
  <si>
    <t>龙湘平</t>
  </si>
  <si>
    <t>5、 财务负责人</t>
  </si>
  <si>
    <t>张琴</t>
  </si>
  <si>
    <t>6、 部门职能职责概述</t>
  </si>
  <si>
    <t>制订水利建设中长期总体规划，监督本镇水资源，指导本镇水政监察、水行政执法，水利建设管理，指导农村农田水利工作，承担本镇防汛抗旱指挥部日常工作，其他工作</t>
  </si>
  <si>
    <t>二、人员基本情况</t>
  </si>
  <si>
    <t>（一）实有人数</t>
  </si>
  <si>
    <t>1、在职人员</t>
  </si>
  <si>
    <t xml:space="preserve">       A、全额管理人员</t>
  </si>
  <si>
    <t xml:space="preserve">           其中：财政代发工资人数</t>
  </si>
  <si>
    <t xml:space="preserve">       B、差额管理人员</t>
  </si>
  <si>
    <r>
      <rPr>
        <sz val="10"/>
        <rFont val="Times New Roman"/>
        <charset val="134"/>
      </rPr>
      <t xml:space="preserve">                C</t>
    </r>
    <r>
      <rPr>
        <sz val="10"/>
        <rFont val="宋体"/>
        <charset val="134"/>
      </rPr>
      <t>、自收自支人员</t>
    </r>
  </si>
  <si>
    <t>2、离休人员</t>
  </si>
  <si>
    <t>3、退休人员</t>
  </si>
  <si>
    <t>4、临聘人员</t>
  </si>
  <si>
    <t>2020年单位预算收入支出表</t>
  </si>
  <si>
    <t>预算单位名称（盖章）：</t>
  </si>
  <si>
    <t>单位：万元</t>
  </si>
  <si>
    <t>收入</t>
  </si>
  <si>
    <t>支出</t>
  </si>
  <si>
    <t>来源单位</t>
  </si>
  <si>
    <t>项目名称</t>
  </si>
  <si>
    <t xml:space="preserve">金额 </t>
  </si>
  <si>
    <t>科目</t>
  </si>
  <si>
    <t>乡财政</t>
  </si>
  <si>
    <t>301</t>
  </si>
  <si>
    <t>工资福利支出</t>
  </si>
  <si>
    <t>其他收入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</si>
  <si>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</si>
  <si>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</si>
  <si>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</si>
  <si>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</si>
  <si>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</si>
  <si>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</si>
  <si>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</si>
  <si>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</si>
  <si>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399</t>
  </si>
  <si>
    <t>其他支出</t>
  </si>
  <si>
    <t>05表：岳阳县2020年乡镇公共财政预算支出经济分类明细表</t>
  </si>
  <si>
    <t>科目编码</t>
  </si>
  <si>
    <t>科 目 名 称</t>
  </si>
  <si>
    <t>金额（万元）</t>
  </si>
  <si>
    <t>说明</t>
  </si>
  <si>
    <t>类</t>
  </si>
  <si>
    <t>款</t>
  </si>
  <si>
    <t>01</t>
  </si>
  <si>
    <t xml:space="preserve"> 基本工资</t>
  </si>
  <si>
    <t>02</t>
  </si>
  <si>
    <t xml:space="preserve"> 津贴补贴</t>
  </si>
  <si>
    <t>08</t>
  </si>
  <si>
    <t xml:space="preserve"> 机关事业单位基本养老保险缴费</t>
  </si>
  <si>
    <t>09</t>
  </si>
  <si>
    <t xml:space="preserve"> 职业年金缴费</t>
  </si>
  <si>
    <t xml:space="preserve"> 职工基本医疗保险缴费</t>
  </si>
  <si>
    <t>工伤</t>
  </si>
  <si>
    <t>失业</t>
  </si>
  <si>
    <t xml:space="preserve"> 住房公积金</t>
  </si>
  <si>
    <t xml:space="preserve"> 办公费</t>
  </si>
  <si>
    <t xml:space="preserve"> 印刷费</t>
  </si>
  <si>
    <t>05</t>
  </si>
  <si>
    <t xml:space="preserve"> 水费</t>
  </si>
  <si>
    <t>06</t>
  </si>
  <si>
    <t xml:space="preserve"> 电费</t>
  </si>
  <si>
    <t xml:space="preserve"> 差旅费</t>
  </si>
  <si>
    <t xml:space="preserve"> 维修(护)费</t>
  </si>
  <si>
    <t xml:space="preserve"> 会议费</t>
  </si>
  <si>
    <t xml:space="preserve"> 培训费</t>
  </si>
  <si>
    <t xml:space="preserve"> 公务接待费</t>
  </si>
  <si>
    <t xml:space="preserve"> 工会经费</t>
  </si>
  <si>
    <t xml:space="preserve"> 其他交通费用</t>
  </si>
  <si>
    <t xml:space="preserve"> 生活补助</t>
  </si>
  <si>
    <t xml:space="preserve"> 基础设施建设</t>
  </si>
  <si>
    <t>河道、水泵</t>
  </si>
  <si>
    <t xml:space="preserve"> 物资储备</t>
  </si>
  <si>
    <t>防汛</t>
  </si>
  <si>
    <t>岳阳县杨林街镇水务站2020年“三公”经费预算汇总表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</si>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</sst>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_ "/>
    <numFmt numFmtId="178" formatCode="0_);[Red]\(0\)"/>
    <numFmt numFmtId="179" formatCode="0.00_ "/>
  </numFmts>
  <fonts count="5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name val="Arial"/>
      <charset val="134"/>
    </font>
    <font>
      <b/>
      <sz val="8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8"/>
      <name val="华文中宋"/>
      <charset val="134"/>
    </font>
    <font>
      <sz val="10"/>
      <name val="方正仿宋简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b/>
      <sz val="9"/>
      <name val="仿宋"/>
      <charset val="134"/>
    </font>
    <font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2" fillId="23" borderId="2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15" borderId="17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43" fillId="14" borderId="20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0" borderId="0"/>
    <xf numFmtId="0" fontId="3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0" borderId="0"/>
    <xf numFmtId="0" fontId="25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0" borderId="0"/>
    <xf numFmtId="0" fontId="34" fillId="0" borderId="0"/>
  </cellStyleXfs>
  <cellXfs count="120">
    <xf numFmtId="0" fontId="0" fillId="0" borderId="0" xfId="0">
      <alignment vertical="center"/>
    </xf>
    <xf numFmtId="0" fontId="1" fillId="0" borderId="0" xfId="45" applyFont="1" applyAlignment="1">
      <alignment horizontal="center" vertical="center"/>
    </xf>
    <xf numFmtId="0" fontId="2" fillId="0" borderId="1" xfId="45" applyFont="1" applyBorder="1" applyAlignment="1">
      <alignment vertical="center"/>
    </xf>
    <xf numFmtId="0" fontId="0" fillId="0" borderId="0" xfId="45" applyFont="1" applyAlignment="1">
      <alignment horizontal="right" vertical="center"/>
    </xf>
    <xf numFmtId="0" fontId="3" fillId="0" borderId="2" xfId="45" applyFont="1" applyBorder="1" applyAlignment="1">
      <alignment horizontal="center" vertical="center"/>
    </xf>
    <xf numFmtId="0" fontId="0" fillId="0" borderId="3" xfId="45" applyFont="1" applyBorder="1" applyAlignment="1">
      <alignment horizontal="center" vertical="center"/>
    </xf>
    <xf numFmtId="0" fontId="0" fillId="0" borderId="3" xfId="45" applyFont="1" applyBorder="1" applyAlignment="1">
      <alignment vertical="center"/>
    </xf>
    <xf numFmtId="0" fontId="0" fillId="0" borderId="4" xfId="45" applyFont="1" applyBorder="1" applyAlignment="1">
      <alignment vertical="center"/>
    </xf>
    <xf numFmtId="0" fontId="0" fillId="0" borderId="4" xfId="45" applyFont="1" applyBorder="1" applyAlignment="1">
      <alignment horizontal="center" vertical="center"/>
    </xf>
    <xf numFmtId="0" fontId="0" fillId="0" borderId="4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center" vertical="center"/>
    </xf>
    <xf numFmtId="0" fontId="0" fillId="0" borderId="0" xfId="45" applyFont="1" applyAlignment="1">
      <alignment horizontal="left" vertical="center" wrapText="1"/>
    </xf>
    <xf numFmtId="0" fontId="3" fillId="0" borderId="0" xfId="45" applyFont="1" applyAlignment="1">
      <alignment horizontal="left" vertical="center" wrapText="1"/>
    </xf>
    <xf numFmtId="49" fontId="4" fillId="0" borderId="0" xfId="51" applyNumberFormat="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0" fontId="4" fillId="0" borderId="0" xfId="5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3" fillId="0" borderId="6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1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8" fillId="0" borderId="0" xfId="5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3" fillId="2" borderId="0" xfId="5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" xfId="52" applyNumberFormat="1" applyFont="1" applyFill="1" applyBorder="1" applyAlignment="1" applyProtection="1">
      <alignment horizontal="center" vertical="center"/>
    </xf>
    <xf numFmtId="0" fontId="14" fillId="0" borderId="3" xfId="52" applyNumberFormat="1" applyFont="1" applyFill="1" applyBorder="1" applyAlignment="1" applyProtection="1">
      <alignment vertical="center"/>
    </xf>
    <xf numFmtId="0" fontId="15" fillId="0" borderId="3" xfId="52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3" xfId="52" applyNumberFormat="1" applyFont="1" applyFill="1" applyBorder="1" applyAlignment="1" applyProtection="1">
      <alignment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 applyProtection="1">
      <alignment vertical="center"/>
    </xf>
    <xf numFmtId="49" fontId="11" fillId="0" borderId="3" xfId="52" applyNumberFormat="1" applyFont="1" applyFill="1" applyBorder="1" applyAlignment="1" applyProtection="1">
      <alignment vertical="center"/>
    </xf>
    <xf numFmtId="49" fontId="11" fillId="0" borderId="3" xfId="52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vertical="center"/>
    </xf>
    <xf numFmtId="49" fontId="11" fillId="0" borderId="3" xfId="52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49" fontId="15" fillId="0" borderId="3" xfId="52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1" fillId="0" borderId="3" xfId="40" applyFont="1" applyFill="1" applyBorder="1" applyAlignment="1">
      <alignment horizontal="center" vertical="center" wrapText="1"/>
    </xf>
    <xf numFmtId="0" fontId="22" fillId="0" borderId="3" xfId="40" applyFont="1" applyFill="1" applyBorder="1" applyAlignment="1">
      <alignment horizontal="center" vertical="center" wrapText="1"/>
    </xf>
    <xf numFmtId="177" fontId="22" fillId="0" borderId="3" xfId="40" applyNumberFormat="1" applyFont="1" applyFill="1" applyBorder="1" applyAlignment="1">
      <alignment horizontal="center" vertical="center" wrapText="1"/>
    </xf>
    <xf numFmtId="176" fontId="22" fillId="0" borderId="3" xfId="40" applyNumberFormat="1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center" vertical="center" wrapText="1"/>
    </xf>
    <xf numFmtId="176" fontId="23" fillId="0" borderId="7" xfId="40" applyNumberFormat="1" applyFont="1" applyFill="1" applyBorder="1" applyAlignment="1">
      <alignment horizontal="center" vertical="center" wrapText="1"/>
    </xf>
    <xf numFmtId="176" fontId="23" fillId="0" borderId="8" xfId="40" applyNumberFormat="1" applyFont="1" applyFill="1" applyBorder="1" applyAlignment="1">
      <alignment horizontal="center" vertical="center" wrapText="1"/>
    </xf>
    <xf numFmtId="178" fontId="23" fillId="0" borderId="3" xfId="40" applyNumberFormat="1" applyFont="1" applyFill="1" applyBorder="1" applyAlignment="1">
      <alignment horizontal="center" vertical="center" wrapText="1"/>
    </xf>
    <xf numFmtId="176" fontId="23" fillId="0" borderId="3" xfId="40" applyNumberFormat="1" applyFont="1" applyFill="1" applyBorder="1" applyAlignment="1">
      <alignment horizontal="center" vertical="center" wrapText="1"/>
    </xf>
    <xf numFmtId="0" fontId="22" fillId="0" borderId="3" xfId="40" applyFont="1" applyFill="1" applyBorder="1" applyAlignment="1">
      <alignment horizontal="left" vertical="center" wrapText="1"/>
    </xf>
    <xf numFmtId="177" fontId="23" fillId="0" borderId="3" xfId="40" applyNumberFormat="1" applyFont="1" applyFill="1" applyBorder="1" applyAlignment="1">
      <alignment horizontal="center" vertical="center" wrapText="1"/>
    </xf>
    <xf numFmtId="0" fontId="23" fillId="0" borderId="3" xfId="40" applyNumberFormat="1" applyFont="1" applyFill="1" applyBorder="1" applyAlignment="1">
      <alignment horizontal="center" vertical="center"/>
    </xf>
    <xf numFmtId="0" fontId="24" fillId="0" borderId="3" xfId="40" applyFont="1" applyFill="1" applyBorder="1" applyAlignment="1">
      <alignment horizontal="center" vertical="center"/>
    </xf>
    <xf numFmtId="179" fontId="23" fillId="0" borderId="3" xfId="40" applyNumberFormat="1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left" vertical="center" wrapText="1"/>
    </xf>
    <xf numFmtId="176" fontId="23" fillId="0" borderId="11" xfId="40" applyNumberFormat="1" applyFont="1" applyFill="1" applyBorder="1" applyAlignment="1">
      <alignment vertical="center" wrapText="1"/>
    </xf>
    <xf numFmtId="176" fontId="23" fillId="0" borderId="3" xfId="40" applyNumberFormat="1" applyFont="1" applyFill="1" applyBorder="1" applyAlignment="1">
      <alignment vertical="center" wrapText="1"/>
    </xf>
    <xf numFmtId="0" fontId="21" fillId="0" borderId="4" xfId="40" applyFont="1" applyFill="1" applyBorder="1" applyAlignment="1">
      <alignment horizontal="center" vertical="center" wrapText="1"/>
    </xf>
    <xf numFmtId="176" fontId="23" fillId="0" borderId="9" xfId="40" applyNumberFormat="1" applyFont="1" applyFill="1" applyBorder="1" applyAlignment="1">
      <alignment horizontal="center" vertical="center" wrapText="1"/>
    </xf>
    <xf numFmtId="176" fontId="23" fillId="0" borderId="4" xfId="40" applyNumberFormat="1" applyFont="1" applyFill="1" applyBorder="1" applyAlignment="1">
      <alignment horizontal="center" vertical="center" wrapText="1"/>
    </xf>
    <xf numFmtId="176" fontId="23" fillId="0" borderId="12" xfId="40" applyNumberFormat="1" applyFont="1" applyFill="1" applyBorder="1" applyAlignment="1">
      <alignment horizontal="center" vertical="center" wrapText="1"/>
    </xf>
    <xf numFmtId="176" fontId="22" fillId="0" borderId="3" xfId="4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14_建管站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xceltmp1" xfId="51"/>
    <cellStyle name="常规_常德录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zf/&#26143;&#32423;&#36130;&#25919;&#25152;&#36164;&#26009;/&#19977;&#20844;&#32463;&#36153;&#20844;&#31034;/&#39044;&#31639;/2020&#24180;&#37096;&#38376;&#39044;&#31639;&#34920;&#20108;&#19978;&#35745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数"/>
      <sheetName val="部门空表1"/>
      <sheetName val="部门空表2"/>
      <sheetName val="目录"/>
      <sheetName val="目录机"/>
      <sheetName val="目录计"/>
      <sheetName val="目录农"/>
      <sheetName val="目录社"/>
      <sheetName val="目录水务"/>
      <sheetName val="目录 (7)"/>
      <sheetName val="机关"/>
      <sheetName val="机关1"/>
      <sheetName val="机2"/>
      <sheetName val="机关遗"/>
      <sheetName val="计生"/>
      <sheetName val="计生1"/>
      <sheetName val="计2"/>
      <sheetName val="机采"/>
      <sheetName val="农推"/>
      <sheetName val="农技1"/>
      <sheetName val="水务"/>
      <sheetName val="水务1"/>
      <sheetName val="社发"/>
      <sheetName val="社发1"/>
      <sheetName val="计生2"/>
      <sheetName val="机关2"/>
      <sheetName val="农推2"/>
      <sheetName val="社发2"/>
      <sheetName val="水务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E4">
            <v>25.15</v>
          </cell>
        </row>
        <row r="21">
          <cell r="E21">
            <v>12.96</v>
          </cell>
        </row>
        <row r="49">
          <cell r="E49">
            <v>1.92</v>
          </cell>
        </row>
        <row r="66">
          <cell r="E66">
            <v>10.8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F8" sqref="F8"/>
    </sheetView>
  </sheetViews>
  <sheetFormatPr defaultColWidth="9"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ht="20.25" spans="1:2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115"/>
      <c r="X1" s="115"/>
      <c r="Y1" s="115"/>
      <c r="Z1" s="115"/>
      <c r="AA1" s="115"/>
      <c r="AB1" s="115"/>
    </row>
    <row r="2" spans="1:28">
      <c r="A2" s="99" t="s">
        <v>1</v>
      </c>
      <c r="B2" s="99" t="s">
        <v>2</v>
      </c>
      <c r="C2" s="100" t="s">
        <v>3</v>
      </c>
      <c r="D2" s="100"/>
      <c r="E2" s="100"/>
      <c r="F2" s="100"/>
      <c r="G2" s="101" t="s">
        <v>4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28">
      <c r="A3" s="99"/>
      <c r="B3" s="99"/>
      <c r="C3" s="102" t="s">
        <v>5</v>
      </c>
      <c r="D3" s="102"/>
      <c r="E3" s="102"/>
      <c r="F3" s="102" t="s">
        <v>6</v>
      </c>
      <c r="G3" s="103" t="s">
        <v>7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16"/>
      <c r="S3" s="117" t="s">
        <v>8</v>
      </c>
      <c r="T3" s="106" t="s">
        <v>9</v>
      </c>
      <c r="U3" s="106" t="s">
        <v>10</v>
      </c>
      <c r="V3" s="101" t="s">
        <v>11</v>
      </c>
      <c r="W3" s="101" t="s">
        <v>12</v>
      </c>
      <c r="X3" s="101"/>
      <c r="Y3" s="101"/>
      <c r="Z3" s="101" t="s">
        <v>13</v>
      </c>
      <c r="AA3" s="101"/>
      <c r="AB3" s="101"/>
    </row>
    <row r="4" ht="54" customHeight="1" spans="1:28">
      <c r="A4" s="99"/>
      <c r="B4" s="99"/>
      <c r="C4" s="105" t="s">
        <v>14</v>
      </c>
      <c r="D4" s="102" t="s">
        <v>15</v>
      </c>
      <c r="E4" s="102" t="s">
        <v>16</v>
      </c>
      <c r="F4" s="102"/>
      <c r="G4" s="106" t="s">
        <v>17</v>
      </c>
      <c r="H4" s="106" t="s">
        <v>18</v>
      </c>
      <c r="I4" s="106" t="s">
        <v>19</v>
      </c>
      <c r="J4" s="106" t="s">
        <v>20</v>
      </c>
      <c r="K4" s="106" t="s">
        <v>21</v>
      </c>
      <c r="L4" s="106" t="s">
        <v>22</v>
      </c>
      <c r="M4" s="113" t="s">
        <v>23</v>
      </c>
      <c r="N4" s="114" t="s">
        <v>24</v>
      </c>
      <c r="O4" s="114" t="s">
        <v>25</v>
      </c>
      <c r="P4" s="114" t="s">
        <v>26</v>
      </c>
      <c r="Q4" s="114" t="s">
        <v>27</v>
      </c>
      <c r="R4" s="114" t="s">
        <v>23</v>
      </c>
      <c r="S4" s="118"/>
      <c r="T4" s="106"/>
      <c r="U4" s="106"/>
      <c r="V4" s="101"/>
      <c r="W4" s="106" t="s">
        <v>28</v>
      </c>
      <c r="X4" s="106" t="s">
        <v>29</v>
      </c>
      <c r="Y4" s="106" t="s">
        <v>30</v>
      </c>
      <c r="Z4" s="106" t="s">
        <v>31</v>
      </c>
      <c r="AA4" s="106" t="s">
        <v>32</v>
      </c>
      <c r="AB4" s="119" t="s">
        <v>11</v>
      </c>
    </row>
    <row r="5" ht="29.25" customHeight="1" spans="1:28">
      <c r="A5" s="102">
        <v>0</v>
      </c>
      <c r="B5" s="107" t="s">
        <v>11</v>
      </c>
      <c r="C5" s="105">
        <f t="shared" ref="C5:AB5" si="0">SUM(C6:C11)</f>
        <v>0</v>
      </c>
      <c r="D5" s="105">
        <f t="shared" si="0"/>
        <v>0</v>
      </c>
      <c r="E5" s="105">
        <f t="shared" si="0"/>
        <v>0</v>
      </c>
      <c r="F5" s="105">
        <f t="shared" si="0"/>
        <v>0</v>
      </c>
      <c r="G5" s="105">
        <f t="shared" si="0"/>
        <v>0</v>
      </c>
      <c r="H5" s="105">
        <f t="shared" si="0"/>
        <v>0</v>
      </c>
      <c r="I5" s="105">
        <f t="shared" si="0"/>
        <v>0</v>
      </c>
      <c r="J5" s="105">
        <f t="shared" si="0"/>
        <v>0</v>
      </c>
      <c r="K5" s="105">
        <f t="shared" si="0"/>
        <v>0</v>
      </c>
      <c r="L5" s="105">
        <f t="shared" si="0"/>
        <v>0</v>
      </c>
      <c r="M5" s="105">
        <f t="shared" si="0"/>
        <v>0</v>
      </c>
      <c r="N5" s="105">
        <f t="shared" si="0"/>
        <v>0</v>
      </c>
      <c r="O5" s="105">
        <f t="shared" si="0"/>
        <v>0</v>
      </c>
      <c r="P5" s="105">
        <f t="shared" si="0"/>
        <v>0</v>
      </c>
      <c r="Q5" s="105">
        <f t="shared" si="0"/>
        <v>0</v>
      </c>
      <c r="R5" s="105">
        <f t="shared" si="0"/>
        <v>0</v>
      </c>
      <c r="S5" s="105"/>
      <c r="T5" s="105">
        <f t="shared" si="0"/>
        <v>0</v>
      </c>
      <c r="U5" s="105">
        <f t="shared" si="0"/>
        <v>0</v>
      </c>
      <c r="V5" s="105">
        <f t="shared" si="0"/>
        <v>0</v>
      </c>
      <c r="W5" s="105">
        <f t="shared" si="0"/>
        <v>0</v>
      </c>
      <c r="X5" s="105">
        <f t="shared" si="0"/>
        <v>0</v>
      </c>
      <c r="Y5" s="105">
        <f t="shared" si="0"/>
        <v>0</v>
      </c>
      <c r="Z5" s="105">
        <f t="shared" si="0"/>
        <v>0</v>
      </c>
      <c r="AA5" s="105">
        <f t="shared" si="0"/>
        <v>0</v>
      </c>
      <c r="AB5" s="105">
        <f t="shared" si="0"/>
        <v>0</v>
      </c>
    </row>
    <row r="6" ht="24.75" customHeight="1" spans="1:28">
      <c r="A6" s="102">
        <v>1</v>
      </c>
      <c r="B6" s="107"/>
      <c r="C6" s="105"/>
      <c r="D6" s="108"/>
      <c r="E6" s="108"/>
      <c r="F6" s="108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>
        <f t="shared" ref="V6:V11" si="1">SUM(G6:U6)</f>
        <v>0</v>
      </c>
      <c r="W6" s="106"/>
      <c r="X6" s="106"/>
      <c r="Y6" s="106"/>
      <c r="Z6" s="106">
        <f t="shared" ref="Z6:Z11" si="2">V6-Y6</f>
        <v>0</v>
      </c>
      <c r="AA6" s="106"/>
      <c r="AB6" s="106">
        <f t="shared" ref="AB6:AB11" si="3">SUM(Z6:AA6)</f>
        <v>0</v>
      </c>
    </row>
    <row r="7" ht="24.75" customHeight="1" spans="1:28">
      <c r="A7" s="102">
        <v>2</v>
      </c>
      <c r="B7" s="107"/>
      <c r="C7" s="105"/>
      <c r="D7" s="108"/>
      <c r="E7" s="108"/>
      <c r="F7" s="108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>
        <f t="shared" si="1"/>
        <v>0</v>
      </c>
      <c r="W7" s="106"/>
      <c r="X7" s="106"/>
      <c r="Y7" s="106"/>
      <c r="Z7" s="106">
        <f t="shared" si="2"/>
        <v>0</v>
      </c>
      <c r="AA7" s="106"/>
      <c r="AB7" s="106">
        <f t="shared" si="3"/>
        <v>0</v>
      </c>
    </row>
    <row r="8" ht="24.75" customHeight="1" spans="1:28">
      <c r="A8" s="102">
        <v>3</v>
      </c>
      <c r="B8" s="107"/>
      <c r="C8" s="109"/>
      <c r="D8" s="108"/>
      <c r="E8" s="108"/>
      <c r="F8" s="110"/>
      <c r="G8" s="111"/>
      <c r="H8" s="106"/>
      <c r="I8" s="111"/>
      <c r="J8" s="111"/>
      <c r="K8" s="108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>
        <f t="shared" si="1"/>
        <v>0</v>
      </c>
      <c r="W8" s="106"/>
      <c r="X8" s="106"/>
      <c r="Y8" s="106"/>
      <c r="Z8" s="106">
        <f t="shared" si="2"/>
        <v>0</v>
      </c>
      <c r="AA8" s="106"/>
      <c r="AB8" s="106">
        <f t="shared" si="3"/>
        <v>0</v>
      </c>
    </row>
    <row r="9" ht="24.75" customHeight="1" spans="1:28">
      <c r="A9" s="102">
        <v>4</v>
      </c>
      <c r="B9" s="112"/>
      <c r="C9" s="109"/>
      <c r="D9" s="108"/>
      <c r="E9" s="108"/>
      <c r="F9" s="110"/>
      <c r="G9" s="111"/>
      <c r="H9" s="106"/>
      <c r="I9" s="111"/>
      <c r="J9" s="111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>
        <f t="shared" si="1"/>
        <v>0</v>
      </c>
      <c r="W9" s="106"/>
      <c r="X9" s="106"/>
      <c r="Y9" s="106"/>
      <c r="Z9" s="106">
        <f t="shared" si="2"/>
        <v>0</v>
      </c>
      <c r="AA9" s="106"/>
      <c r="AB9" s="106">
        <f t="shared" si="3"/>
        <v>0</v>
      </c>
    </row>
    <row r="10" ht="24.75" customHeight="1" spans="1:28">
      <c r="A10" s="102">
        <v>5</v>
      </c>
      <c r="B10" s="112"/>
      <c r="C10" s="109"/>
      <c r="D10" s="108"/>
      <c r="E10" s="108"/>
      <c r="F10" s="110"/>
      <c r="G10" s="111"/>
      <c r="H10" s="106"/>
      <c r="I10" s="111"/>
      <c r="J10" s="111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>
        <f t="shared" si="1"/>
        <v>0</v>
      </c>
      <c r="W10" s="106"/>
      <c r="X10" s="106"/>
      <c r="Y10" s="106"/>
      <c r="Z10" s="106">
        <f t="shared" si="2"/>
        <v>0</v>
      </c>
      <c r="AA10" s="106"/>
      <c r="AB10" s="106">
        <f t="shared" si="3"/>
        <v>0</v>
      </c>
    </row>
    <row r="11" ht="24.75" customHeight="1" spans="1:28">
      <c r="A11" s="102">
        <v>6</v>
      </c>
      <c r="B11" s="112"/>
      <c r="C11" s="109"/>
      <c r="D11" s="108"/>
      <c r="E11" s="108"/>
      <c r="F11" s="108"/>
      <c r="G11" s="111"/>
      <c r="H11" s="106"/>
      <c r="I11" s="111"/>
      <c r="J11" s="111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>
        <f t="shared" si="1"/>
        <v>0</v>
      </c>
      <c r="W11" s="106"/>
      <c r="X11" s="106"/>
      <c r="Y11" s="106"/>
      <c r="Z11" s="106">
        <f t="shared" si="2"/>
        <v>0</v>
      </c>
      <c r="AA11" s="106"/>
      <c r="AB11" s="106">
        <f t="shared" si="3"/>
        <v>0</v>
      </c>
    </row>
    <row r="12" ht="24.75" customHeight="1"/>
    <row r="13" ht="24.75" customHeight="1"/>
  </sheetData>
  <mergeCells count="15">
    <mergeCell ref="A1:AB1"/>
    <mergeCell ref="C2:F2"/>
    <mergeCell ref="G2:V2"/>
    <mergeCell ref="W2:AB2"/>
    <mergeCell ref="C3:E3"/>
    <mergeCell ref="G3:R3"/>
    <mergeCell ref="W3:Y3"/>
    <mergeCell ref="Z3:AB3"/>
    <mergeCell ref="A2:A4"/>
    <mergeCell ref="B2:B4"/>
    <mergeCell ref="F3:F4"/>
    <mergeCell ref="S3:S4"/>
    <mergeCell ref="T3:T4"/>
    <mergeCell ref="U3:U4"/>
    <mergeCell ref="V3:V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9"/>
  <sheetViews>
    <sheetView workbookViewId="0">
      <selection activeCell="L19" sqref="L19"/>
    </sheetView>
  </sheetViews>
  <sheetFormatPr defaultColWidth="9" defaultRowHeight="12"/>
  <cols>
    <col min="1" max="1" width="4" style="42" customWidth="1"/>
    <col min="2" max="2" width="10.75" style="42" customWidth="1"/>
    <col min="3" max="4" width="7.875" style="77" customWidth="1"/>
    <col min="5" max="9" width="7.875" style="42" customWidth="1"/>
    <col min="10" max="11" width="7.625" style="42" customWidth="1"/>
    <col min="12" max="12" width="9.25" style="42" customWidth="1"/>
    <col min="13" max="17" width="7.625" style="42" customWidth="1"/>
    <col min="18" max="18" width="10.75" style="42" customWidth="1"/>
    <col min="19" max="21" width="4" style="42" customWidth="1"/>
    <col min="22" max="22" width="6.125" style="42" customWidth="1"/>
    <col min="23" max="25" width="4" style="42" customWidth="1"/>
    <col min="26" max="28" width="6.5" style="42" customWidth="1"/>
    <col min="29" max="16384" width="9" style="42"/>
  </cols>
  <sheetData>
    <row r="1" ht="20.25" customHeight="1"/>
    <row r="2" ht="32.25" customHeight="1" spans="2:17">
      <c r="B2" s="78" t="s">
        <v>33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0.25" customHeight="1" spans="3:4">
      <c r="C3" s="42"/>
      <c r="D3" s="42"/>
    </row>
    <row r="4" ht="54" customHeight="1" spans="2:17">
      <c r="B4" s="45" t="s">
        <v>34</v>
      </c>
      <c r="C4" s="79">
        <v>1</v>
      </c>
      <c r="D4" s="79">
        <v>2</v>
      </c>
      <c r="E4" s="79">
        <v>3</v>
      </c>
      <c r="F4" s="79">
        <v>4</v>
      </c>
      <c r="G4" s="79">
        <v>5</v>
      </c>
      <c r="H4" s="79">
        <v>6</v>
      </c>
      <c r="I4" s="79">
        <v>7</v>
      </c>
      <c r="J4" s="79">
        <v>8</v>
      </c>
      <c r="K4" s="79">
        <v>9</v>
      </c>
      <c r="L4" s="79">
        <v>10</v>
      </c>
      <c r="M4" s="79">
        <v>11</v>
      </c>
      <c r="N4" s="79">
        <v>12</v>
      </c>
      <c r="O4" s="79">
        <v>13</v>
      </c>
      <c r="P4" s="79">
        <v>14</v>
      </c>
      <c r="Q4" s="79">
        <v>15</v>
      </c>
    </row>
    <row r="5" s="74" customFormat="1" ht="27" customHeight="1" spans="2:17">
      <c r="B5" s="80"/>
      <c r="C5" s="81" t="s">
        <v>35</v>
      </c>
      <c r="D5" s="82"/>
      <c r="E5" s="82"/>
      <c r="F5" s="82"/>
      <c r="G5" s="82"/>
      <c r="H5" s="83"/>
      <c r="I5" s="86" t="s">
        <v>6</v>
      </c>
      <c r="J5" s="81" t="s">
        <v>36</v>
      </c>
      <c r="K5" s="82"/>
      <c r="L5" s="82"/>
      <c r="M5" s="87"/>
      <c r="N5" s="87"/>
      <c r="O5" s="88"/>
      <c r="P5" s="88"/>
      <c r="Q5" s="88"/>
    </row>
    <row r="6" ht="29.25" customHeight="1" spans="2:17">
      <c r="B6" s="45" t="s">
        <v>37</v>
      </c>
      <c r="C6" s="79" t="s">
        <v>5</v>
      </c>
      <c r="D6" s="79"/>
      <c r="E6" s="79"/>
      <c r="F6" s="79"/>
      <c r="G6" s="79"/>
      <c r="H6" s="79"/>
      <c r="I6" s="89"/>
      <c r="J6" s="45" t="s">
        <v>5</v>
      </c>
      <c r="K6" s="45" t="s">
        <v>6</v>
      </c>
      <c r="L6" s="90" t="s">
        <v>38</v>
      </c>
      <c r="M6" s="91" t="s">
        <v>39</v>
      </c>
      <c r="N6" s="92"/>
      <c r="O6" s="92"/>
      <c r="P6" s="92"/>
      <c r="Q6" s="92"/>
    </row>
    <row r="7" s="75" customFormat="1" ht="24.75" customHeight="1" spans="2:17">
      <c r="B7" s="45"/>
      <c r="C7" s="84" t="s">
        <v>40</v>
      </c>
      <c r="D7" s="84" t="s">
        <v>41</v>
      </c>
      <c r="E7" s="84" t="s">
        <v>42</v>
      </c>
      <c r="F7" s="84" t="s">
        <v>43</v>
      </c>
      <c r="G7" s="84" t="s">
        <v>23</v>
      </c>
      <c r="H7" s="84" t="s">
        <v>39</v>
      </c>
      <c r="I7" s="93"/>
      <c r="J7" s="45"/>
      <c r="K7" s="94"/>
      <c r="L7" s="95"/>
      <c r="M7" s="96"/>
      <c r="N7" s="92"/>
      <c r="O7" s="84"/>
      <c r="P7" s="84"/>
      <c r="Q7" s="84"/>
    </row>
    <row r="8" ht="24.75" customHeight="1" spans="2:17">
      <c r="B8" s="45" t="s">
        <v>44</v>
      </c>
      <c r="C8" s="79">
        <v>28</v>
      </c>
      <c r="D8" s="79">
        <v>2</v>
      </c>
      <c r="E8" s="45"/>
      <c r="F8" s="45"/>
      <c r="G8" s="45"/>
      <c r="H8" s="45">
        <f>SUM(C8:G8)</f>
        <v>30</v>
      </c>
      <c r="I8" s="45">
        <v>8</v>
      </c>
      <c r="J8" s="45">
        <v>58</v>
      </c>
      <c r="K8" s="45">
        <v>9</v>
      </c>
      <c r="L8" s="97">
        <v>15</v>
      </c>
      <c r="M8" s="45">
        <f>SUM(J8:L8)</f>
        <v>82</v>
      </c>
      <c r="N8" s="45"/>
      <c r="O8" s="45"/>
      <c r="P8" s="45"/>
      <c r="Q8" s="45"/>
    </row>
    <row r="9" ht="24.75" customHeight="1" spans="2:17">
      <c r="B9" s="45" t="s">
        <v>45</v>
      </c>
      <c r="C9" s="79"/>
      <c r="D9" s="79"/>
      <c r="E9" s="45"/>
      <c r="F9" s="45">
        <v>17</v>
      </c>
      <c r="G9" s="45"/>
      <c r="H9" s="45">
        <f t="shared" ref="H9:H16" si="0">SUM(C9:G9)</f>
        <v>17</v>
      </c>
      <c r="I9" s="45">
        <v>7</v>
      </c>
      <c r="J9" s="45">
        <v>6</v>
      </c>
      <c r="K9" s="45">
        <v>7</v>
      </c>
      <c r="L9" s="97"/>
      <c r="M9" s="45">
        <f t="shared" ref="M9:M16" si="1">SUM(J9:L9)</f>
        <v>13</v>
      </c>
      <c r="N9" s="45"/>
      <c r="O9" s="45"/>
      <c r="P9" s="45"/>
      <c r="Q9" s="45"/>
    </row>
    <row r="10" ht="24.75" customHeight="1" spans="2:17">
      <c r="B10" s="45" t="s">
        <v>46</v>
      </c>
      <c r="C10" s="79"/>
      <c r="D10" s="79"/>
      <c r="E10" s="45"/>
      <c r="F10" s="45"/>
      <c r="G10" s="45"/>
      <c r="H10" s="45">
        <f t="shared" si="0"/>
        <v>0</v>
      </c>
      <c r="I10" s="45">
        <v>6</v>
      </c>
      <c r="J10" s="45">
        <v>4</v>
      </c>
      <c r="K10" s="45">
        <v>6</v>
      </c>
      <c r="L10" s="97"/>
      <c r="M10" s="45">
        <f t="shared" si="1"/>
        <v>10</v>
      </c>
      <c r="N10" s="45"/>
      <c r="O10" s="45"/>
      <c r="P10" s="45"/>
      <c r="Q10" s="45"/>
    </row>
    <row r="11" ht="25.5" customHeight="1" spans="2:17">
      <c r="B11" s="45" t="s">
        <v>47</v>
      </c>
      <c r="C11" s="79"/>
      <c r="D11" s="79"/>
      <c r="E11" s="45"/>
      <c r="F11" s="45">
        <v>18</v>
      </c>
      <c r="G11" s="45"/>
      <c r="H11" s="45">
        <f t="shared" si="0"/>
        <v>18</v>
      </c>
      <c r="I11" s="45">
        <v>13</v>
      </c>
      <c r="J11" s="45">
        <v>9</v>
      </c>
      <c r="K11" s="45">
        <v>13</v>
      </c>
      <c r="L11" s="97"/>
      <c r="M11" s="45">
        <f t="shared" si="1"/>
        <v>22</v>
      </c>
      <c r="N11" s="45"/>
      <c r="O11" s="45"/>
      <c r="P11" s="45"/>
      <c r="Q11" s="45"/>
    </row>
    <row r="12" ht="25.5" customHeight="1" spans="2:17">
      <c r="B12" s="45" t="s">
        <v>48</v>
      </c>
      <c r="C12" s="79"/>
      <c r="D12" s="79"/>
      <c r="E12" s="45"/>
      <c r="F12" s="45">
        <v>4</v>
      </c>
      <c r="G12" s="45"/>
      <c r="H12" s="45">
        <f t="shared" si="0"/>
        <v>4</v>
      </c>
      <c r="I12" s="45">
        <v>2</v>
      </c>
      <c r="J12" s="45">
        <v>3</v>
      </c>
      <c r="K12" s="45">
        <v>2</v>
      </c>
      <c r="L12" s="97"/>
      <c r="M12" s="45">
        <f t="shared" si="1"/>
        <v>5</v>
      </c>
      <c r="N12" s="45"/>
      <c r="O12" s="45"/>
      <c r="P12" s="45"/>
      <c r="Q12" s="45"/>
    </row>
    <row r="13" ht="25.5" customHeight="1" spans="2:17">
      <c r="B13" s="45" t="s">
        <v>49</v>
      </c>
      <c r="C13" s="45"/>
      <c r="D13" s="45"/>
      <c r="E13" s="45">
        <v>2</v>
      </c>
      <c r="F13" s="45">
        <v>3</v>
      </c>
      <c r="G13" s="45"/>
      <c r="H13" s="45">
        <f t="shared" si="0"/>
        <v>5</v>
      </c>
      <c r="I13" s="45">
        <v>1</v>
      </c>
      <c r="J13" s="45"/>
      <c r="K13" s="45"/>
      <c r="L13" s="97"/>
      <c r="M13" s="45">
        <f t="shared" si="1"/>
        <v>0</v>
      </c>
      <c r="N13" s="45"/>
      <c r="O13" s="45"/>
      <c r="P13" s="45"/>
      <c r="Q13" s="45"/>
    </row>
    <row r="14" ht="25.5" customHeight="1" spans="2:17">
      <c r="B14" s="84" t="s">
        <v>50</v>
      </c>
      <c r="C14" s="79"/>
      <c r="D14" s="79"/>
      <c r="E14" s="45"/>
      <c r="F14" s="45">
        <v>5</v>
      </c>
      <c r="G14" s="45"/>
      <c r="H14" s="45">
        <f t="shared" si="0"/>
        <v>5</v>
      </c>
      <c r="I14" s="45"/>
      <c r="J14" s="45"/>
      <c r="K14" s="45"/>
      <c r="L14" s="97"/>
      <c r="M14" s="45">
        <f t="shared" si="1"/>
        <v>0</v>
      </c>
      <c r="N14" s="45"/>
      <c r="O14" s="45"/>
      <c r="P14" s="45"/>
      <c r="Q14" s="45"/>
    </row>
    <row r="15" ht="25.5" customHeight="1" spans="2:17">
      <c r="B15" s="84" t="s">
        <v>51</v>
      </c>
      <c r="C15" s="79"/>
      <c r="D15" s="79"/>
      <c r="E15" s="45"/>
      <c r="F15" s="45">
        <v>1</v>
      </c>
      <c r="G15" s="45"/>
      <c r="H15" s="45">
        <f t="shared" si="0"/>
        <v>1</v>
      </c>
      <c r="I15" s="45"/>
      <c r="J15" s="45"/>
      <c r="K15" s="45"/>
      <c r="L15" s="97"/>
      <c r="M15" s="45">
        <f t="shared" si="1"/>
        <v>0</v>
      </c>
      <c r="N15" s="45"/>
      <c r="O15" s="45"/>
      <c r="P15" s="45"/>
      <c r="Q15" s="45"/>
    </row>
    <row r="16" ht="25.5" customHeight="1" spans="2:17">
      <c r="B16" s="84" t="s">
        <v>38</v>
      </c>
      <c r="C16" s="79"/>
      <c r="D16" s="79"/>
      <c r="E16" s="45"/>
      <c r="F16" s="45"/>
      <c r="G16" s="45">
        <v>15</v>
      </c>
      <c r="H16" s="45">
        <f t="shared" si="0"/>
        <v>15</v>
      </c>
      <c r="I16" s="45"/>
      <c r="J16" s="45"/>
      <c r="K16" s="45"/>
      <c r="L16" s="45"/>
      <c r="M16" s="45">
        <f t="shared" si="1"/>
        <v>0</v>
      </c>
      <c r="N16" s="45"/>
      <c r="O16" s="45"/>
      <c r="P16" s="45"/>
      <c r="Q16" s="45"/>
    </row>
    <row r="17" ht="25.5" customHeight="1" spans="2:17">
      <c r="B17" s="45" t="s">
        <v>11</v>
      </c>
      <c r="C17" s="79">
        <f t="shared" ref="C17:H17" si="2">SUM(C8:C16)</f>
        <v>28</v>
      </c>
      <c r="D17" s="79">
        <f t="shared" si="2"/>
        <v>2</v>
      </c>
      <c r="E17" s="79">
        <f t="shared" si="2"/>
        <v>2</v>
      </c>
      <c r="F17" s="79">
        <f t="shared" si="2"/>
        <v>48</v>
      </c>
      <c r="G17" s="79">
        <f t="shared" si="2"/>
        <v>15</v>
      </c>
      <c r="H17" s="79">
        <f t="shared" si="2"/>
        <v>95</v>
      </c>
      <c r="I17" s="79">
        <f t="shared" ref="I17:P17" si="3">SUM(I8:I14)</f>
        <v>37</v>
      </c>
      <c r="J17" s="79">
        <f t="shared" si="3"/>
        <v>80</v>
      </c>
      <c r="K17" s="79">
        <f t="shared" si="3"/>
        <v>37</v>
      </c>
      <c r="L17" s="79">
        <f t="shared" si="3"/>
        <v>15</v>
      </c>
      <c r="M17" s="79">
        <f t="shared" si="3"/>
        <v>132</v>
      </c>
      <c r="N17" s="79">
        <f t="shared" si="3"/>
        <v>0</v>
      </c>
      <c r="O17" s="79">
        <f t="shared" si="3"/>
        <v>0</v>
      </c>
      <c r="P17" s="79">
        <f t="shared" si="3"/>
        <v>0</v>
      </c>
      <c r="Q17" s="45">
        <f>O17+P17</f>
        <v>0</v>
      </c>
    </row>
    <row r="18" s="76" customFormat="1" ht="25.5" customHeight="1" spans="3:4">
      <c r="C18" s="85"/>
      <c r="D18" s="85"/>
    </row>
    <row r="19" s="76" customFormat="1" ht="25.5" customHeight="1" spans="3:4">
      <c r="C19" s="85"/>
      <c r="D19" s="85"/>
    </row>
  </sheetData>
  <mergeCells count="10">
    <mergeCell ref="B2:Q2"/>
    <mergeCell ref="C5:H5"/>
    <mergeCell ref="J5:L5"/>
    <mergeCell ref="C6:H6"/>
    <mergeCell ref="B6:B7"/>
    <mergeCell ref="I5:I7"/>
    <mergeCell ref="J6:J7"/>
    <mergeCell ref="K6:K7"/>
    <mergeCell ref="L6:L7"/>
    <mergeCell ref="M6:M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4"/>
  <sheetViews>
    <sheetView workbookViewId="0">
      <selection activeCell="B2" sqref="B2:D2"/>
    </sheetView>
  </sheetViews>
  <sheetFormatPr defaultColWidth="9" defaultRowHeight="13.5" outlineLevelCol="3"/>
  <cols>
    <col min="1" max="1" width="4.75" customWidth="1"/>
    <col min="2" max="2" width="41.25" customWidth="1"/>
    <col min="3" max="3" width="26.625" customWidth="1"/>
  </cols>
  <sheetData>
    <row r="2" ht="30.75" customHeight="1" spans="2:4">
      <c r="B2" s="54" t="s">
        <v>52</v>
      </c>
      <c r="C2" s="54"/>
      <c r="D2" s="54"/>
    </row>
    <row r="3" spans="3:3">
      <c r="C3" s="55"/>
    </row>
    <row r="4" ht="15" customHeight="1"/>
    <row r="5" ht="24.75" customHeight="1" spans="2:4">
      <c r="B5" s="56" t="s">
        <v>53</v>
      </c>
      <c r="C5" s="56" t="s">
        <v>54</v>
      </c>
      <c r="D5" s="56" t="s">
        <v>55</v>
      </c>
    </row>
    <row r="6" ht="24.75" customHeight="1" spans="2:4">
      <c r="B6" s="57" t="s">
        <v>56</v>
      </c>
      <c r="C6" s="58"/>
      <c r="D6" s="59"/>
    </row>
    <row r="7" ht="24.75" customHeight="1" spans="2:4">
      <c r="B7" s="60" t="s">
        <v>57</v>
      </c>
      <c r="C7" s="59" t="s">
        <v>58</v>
      </c>
      <c r="D7" s="59"/>
    </row>
    <row r="8" ht="24.75" customHeight="1" spans="2:4">
      <c r="B8" s="60" t="s">
        <v>59</v>
      </c>
      <c r="C8" s="59" t="s">
        <v>60</v>
      </c>
      <c r="D8" s="59"/>
    </row>
    <row r="9" ht="24.75" customHeight="1" spans="2:4">
      <c r="B9" s="61" t="s">
        <v>61</v>
      </c>
      <c r="C9" s="59"/>
      <c r="D9" s="62"/>
    </row>
    <row r="10" ht="24.75" customHeight="1" spans="2:4">
      <c r="B10" s="63" t="s">
        <v>62</v>
      </c>
      <c r="C10" s="64" t="s">
        <v>63</v>
      </c>
      <c r="D10" s="62"/>
    </row>
    <row r="11" ht="24.75" customHeight="1" spans="2:4">
      <c r="B11" s="63" t="s">
        <v>64</v>
      </c>
      <c r="C11" s="64" t="s">
        <v>65</v>
      </c>
      <c r="D11" s="57"/>
    </row>
    <row r="12" ht="91.5" customHeight="1" spans="2:4">
      <c r="B12" s="61" t="s">
        <v>66</v>
      </c>
      <c r="C12" s="64" t="s">
        <v>67</v>
      </c>
      <c r="D12" s="65"/>
    </row>
    <row r="13" ht="24.75" customHeight="1" spans="2:4">
      <c r="B13" s="57" t="s">
        <v>68</v>
      </c>
      <c r="C13" s="58"/>
      <c r="D13" s="65"/>
    </row>
    <row r="14" ht="24.75" customHeight="1" spans="2:4">
      <c r="B14" s="65" t="s">
        <v>69</v>
      </c>
      <c r="C14" s="58">
        <f>SUM(C15,C20,C21,C22)</f>
        <v>5</v>
      </c>
      <c r="D14" s="65"/>
    </row>
    <row r="15" ht="24.75" customHeight="1" spans="2:4">
      <c r="B15" s="66" t="s">
        <v>70</v>
      </c>
      <c r="C15" s="58">
        <f>SUM(C16,C18,C19)</f>
        <v>3</v>
      </c>
      <c r="D15" s="65"/>
    </row>
    <row r="16" ht="24.75" customHeight="1" spans="2:4">
      <c r="B16" s="67" t="s">
        <v>71</v>
      </c>
      <c r="C16" s="58">
        <v>3</v>
      </c>
      <c r="D16" s="57"/>
    </row>
    <row r="17" ht="24.75" customHeight="1" spans="2:4">
      <c r="B17" s="67" t="s">
        <v>72</v>
      </c>
      <c r="C17" s="65"/>
      <c r="D17" s="68"/>
    </row>
    <row r="18" ht="24.75" customHeight="1" spans="2:4">
      <c r="B18" s="69" t="s">
        <v>73</v>
      </c>
      <c r="C18" s="65"/>
      <c r="D18" s="70"/>
    </row>
    <row r="19" ht="24.75" customHeight="1" spans="2:4">
      <c r="B19" s="71" t="s">
        <v>74</v>
      </c>
      <c r="C19" s="65"/>
      <c r="D19" s="70"/>
    </row>
    <row r="20" ht="24.75" customHeight="1" spans="2:4">
      <c r="B20" s="65" t="s">
        <v>75</v>
      </c>
      <c r="C20" s="58"/>
      <c r="D20" s="70"/>
    </row>
    <row r="21" ht="24.75" customHeight="1" spans="2:4">
      <c r="B21" s="65" t="s">
        <v>76</v>
      </c>
      <c r="C21" s="58">
        <v>2</v>
      </c>
      <c r="D21" s="70"/>
    </row>
    <row r="22" ht="24.75" customHeight="1" spans="2:4">
      <c r="B22" s="65" t="s">
        <v>77</v>
      </c>
      <c r="C22" s="58"/>
      <c r="D22" s="65"/>
    </row>
    <row r="23" ht="24.75" customHeight="1" spans="2:4">
      <c r="B23" s="72"/>
      <c r="C23" s="73"/>
      <c r="D23" s="73"/>
    </row>
    <row r="24" ht="24.75" customHeight="1" spans="2:4">
      <c r="B24" s="72"/>
      <c r="C24" s="73"/>
      <c r="D24" s="73"/>
    </row>
  </sheetData>
  <mergeCells count="1">
    <mergeCell ref="B2:D2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5"/>
  <sheetViews>
    <sheetView workbookViewId="0">
      <selection activeCell="F16" sqref="F16"/>
    </sheetView>
  </sheetViews>
  <sheetFormatPr defaultColWidth="9" defaultRowHeight="12.75" outlineLevelCol="7"/>
  <cols>
    <col min="1" max="1" width="2.625" style="38" customWidth="1"/>
    <col min="2" max="2" width="6.375" style="38" customWidth="1"/>
    <col min="3" max="5" width="11.625" style="38" customWidth="1"/>
    <col min="6" max="6" width="10.75" style="38" customWidth="1"/>
    <col min="7" max="7" width="14.75" style="39" customWidth="1"/>
    <col min="8" max="8" width="12.25" style="38" customWidth="1"/>
    <col min="9" max="16384" width="9" style="38"/>
  </cols>
  <sheetData>
    <row r="1" spans="6:6">
      <c r="F1" s="40"/>
    </row>
    <row r="2" ht="20.25" spans="2:8">
      <c r="B2" s="41" t="s">
        <v>78</v>
      </c>
      <c r="C2" s="41"/>
      <c r="D2" s="41"/>
      <c r="E2" s="41"/>
      <c r="F2" s="41"/>
      <c r="G2" s="41"/>
      <c r="H2" s="41"/>
    </row>
    <row r="3" ht="13.5" customHeight="1" spans="2:4">
      <c r="B3" s="42" t="s">
        <v>79</v>
      </c>
      <c r="C3" s="42"/>
      <c r="D3" s="43" t="s">
        <v>48</v>
      </c>
    </row>
    <row r="4" spans="8:8">
      <c r="H4" s="44" t="s">
        <v>80</v>
      </c>
    </row>
    <row r="5" ht="25.5" customHeight="1" spans="2:8">
      <c r="B5" s="45" t="s">
        <v>81</v>
      </c>
      <c r="C5" s="45"/>
      <c r="D5" s="45"/>
      <c r="E5" s="45"/>
      <c r="F5" s="45" t="s">
        <v>82</v>
      </c>
      <c r="G5" s="45"/>
      <c r="H5" s="45"/>
    </row>
    <row r="6" ht="25.5" customHeight="1" spans="2:8">
      <c r="B6" s="46" t="s">
        <v>1</v>
      </c>
      <c r="C6" s="46" t="s">
        <v>83</v>
      </c>
      <c r="D6" s="46" t="s">
        <v>84</v>
      </c>
      <c r="E6" s="46" t="s">
        <v>85</v>
      </c>
      <c r="F6" s="45" t="s">
        <v>86</v>
      </c>
      <c r="G6" s="47" t="s">
        <v>84</v>
      </c>
      <c r="H6" s="46" t="s">
        <v>85</v>
      </c>
    </row>
    <row r="7" ht="25.5" customHeight="1" spans="2:8">
      <c r="B7" s="46">
        <v>1</v>
      </c>
      <c r="C7" s="45" t="s">
        <v>87</v>
      </c>
      <c r="D7" s="45"/>
      <c r="E7" s="46">
        <v>29.07</v>
      </c>
      <c r="F7" s="48" t="s">
        <v>88</v>
      </c>
      <c r="G7" s="49" t="s">
        <v>89</v>
      </c>
      <c r="H7" s="46">
        <f>[1]水务1!E4</f>
        <v>25.15</v>
      </c>
    </row>
    <row r="8" ht="25.5" customHeight="1" spans="2:8">
      <c r="B8" s="46">
        <v>2</v>
      </c>
      <c r="C8" s="45" t="s">
        <v>90</v>
      </c>
      <c r="D8" s="45"/>
      <c r="E8" s="46">
        <f>H24-E7</f>
        <v>21.76</v>
      </c>
      <c r="F8" s="48">
        <v>302</v>
      </c>
      <c r="G8" s="49" t="s">
        <v>91</v>
      </c>
      <c r="H8" s="46">
        <f>[1]水务1!E21</f>
        <v>12.96</v>
      </c>
    </row>
    <row r="9" ht="25.5" customHeight="1" spans="2:8">
      <c r="B9" s="46">
        <v>3</v>
      </c>
      <c r="C9" s="45"/>
      <c r="D9" s="46"/>
      <c r="E9" s="46"/>
      <c r="F9" s="48">
        <v>303</v>
      </c>
      <c r="G9" s="49" t="s">
        <v>92</v>
      </c>
      <c r="H9" s="46">
        <f>[1]水务1!E49</f>
        <v>1.92</v>
      </c>
    </row>
    <row r="10" ht="25.5" customHeight="1" spans="2:8">
      <c r="B10" s="46">
        <v>4</v>
      </c>
      <c r="C10" s="46"/>
      <c r="D10" s="46"/>
      <c r="E10" s="46"/>
      <c r="F10" s="48">
        <v>307</v>
      </c>
      <c r="G10" s="49" t="s">
        <v>93</v>
      </c>
      <c r="H10" s="46"/>
    </row>
    <row r="11" ht="25.5" customHeight="1" spans="2:8">
      <c r="B11" s="46">
        <v>5</v>
      </c>
      <c r="C11" s="46"/>
      <c r="D11" s="46"/>
      <c r="E11" s="46"/>
      <c r="F11" s="48">
        <v>309</v>
      </c>
      <c r="G11" s="49" t="s">
        <v>94</v>
      </c>
      <c r="H11" s="46">
        <f>[1]水务1!E66</f>
        <v>10.8</v>
      </c>
    </row>
    <row r="12" ht="25.5" customHeight="1" spans="2:8">
      <c r="B12" s="46">
        <v>6</v>
      </c>
      <c r="C12" s="46"/>
      <c r="D12" s="46"/>
      <c r="E12" s="46"/>
      <c r="F12" s="48">
        <v>310</v>
      </c>
      <c r="G12" s="49" t="s">
        <v>95</v>
      </c>
      <c r="H12" s="46"/>
    </row>
    <row r="13" ht="25.5" customHeight="1" spans="2:8">
      <c r="B13" s="46">
        <v>7</v>
      </c>
      <c r="C13" s="46"/>
      <c r="D13" s="46"/>
      <c r="E13" s="46"/>
      <c r="F13" s="48">
        <v>311</v>
      </c>
      <c r="G13" s="49" t="s">
        <v>96</v>
      </c>
      <c r="H13" s="46"/>
    </row>
    <row r="14" ht="25.5" customHeight="1" spans="2:8">
      <c r="B14" s="46">
        <v>8</v>
      </c>
      <c r="C14" s="46"/>
      <c r="D14" s="46"/>
      <c r="E14" s="46"/>
      <c r="F14" s="48">
        <v>312</v>
      </c>
      <c r="G14" s="49" t="s">
        <v>97</v>
      </c>
      <c r="H14" s="46"/>
    </row>
    <row r="15" ht="25.5" customHeight="1" spans="2:8">
      <c r="B15" s="46">
        <v>9</v>
      </c>
      <c r="C15" s="46"/>
      <c r="D15" s="46"/>
      <c r="E15" s="46"/>
      <c r="F15" s="48">
        <v>313</v>
      </c>
      <c r="G15" s="49" t="s">
        <v>98</v>
      </c>
      <c r="H15" s="46"/>
    </row>
    <row r="16" ht="25.5" customHeight="1" spans="2:8">
      <c r="B16" s="46">
        <v>10</v>
      </c>
      <c r="C16" s="46"/>
      <c r="D16" s="46"/>
      <c r="E16" s="46"/>
      <c r="F16" s="48" t="s">
        <v>99</v>
      </c>
      <c r="G16" s="49" t="s">
        <v>100</v>
      </c>
      <c r="H16" s="46"/>
    </row>
    <row r="17" ht="25.5" customHeight="1" spans="2:8">
      <c r="B17" s="46">
        <v>11</v>
      </c>
      <c r="C17" s="46"/>
      <c r="D17" s="46"/>
      <c r="E17" s="46"/>
      <c r="F17" s="46"/>
      <c r="G17" s="47"/>
      <c r="H17" s="46"/>
    </row>
    <row r="18" ht="25.5" customHeight="1" spans="2:8">
      <c r="B18" s="46">
        <v>12</v>
      </c>
      <c r="C18" s="46"/>
      <c r="D18" s="46"/>
      <c r="E18" s="46"/>
      <c r="F18" s="46"/>
      <c r="G18" s="47"/>
      <c r="H18" s="46"/>
    </row>
    <row r="19" ht="25.5" customHeight="1" spans="2:8">
      <c r="B19" s="46">
        <v>13</v>
      </c>
      <c r="C19" s="46"/>
      <c r="D19" s="46"/>
      <c r="E19" s="46"/>
      <c r="F19" s="46"/>
      <c r="G19" s="47"/>
      <c r="H19" s="46"/>
    </row>
    <row r="20" ht="25.5" customHeight="1" spans="2:8">
      <c r="B20" s="46">
        <v>14</v>
      </c>
      <c r="C20" s="46"/>
      <c r="D20" s="46"/>
      <c r="E20" s="46"/>
      <c r="F20" s="46"/>
      <c r="G20" s="47"/>
      <c r="H20" s="46"/>
    </row>
    <row r="21" ht="25.5" customHeight="1" spans="2:8">
      <c r="B21" s="46">
        <v>15</v>
      </c>
      <c r="C21" s="46"/>
      <c r="D21" s="46"/>
      <c r="E21" s="46"/>
      <c r="F21" s="46"/>
      <c r="G21" s="47"/>
      <c r="H21" s="46"/>
    </row>
    <row r="22" ht="25.5" customHeight="1" spans="2:8">
      <c r="B22" s="46"/>
      <c r="C22" s="50"/>
      <c r="D22" s="46"/>
      <c r="E22" s="46"/>
      <c r="F22" s="46"/>
      <c r="G22" s="47"/>
      <c r="H22" s="46"/>
    </row>
    <row r="23" ht="25.5" customHeight="1" spans="2:8">
      <c r="B23" s="46"/>
      <c r="C23" s="50"/>
      <c r="D23" s="46"/>
      <c r="E23" s="46"/>
      <c r="F23" s="46"/>
      <c r="G23" s="47"/>
      <c r="H23" s="46"/>
    </row>
    <row r="24" ht="25.5" customHeight="1" spans="2:8">
      <c r="B24" s="46"/>
      <c r="C24" s="50" t="s">
        <v>11</v>
      </c>
      <c r="D24" s="46"/>
      <c r="E24" s="46">
        <f>SUM(E7:E23)</f>
        <v>50.83</v>
      </c>
      <c r="F24" s="46"/>
      <c r="G24" s="47"/>
      <c r="H24" s="46">
        <f>SUM(H7:H18)</f>
        <v>50.83</v>
      </c>
    </row>
    <row r="26" spans="3:6">
      <c r="C26" s="51"/>
      <c r="F26" s="52"/>
    </row>
    <row r="27" spans="3:6">
      <c r="C27" s="51"/>
      <c r="F27" s="53"/>
    </row>
    <row r="28" spans="3:6">
      <c r="C28" s="51"/>
      <c r="F28" s="53"/>
    </row>
    <row r="29" spans="3:6">
      <c r="C29" s="43"/>
      <c r="F29" s="44"/>
    </row>
    <row r="30" spans="3:6">
      <c r="C30" s="51"/>
      <c r="F30" s="53"/>
    </row>
    <row r="31" spans="3:6">
      <c r="C31" s="51"/>
      <c r="F31" s="53"/>
    </row>
    <row r="32" spans="3:6">
      <c r="C32" s="43"/>
      <c r="F32" s="44"/>
    </row>
    <row r="33" spans="3:6">
      <c r="C33" s="51"/>
      <c r="F33" s="53"/>
    </row>
    <row r="34" spans="3:3">
      <c r="C34" s="51"/>
    </row>
    <row r="35" spans="3:6">
      <c r="C35" s="43"/>
      <c r="F35" s="44"/>
    </row>
  </sheetData>
  <mergeCells count="4">
    <mergeCell ref="B2:H2"/>
    <mergeCell ref="B3:C3"/>
    <mergeCell ref="B5:E5"/>
    <mergeCell ref="F5:H5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41"/>
  <sheetViews>
    <sheetView workbookViewId="0">
      <selection activeCell="E25" sqref="E25"/>
    </sheetView>
  </sheetViews>
  <sheetFormatPr defaultColWidth="9" defaultRowHeight="10.5"/>
  <cols>
    <col min="1" max="1" width="3.125" style="14" customWidth="1"/>
    <col min="2" max="2" width="5.25" style="15" customWidth="1"/>
    <col min="3" max="3" width="6" style="16" customWidth="1"/>
    <col min="4" max="4" width="28" style="16" customWidth="1"/>
    <col min="5" max="5" width="18.375" style="16" customWidth="1"/>
    <col min="6" max="6" width="23.125" style="16" customWidth="1"/>
    <col min="7" max="7" width="4.5" style="16" customWidth="1"/>
    <col min="8" max="8" width="13.5" style="16" customWidth="1"/>
    <col min="9" max="10" width="6.75" style="16" customWidth="1"/>
    <col min="11" max="11" width="4.125" style="16" customWidth="1"/>
    <col min="12" max="24" width="9" style="16"/>
    <col min="25" max="16384" width="9" style="17"/>
  </cols>
  <sheetData>
    <row r="1" ht="21.75" customHeight="1" spans="2:24">
      <c r="B1" s="18" t="s">
        <v>101</v>
      </c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7"/>
      <c r="S1" s="37"/>
      <c r="T1" s="37"/>
      <c r="U1" s="37"/>
      <c r="V1" s="37"/>
      <c r="W1" s="37"/>
      <c r="X1" s="37"/>
    </row>
    <row r="2" ht="12.75" customHeight="1" spans="2:6">
      <c r="B2" s="20" t="s">
        <v>102</v>
      </c>
      <c r="C2" s="20"/>
      <c r="D2" s="21" t="s">
        <v>103</v>
      </c>
      <c r="E2" s="22" t="s">
        <v>104</v>
      </c>
      <c r="F2" s="22" t="s">
        <v>105</v>
      </c>
    </row>
    <row r="3" ht="12.75" customHeight="1" spans="2:6">
      <c r="B3" s="20" t="s">
        <v>106</v>
      </c>
      <c r="C3" s="20" t="s">
        <v>107</v>
      </c>
      <c r="D3" s="21"/>
      <c r="E3" s="22"/>
      <c r="F3" s="22"/>
    </row>
    <row r="4" ht="12.75" customHeight="1" spans="2:6">
      <c r="B4" s="20" t="s">
        <v>88</v>
      </c>
      <c r="C4" s="20"/>
      <c r="D4" s="23" t="s">
        <v>89</v>
      </c>
      <c r="E4" s="24">
        <v>25.15</v>
      </c>
      <c r="F4" s="25"/>
    </row>
    <row r="5" ht="12.75" customHeight="1" spans="2:6">
      <c r="B5" s="26"/>
      <c r="C5" s="26" t="s">
        <v>108</v>
      </c>
      <c r="D5" s="27" t="s">
        <v>109</v>
      </c>
      <c r="E5" s="28">
        <v>10.08</v>
      </c>
      <c r="F5" s="25"/>
    </row>
    <row r="6" ht="12.75" customHeight="1" spans="2:6">
      <c r="B6" s="26"/>
      <c r="C6" s="26" t="s">
        <v>110</v>
      </c>
      <c r="D6" s="27" t="s">
        <v>111</v>
      </c>
      <c r="E6" s="28">
        <v>6.24</v>
      </c>
      <c r="F6" s="25"/>
    </row>
    <row r="7" ht="12.75" customHeight="1" spans="2:6">
      <c r="B7" s="26"/>
      <c r="C7" s="29" t="s">
        <v>112</v>
      </c>
      <c r="D7" s="27" t="s">
        <v>113</v>
      </c>
      <c r="E7" s="28">
        <v>2.61</v>
      </c>
      <c r="F7" s="25"/>
    </row>
    <row r="8" ht="12.75" customHeight="1" spans="2:6">
      <c r="B8" s="26"/>
      <c r="C8" s="29" t="s">
        <v>114</v>
      </c>
      <c r="D8" s="27" t="s">
        <v>115</v>
      </c>
      <c r="E8" s="28">
        <v>1.31</v>
      </c>
      <c r="F8" s="25"/>
    </row>
    <row r="9" ht="12.75" customHeight="1" spans="2:6">
      <c r="B9" s="26"/>
      <c r="C9" s="29">
        <v>10</v>
      </c>
      <c r="D9" s="27" t="s">
        <v>116</v>
      </c>
      <c r="E9" s="28">
        <v>1.39</v>
      </c>
      <c r="F9" s="25"/>
    </row>
    <row r="10" ht="12.75" customHeight="1" spans="2:6">
      <c r="B10" s="26"/>
      <c r="C10" s="30"/>
      <c r="D10" s="31" t="s">
        <v>117</v>
      </c>
      <c r="E10" s="28">
        <v>0.13</v>
      </c>
      <c r="F10" s="25"/>
    </row>
    <row r="11" ht="12.75" customHeight="1" spans="2:6">
      <c r="B11" s="26"/>
      <c r="C11" s="30"/>
      <c r="D11" s="31" t="s">
        <v>118</v>
      </c>
      <c r="E11" s="28">
        <v>0.11</v>
      </c>
      <c r="F11" s="25"/>
    </row>
    <row r="12" ht="12.75" customHeight="1" spans="2:6">
      <c r="B12" s="26"/>
      <c r="C12" s="26">
        <v>13</v>
      </c>
      <c r="D12" s="31" t="s">
        <v>119</v>
      </c>
      <c r="E12" s="28">
        <v>1.96</v>
      </c>
      <c r="F12" s="25"/>
    </row>
    <row r="13" ht="12.75" customHeight="1" spans="2:6">
      <c r="B13" s="26"/>
      <c r="C13" s="26"/>
      <c r="D13" s="31" t="s">
        <v>21</v>
      </c>
      <c r="E13" s="28">
        <v>1.32</v>
      </c>
      <c r="F13" s="25"/>
    </row>
    <row r="14" ht="12.75" customHeight="1" spans="2:6">
      <c r="B14" s="20">
        <v>302</v>
      </c>
      <c r="C14" s="20"/>
      <c r="D14" s="23" t="s">
        <v>91</v>
      </c>
      <c r="E14" s="24">
        <v>12.96</v>
      </c>
      <c r="F14" s="25"/>
    </row>
    <row r="15" ht="12.75" customHeight="1" spans="2:6">
      <c r="B15" s="20"/>
      <c r="C15" s="26" t="s">
        <v>108</v>
      </c>
      <c r="D15" s="27" t="s">
        <v>120</v>
      </c>
      <c r="E15" s="28">
        <v>3</v>
      </c>
      <c r="F15" s="25"/>
    </row>
    <row r="16" ht="12.75" customHeight="1" spans="2:6">
      <c r="B16" s="26"/>
      <c r="C16" s="26" t="s">
        <v>110</v>
      </c>
      <c r="D16" s="27" t="s">
        <v>121</v>
      </c>
      <c r="E16" s="32">
        <v>1</v>
      </c>
      <c r="F16" s="25"/>
    </row>
    <row r="17" ht="12.75" customHeight="1" spans="2:6">
      <c r="B17" s="20"/>
      <c r="C17" s="26" t="s">
        <v>122</v>
      </c>
      <c r="D17" s="27" t="s">
        <v>123</v>
      </c>
      <c r="E17" s="28">
        <v>0.5</v>
      </c>
      <c r="F17" s="25"/>
    </row>
    <row r="18" ht="12.75" customHeight="1" spans="2:6">
      <c r="B18" s="20"/>
      <c r="C18" s="26" t="s">
        <v>124</v>
      </c>
      <c r="D18" s="27" t="s">
        <v>125</v>
      </c>
      <c r="E18" s="32">
        <v>0.5</v>
      </c>
      <c r="F18" s="25"/>
    </row>
    <row r="19" ht="12.75" customHeight="1" spans="2:6">
      <c r="B19" s="26"/>
      <c r="C19" s="26">
        <v>11</v>
      </c>
      <c r="D19" s="33" t="s">
        <v>126</v>
      </c>
      <c r="E19" s="32">
        <v>0.5</v>
      </c>
      <c r="F19" s="25"/>
    </row>
    <row r="20" ht="12.75" customHeight="1" spans="2:6">
      <c r="B20" s="26"/>
      <c r="C20" s="26">
        <v>13</v>
      </c>
      <c r="D20" s="27" t="s">
        <v>127</v>
      </c>
      <c r="E20" s="28">
        <v>2</v>
      </c>
      <c r="F20" s="25"/>
    </row>
    <row r="21" ht="12.75" customHeight="1" spans="2:6">
      <c r="B21" s="26"/>
      <c r="C21" s="26">
        <v>15</v>
      </c>
      <c r="D21" s="27" t="s">
        <v>128</v>
      </c>
      <c r="E21" s="28">
        <v>1</v>
      </c>
      <c r="F21" s="25"/>
    </row>
    <row r="22" ht="12.75" customHeight="1" spans="2:6">
      <c r="B22" s="26"/>
      <c r="C22" s="26">
        <v>16</v>
      </c>
      <c r="D22" s="27" t="s">
        <v>129</v>
      </c>
      <c r="E22" s="28">
        <v>0.5</v>
      </c>
      <c r="F22" s="25"/>
    </row>
    <row r="23" ht="12.75" customHeight="1" spans="2:6">
      <c r="B23" s="26"/>
      <c r="C23" s="26">
        <v>17</v>
      </c>
      <c r="D23" s="27" t="s">
        <v>130</v>
      </c>
      <c r="E23" s="32">
        <v>2</v>
      </c>
      <c r="F23" s="25"/>
    </row>
    <row r="24" ht="12.75" customHeight="1" spans="2:6">
      <c r="B24" s="20"/>
      <c r="C24" s="26">
        <v>28</v>
      </c>
      <c r="D24" s="27" t="s">
        <v>131</v>
      </c>
      <c r="E24" s="28">
        <v>0.96</v>
      </c>
      <c r="F24" s="25"/>
    </row>
    <row r="25" ht="12.75" customHeight="1" spans="2:6">
      <c r="B25" s="26"/>
      <c r="C25" s="26">
        <v>39</v>
      </c>
      <c r="D25" s="27" t="s">
        <v>132</v>
      </c>
      <c r="E25" s="32">
        <v>1</v>
      </c>
      <c r="F25" s="25"/>
    </row>
    <row r="26" ht="12.75" customHeight="1" spans="2:6">
      <c r="B26" s="20">
        <v>303</v>
      </c>
      <c r="C26" s="20"/>
      <c r="D26" s="23" t="s">
        <v>92</v>
      </c>
      <c r="E26" s="24">
        <v>1.92</v>
      </c>
      <c r="F26" s="25"/>
    </row>
    <row r="27" ht="12.75" customHeight="1" spans="2:6">
      <c r="B27" s="26"/>
      <c r="C27" s="26" t="s">
        <v>122</v>
      </c>
      <c r="D27" s="27" t="s">
        <v>133</v>
      </c>
      <c r="E27" s="33">
        <v>1.92</v>
      </c>
      <c r="F27" s="25"/>
    </row>
    <row r="28" ht="12.75" customHeight="1" spans="2:6">
      <c r="B28" s="20">
        <v>307</v>
      </c>
      <c r="C28" s="26"/>
      <c r="D28" s="34" t="s">
        <v>93</v>
      </c>
      <c r="E28" s="24">
        <v>0</v>
      </c>
      <c r="F28" s="25"/>
    </row>
    <row r="29" ht="12.75" customHeight="1" spans="2:6">
      <c r="B29" s="20">
        <v>309</v>
      </c>
      <c r="C29" s="20"/>
      <c r="D29" s="23" t="s">
        <v>94</v>
      </c>
      <c r="E29" s="28">
        <v>10.8</v>
      </c>
      <c r="F29" s="25"/>
    </row>
    <row r="30" ht="12.75" customHeight="1" spans="2:6">
      <c r="B30" s="20"/>
      <c r="C30" s="26" t="s">
        <v>122</v>
      </c>
      <c r="D30" s="27" t="s">
        <v>134</v>
      </c>
      <c r="E30" s="32">
        <v>4.8</v>
      </c>
      <c r="F30" s="25" t="s">
        <v>135</v>
      </c>
    </row>
    <row r="31" ht="12.75" customHeight="1" spans="2:6">
      <c r="B31" s="26"/>
      <c r="C31" s="26" t="s">
        <v>112</v>
      </c>
      <c r="D31" s="27" t="s">
        <v>136</v>
      </c>
      <c r="E31" s="28">
        <v>6</v>
      </c>
      <c r="F31" s="25" t="s">
        <v>137</v>
      </c>
    </row>
    <row r="32" ht="12.75" customHeight="1" spans="2:6">
      <c r="B32" s="20" t="s">
        <v>99</v>
      </c>
      <c r="C32" s="26"/>
      <c r="D32" s="23" t="s">
        <v>100</v>
      </c>
      <c r="E32" s="24">
        <v>0</v>
      </c>
      <c r="F32" s="25"/>
    </row>
    <row r="33" ht="12.75" customHeight="1" spans="2:6">
      <c r="B33" s="26"/>
      <c r="C33" s="26"/>
      <c r="D33" s="27" t="s">
        <v>11</v>
      </c>
      <c r="E33" s="25">
        <v>50.83</v>
      </c>
      <c r="F33" s="25"/>
    </row>
    <row r="34" ht="12.75" customHeight="1" spans="2:4">
      <c r="B34" s="35"/>
      <c r="C34" s="35"/>
      <c r="D34" s="36"/>
    </row>
    <row r="35" ht="12.75" customHeight="1" spans="6:6">
      <c r="F35" s="16" t="s">
        <v>48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</sheetData>
  <mergeCells count="5">
    <mergeCell ref="B1:F1"/>
    <mergeCell ref="B2:C2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5"/>
  <sheetViews>
    <sheetView tabSelected="1" workbookViewId="0">
      <selection activeCell="C8" sqref="C8"/>
    </sheetView>
  </sheetViews>
  <sheetFormatPr defaultColWidth="9" defaultRowHeight="13.5" outlineLevelCol="2"/>
  <cols>
    <col min="1" max="1" width="5.5" customWidth="1"/>
    <col min="2" max="2" width="33.375" customWidth="1"/>
    <col min="3" max="3" width="41" customWidth="1"/>
  </cols>
  <sheetData>
    <row r="2" ht="30.75" customHeight="1" spans="2:3">
      <c r="B2" s="1" t="s">
        <v>138</v>
      </c>
      <c r="C2" s="1"/>
    </row>
    <row r="3" ht="33" customHeight="1" spans="2:3">
      <c r="B3" s="2"/>
      <c r="C3" s="3" t="s">
        <v>80</v>
      </c>
    </row>
    <row r="4" ht="62.25" customHeight="1" spans="2:3">
      <c r="B4" s="4" t="s">
        <v>139</v>
      </c>
      <c r="C4" s="4" t="s">
        <v>140</v>
      </c>
    </row>
    <row r="5" ht="62.25" customHeight="1" spans="2:3">
      <c r="B5" s="5" t="s">
        <v>11</v>
      </c>
      <c r="C5" s="5">
        <f>SUM(C6:C8)</f>
        <v>3</v>
      </c>
    </row>
    <row r="6" ht="62.25" customHeight="1" spans="2:3">
      <c r="B6" s="6" t="s">
        <v>141</v>
      </c>
      <c r="C6" s="5">
        <v>0</v>
      </c>
    </row>
    <row r="7" ht="62.25" customHeight="1" spans="2:3">
      <c r="B7" s="6" t="s">
        <v>142</v>
      </c>
      <c r="C7" s="5">
        <v>2</v>
      </c>
    </row>
    <row r="8" ht="62.25" customHeight="1" spans="2:3">
      <c r="B8" s="7" t="s">
        <v>143</v>
      </c>
      <c r="C8" s="8">
        <v>1</v>
      </c>
    </row>
    <row r="9" ht="62.25" customHeight="1" spans="2:3">
      <c r="B9" s="9" t="s">
        <v>144</v>
      </c>
      <c r="C9" s="8">
        <v>0</v>
      </c>
    </row>
    <row r="10" ht="62.25" customHeight="1" spans="2:3">
      <c r="B10" s="10" t="s">
        <v>145</v>
      </c>
      <c r="C10" s="11">
        <v>0</v>
      </c>
    </row>
    <row r="11" ht="139.5" customHeight="1" spans="2:3">
      <c r="B11" s="12" t="s">
        <v>146</v>
      </c>
      <c r="C11" s="13"/>
    </row>
    <row r="12" ht="30" customHeight="1"/>
    <row r="13" ht="30" customHeight="1"/>
    <row r="14" ht="30" customHeight="1"/>
    <row r="15" ht="30" customHeight="1"/>
  </sheetData>
  <mergeCells count="2">
    <mergeCell ref="B2:C2"/>
    <mergeCell ref="B11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人数</vt:lpstr>
      <vt:lpstr>基本信息</vt:lpstr>
      <vt:lpstr>收入支出表</vt:lpstr>
      <vt:lpstr>明细表</vt:lpstr>
      <vt:lpstr>三公经费预算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oyt</cp:lastModifiedBy>
  <dcterms:created xsi:type="dcterms:W3CDTF">2006-09-13T11:21:00Z</dcterms:created>
  <dcterms:modified xsi:type="dcterms:W3CDTF">2020-10-14T00:51:51Z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