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517" windowHeight="9527" tabRatio="921" activeTab="2"/>
  </bookViews>
  <sheets>
    <sheet name="目录" sheetId="108" r:id="rId1"/>
    <sheet name="1一般公共预算收支总表 " sheetId="115" r:id="rId2"/>
    <sheet name="2一般公共预算收入表" sheetId="2" r:id="rId3"/>
    <sheet name="3一般公共预算支出表" sheetId="103" r:id="rId4"/>
    <sheet name="4一般公共预算本级基本支出表" sheetId="89" r:id="rId5"/>
    <sheet name="5一般公共预算税收返还和转移支付表" sheetId="114" r:id="rId6"/>
    <sheet name="6专项转移支付分地区分项目公开表" sheetId="116" r:id="rId7"/>
    <sheet name="7政府一般债务限额表和余额表" sheetId="105" r:id="rId8"/>
    <sheet name="8政府性基金收入表" sheetId="110" r:id="rId9"/>
    <sheet name="9政府性基金支出表" sheetId="98" r:id="rId10"/>
    <sheet name="10政府性基金转移支付表" sheetId="99" r:id="rId11"/>
    <sheet name="11政府专项债务限额和余额表" sheetId="112" r:id="rId12"/>
    <sheet name="12国有资本经营收入表" sheetId="97" r:id="rId13"/>
    <sheet name="13国有资本经营支出表" sheetId="91" r:id="rId14"/>
    <sheet name="14社会保险基收入 " sheetId="111" r:id="rId15"/>
    <sheet name="15社会保险基金支出表 " sheetId="92" r:id="rId16"/>
    <sheet name="16三公经费" sheetId="94" r:id="rId17"/>
  </sheets>
  <definedNames>
    <definedName name="_xlnm._FilterDatabase" localSheetId="2" hidden="1">'2一般公共预算收入表'!$A$2:$A$48</definedName>
    <definedName name="_xlnm._FilterDatabase" localSheetId="3" hidden="1">'3一般公共预算支出表'!$A$3:$C$1597</definedName>
    <definedName name="_a999923423" localSheetId="1">#REF!</definedName>
    <definedName name="_a999923423">#REF!</definedName>
    <definedName name="_a9999323" localSheetId="1">#REF!</definedName>
    <definedName name="_a9999323">#REF!</definedName>
    <definedName name="_a999942323" localSheetId="1">#REF!</definedName>
    <definedName name="_a999942323">#REF!</definedName>
    <definedName name="_a9999548" localSheetId="1">#REF!</definedName>
    <definedName name="_a9999548">#REF!</definedName>
    <definedName name="_a9999555" localSheetId="1">#REF!</definedName>
    <definedName name="_a9999555">#REF!</definedName>
    <definedName name="_a99996544" localSheetId="1">#REF!</definedName>
    <definedName name="_a99996544">#REF!</definedName>
    <definedName name="_a99999" localSheetId="1">#REF!</definedName>
    <definedName name="_a99999">#REF!</definedName>
    <definedName name="_a999991" localSheetId="1">#REF!</definedName>
    <definedName name="_a999991">#REF!</definedName>
    <definedName name="_a999991145" localSheetId="1">#REF!</definedName>
    <definedName name="_a999991145">#REF!</definedName>
    <definedName name="_a99999222" localSheetId="1">#REF!</definedName>
    <definedName name="_a99999222">#REF!</definedName>
    <definedName name="_a99999234234" localSheetId="1">#REF!</definedName>
    <definedName name="_a99999234234">#REF!</definedName>
    <definedName name="_a999995" localSheetId="1">#REF!</definedName>
    <definedName name="_a999995">#REF!</definedName>
    <definedName name="_a999996" localSheetId="1">#REF!</definedName>
    <definedName name="_a999996">#REF!</definedName>
    <definedName name="_a999999999" localSheetId="1">#REF!</definedName>
    <definedName name="_a999999999">#REF!</definedName>
    <definedName name="_Order1" hidden="1">255</definedName>
    <definedName name="_Order2" hidden="1">255</definedName>
    <definedName name="Database" localSheetId="1" hidden="1">#REF!</definedName>
    <definedName name="Database" hidden="1">#REF!</definedName>
    <definedName name="_xlnm.Print_Area" localSheetId="15">'15社会保险基金支出表 '!#REF!</definedName>
    <definedName name="_xlnm.Print_Area" localSheetId="2">'2一般公共预算收入表'!$A$1:$A$48</definedName>
    <definedName name="_xlnm.Print_Titles" localSheetId="15">'15社会保险基金支出表 '!#REF!</definedName>
    <definedName name="_xlnm.Print_Titles" localSheetId="2">'2一般公共预算收入表'!$1:$2</definedName>
    <definedName name="wrn.月报打印." hidden="1">{#N/A,#N/A,FALSE,"p9";#N/A,#N/A,FALSE,"p1";#N/A,#N/A,FALSE,"p2";#N/A,#N/A,FALSE,"p3";#N/A,#N/A,FALSE,"p4";#N/A,#N/A,FALSE,"p5";#N/A,#N/A,FALSE,"p6";#N/A,#N/A,FALSE,"p7";#N/A,#N/A,FALSE,"p8"}</definedName>
    <definedName name="地区名称" localSheetId="1">#REF!</definedName>
    <definedName name="地区名称">#REF!</definedName>
    <definedName name="地区名称1" localSheetId="1">#REF!</definedName>
    <definedName name="地区名称1">#REF!</definedName>
    <definedName name="地区名称10" localSheetId="1">#REF!</definedName>
    <definedName name="地区名称10">#REF!</definedName>
    <definedName name="地区名称2" localSheetId="1">#REF!</definedName>
    <definedName name="地区名称2">#REF!</definedName>
    <definedName name="地区名称3" localSheetId="1">#REF!</definedName>
    <definedName name="地区名称3">#REF!</definedName>
    <definedName name="地区名称32" localSheetId="1">#REF!</definedName>
    <definedName name="地区名称32">#REF!</definedName>
    <definedName name="地区名称432" localSheetId="1">#REF!</definedName>
    <definedName name="地区名称432">#REF!</definedName>
    <definedName name="地区名称444" localSheetId="1">#REF!</definedName>
    <definedName name="地区名称444">#REF!</definedName>
    <definedName name="地区名称45234" localSheetId="1">#REF!</definedName>
    <definedName name="地区名称45234">#REF!</definedName>
    <definedName name="地区名称5" localSheetId="1">#REF!</definedName>
    <definedName name="地区名称5">#REF!</definedName>
    <definedName name="地区名称55" localSheetId="1">#REF!</definedName>
    <definedName name="地区名称55">#REF!</definedName>
    <definedName name="地区名称6" localSheetId="1">#REF!</definedName>
    <definedName name="地区名称6">#REF!</definedName>
    <definedName name="地区名称7" localSheetId="1">#REF!</definedName>
    <definedName name="地区名称7">#REF!</definedName>
    <definedName name="地区名称874" localSheetId="1">#REF!</definedName>
    <definedName name="地区名称874">#REF!</definedName>
    <definedName name="地区名称9" localSheetId="1">#REF!</definedName>
    <definedName name="地区名称9">#REF!</definedName>
    <definedName name="地区明确222" localSheetId="1">#REF!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44525"/>
</workbook>
</file>

<file path=xl/sharedStrings.xml><?xml version="1.0" encoding="utf-8"?>
<sst xmlns="http://schemas.openxmlformats.org/spreadsheetml/2006/main" count="1781" uniqueCount="1361">
  <si>
    <t>目录</t>
  </si>
  <si>
    <t>序号</t>
  </si>
  <si>
    <t>内容</t>
  </si>
  <si>
    <t>一般公共财政收支预算总表</t>
  </si>
  <si>
    <t>一般公共财政收入预算表</t>
  </si>
  <si>
    <t xml:space="preserve">一般公共财政支出预算表 </t>
  </si>
  <si>
    <t>一般公共预算本级基本支出预算表</t>
  </si>
  <si>
    <t>一般公共预算税收返还和转移支付表</t>
  </si>
  <si>
    <t>专项转移支付分地区分项目公开表</t>
  </si>
  <si>
    <t>政府一般债务限额和余额情况表</t>
  </si>
  <si>
    <t>政府性基金收入预算表</t>
  </si>
  <si>
    <t>政府性基金支出预算表</t>
  </si>
  <si>
    <t>政府性基金转移支付表</t>
  </si>
  <si>
    <t>政府专项债务限额和余额情况表</t>
  </si>
  <si>
    <t>国有资本经营收入预算表</t>
  </si>
  <si>
    <t>国有资本经营支出预算表</t>
  </si>
  <si>
    <t>社会保险基金收入预算表</t>
  </si>
  <si>
    <t>社会保险基金支出预算表</t>
  </si>
  <si>
    <t>“三公”经费预算汇总表</t>
  </si>
  <si>
    <t>岳阳县步仙镇2021年公共财政预算收支总表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</si>
  <si>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</si>
  <si>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</si>
  <si>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</si>
  <si>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</si>
  <si>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</si>
  <si>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</si>
  <si>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</si>
  <si>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</si>
  <si>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</si>
  <si>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</si>
  <si>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</si>
  <si>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</si>
  <si>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</si>
  <si>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</si>
  <si>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</si>
  <si>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</si>
  <si>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</si>
  <si>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207文化体育与传媒</t>
  </si>
  <si>
    <t xml:space="preserve">   3、专项指标</t>
  </si>
  <si>
    <t xml:space="preserve">    208社会保障和就业</t>
  </si>
  <si>
    <t>（二）一般性转移支付</t>
  </si>
  <si>
    <t xml:space="preserve">    210医疗卫生与计划生育</t>
  </si>
  <si>
    <t xml:space="preserve">   1、基数补贴</t>
  </si>
  <si>
    <t xml:space="preserve">    211节能环保</t>
  </si>
  <si>
    <t xml:space="preserve">   2、税收返还</t>
  </si>
  <si>
    <t xml:space="preserve">    212城乡社区</t>
  </si>
  <si>
    <t xml:space="preserve">   3、税改转移支付</t>
  </si>
  <si>
    <t xml:space="preserve">    213农林水</t>
  </si>
  <si>
    <t xml:space="preserve">   4、工资转移支付</t>
  </si>
  <si>
    <t xml:space="preserve">    214交通运输</t>
  </si>
  <si>
    <t xml:space="preserve">   5、铁山水资源保护</t>
  </si>
  <si>
    <t xml:space="preserve">    215资源勘探信息等</t>
  </si>
  <si>
    <t xml:space="preserve">   6、财力性转移支付</t>
  </si>
  <si>
    <t xml:space="preserve">    216商业服务业等</t>
  </si>
  <si>
    <t xml:space="preserve">   7、增收奖</t>
  </si>
  <si>
    <t xml:space="preserve">    217金融</t>
  </si>
  <si>
    <t xml:space="preserve">   8、体制补助</t>
  </si>
  <si>
    <t xml:space="preserve">    220国土海洋气象等</t>
  </si>
  <si>
    <t xml:space="preserve">   9、均衡性转转移支付</t>
  </si>
  <si>
    <t xml:space="preserve">    221住房保障</t>
  </si>
  <si>
    <t xml:space="preserve">   10、绩效奖励</t>
  </si>
  <si>
    <t>224灾害防治及应急管理支出</t>
  </si>
  <si>
    <t xml:space="preserve">   11、县财政负担医保金</t>
  </si>
  <si>
    <t xml:space="preserve">    227预备费</t>
  </si>
  <si>
    <t xml:space="preserve">   12、村干部参加城乡居民养老保险补助</t>
  </si>
  <si>
    <t xml:space="preserve">    229其他</t>
  </si>
  <si>
    <t xml:space="preserve">   13、其他收入</t>
  </si>
  <si>
    <t xml:space="preserve">    231债务还本支出</t>
  </si>
  <si>
    <t xml:space="preserve">   14、小水电整治经费</t>
  </si>
  <si>
    <t xml:space="preserve">    232债务利息支出</t>
  </si>
  <si>
    <t xml:space="preserve">   15、乡村振兴</t>
  </si>
  <si>
    <t>二、转移性支出</t>
  </si>
  <si>
    <t>三、上年结余</t>
  </si>
  <si>
    <t>二、本年结余</t>
  </si>
  <si>
    <t>收  入  合  计</t>
  </si>
  <si>
    <t xml:space="preserve">          支  出  合  计      </t>
  </si>
  <si>
    <t>岳阳县步仙镇2021年公共财政预算收入计划表</t>
  </si>
  <si>
    <t>收 入 项 目</t>
  </si>
  <si>
    <t>2020年计划数</t>
  </si>
  <si>
    <t>公共财政预算收入总计</t>
  </si>
  <si>
    <t>地方公共财政预算收入合计</t>
  </si>
  <si>
    <t>一、税收收入小计</t>
  </si>
  <si>
    <t xml:space="preserve">     增值税</t>
  </si>
  <si>
    <t xml:space="preserve">     企业所得税</t>
  </si>
  <si>
    <t xml:space="preserve">     个人所得税</t>
  </si>
  <si>
    <t xml:space="preserve"> </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</si>
  <si>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</si>
  <si>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</si>
  <si>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</si>
  <si>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</si>
  <si>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</si>
  <si>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</si>
  <si>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</si>
  <si>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</si>
  <si>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</si>
  <si>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</si>
  <si>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 xml:space="preserve">     烟叶税</t>
  </si>
  <si>
    <t xml:space="preserve">     其他税收收入</t>
  </si>
  <si>
    <t>二、非税收入小计</t>
  </si>
  <si>
    <t xml:space="preserve">     专项收入</t>
  </si>
  <si>
    <t xml:space="preserve">          其他专项收入 </t>
  </si>
  <si>
    <t xml:space="preserve">          教育费附加收入</t>
  </si>
  <si>
    <t xml:space="preserve">     行政事业性收费收入</t>
  </si>
  <si>
    <t xml:space="preserve">     罚没收入</t>
  </si>
  <si>
    <t xml:space="preserve">     国有资本经营收入</t>
  </si>
  <si>
    <t xml:space="preserve">     国有资源（资产）有偿使用收入</t>
  </si>
  <si>
    <t xml:space="preserve">     其他收入</t>
  </si>
  <si>
    <t>附： 上划省收入</t>
  </si>
  <si>
    <t xml:space="preserve">      其中:增值税12.5%部分</t>
  </si>
  <si>
    <t xml:space="preserve">           营业税</t>
  </si>
  <si>
    <t xml:space="preserve">           企业所得税</t>
  </si>
  <si>
    <t xml:space="preserve">           个人所得税</t>
  </si>
  <si>
    <t xml:space="preserve">           资源税</t>
  </si>
  <si>
    <t xml:space="preserve">           环境保护税</t>
  </si>
  <si>
    <t>　　　　　　城镇土地使用税</t>
  </si>
  <si>
    <t xml:space="preserve">     上划中央收入</t>
  </si>
  <si>
    <t>其中： 增值税50％部分</t>
  </si>
  <si>
    <t>消费税</t>
  </si>
  <si>
    <t xml:space="preserve">   企业所得税</t>
  </si>
  <si>
    <t xml:space="preserve">   个人所得税</t>
  </si>
  <si>
    <t xml:space="preserve">               营业税</t>
  </si>
  <si>
    <t xml:space="preserve">  税务部门征收</t>
  </si>
  <si>
    <t xml:space="preserve">  财政部门征收</t>
  </si>
  <si>
    <t>合计</t>
  </si>
  <si>
    <t>税比</t>
  </si>
  <si>
    <t>岳阳县步仙镇2021年一般公共预算支出表</t>
  </si>
  <si>
    <t>科目编码</t>
  </si>
  <si>
    <t>科目名称</t>
  </si>
  <si>
    <t>支出</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</si>
  <si>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</si>
  <si>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</si>
  <si>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</si>
  <si>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</si>
  <si>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</si>
  <si>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</si>
  <si>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</si>
  <si>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</si>
  <si>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</si>
  <si>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</si>
  <si>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</si>
  <si>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</si>
  <si>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</si>
  <si>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</si>
  <si>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</si>
  <si>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</si>
  <si>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</si>
  <si>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</si>
  <si>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</si>
  <si>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</si>
  <si>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</si>
  <si>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</si>
  <si>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</si>
  <si>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</si>
  <si>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</si>
  <si>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</si>
  <si>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</si>
  <si>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</si>
  <si>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</si>
  <si>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</si>
  <si>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</si>
  <si>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</si>
  <si>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</si>
  <si>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</si>
  <si>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</si>
  <si>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</si>
  <si>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</si>
  <si>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</si>
  <si>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</si>
  <si>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</si>
  <si>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</si>
  <si>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</si>
  <si>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</si>
  <si>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</si>
  <si>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</si>
  <si>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</si>
  <si>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</si>
  <si>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</si>
  <si>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</si>
  <si>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</si>
  <si>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</si>
  <si>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</si>
  <si>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</si>
  <si>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</si>
  <si>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</si>
  <si>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</si>
  <si>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</si>
  <si>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</si>
  <si>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</si>
  <si>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</si>
  <si>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</si>
  <si>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</si>
  <si>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</si>
  <si>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</si>
  <si>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</si>
  <si>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</si>
  <si>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</si>
  <si>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</si>
  <si>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</si>
  <si>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</si>
  <si>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</si>
  <si>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</si>
  <si>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</si>
  <si>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</si>
  <si>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</si>
  <si>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</si>
  <si>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</si>
  <si>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</si>
  <si>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</si>
  <si>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</si>
  <si>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</si>
  <si>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</si>
  <si>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</si>
  <si>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</si>
  <si>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</si>
  <si>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</si>
  <si>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</si>
  <si>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</si>
  <si>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</si>
  <si>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</si>
  <si>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</si>
  <si>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</si>
  <si>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</si>
  <si>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</si>
  <si>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</si>
  <si>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</si>
  <si>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</si>
  <si>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</si>
  <si>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</si>
  <si>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</si>
  <si>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</si>
  <si>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</si>
  <si>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</si>
  <si>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</si>
  <si>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</si>
  <si>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</si>
  <si>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</si>
  <si>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</si>
  <si>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</si>
  <si>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</si>
  <si>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</si>
  <si>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</si>
  <si>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</si>
  <si>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</si>
  <si>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</si>
  <si>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</si>
  <si>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</si>
  <si>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</si>
  <si>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</si>
  <si>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</si>
  <si>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</si>
  <si>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</si>
  <si>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</si>
  <si>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</si>
  <si>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</si>
  <si>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</si>
  <si>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</si>
  <si>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</si>
  <si>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</si>
  <si>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</si>
  <si>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</si>
  <si>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</si>
  <si>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</si>
  <si>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</si>
  <si>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</si>
  <si>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</si>
  <si>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</si>
  <si>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</si>
  <si>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</si>
  <si>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</si>
  <si>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</si>
  <si>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</si>
  <si>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</si>
  <si>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</si>
  <si>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</si>
  <si>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</si>
  <si>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</si>
  <si>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</si>
  <si>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</si>
  <si>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</si>
  <si>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</si>
  <si>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</si>
  <si>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</si>
  <si>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</si>
  <si>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</si>
  <si>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</si>
  <si>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</si>
  <si>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</si>
  <si>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</si>
  <si>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</si>
  <si>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</si>
  <si>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</si>
  <si>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</si>
  <si>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</si>
  <si>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</si>
  <si>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</si>
  <si>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</si>
  <si>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</si>
  <si>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</si>
  <si>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</si>
  <si>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</si>
  <si>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</si>
  <si>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</si>
  <si>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</si>
  <si>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</si>
  <si>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</si>
  <si>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</si>
  <si>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</si>
  <si>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</si>
  <si>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</si>
  <si>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</si>
  <si>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</si>
  <si>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</si>
  <si>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</si>
  <si>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</si>
  <si>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</si>
  <si>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</si>
  <si>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</si>
  <si>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</si>
  <si>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</si>
  <si>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</si>
  <si>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</si>
  <si>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</si>
  <si>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</si>
  <si>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</si>
  <si>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</si>
  <si>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</si>
  <si>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</si>
  <si>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</si>
  <si>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</si>
  <si>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</si>
  <si>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</si>
  <si>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</si>
  <si>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</si>
  <si>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</si>
  <si>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</si>
  <si>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</si>
  <si>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</si>
  <si>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</si>
  <si>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</si>
  <si>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</si>
  <si>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</si>
  <si>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</si>
  <si>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</si>
  <si>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</si>
  <si>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</si>
  <si>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</si>
  <si>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</si>
  <si>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</si>
  <si>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</si>
  <si>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</si>
  <si>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</si>
  <si>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</si>
  <si>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</si>
  <si>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</si>
  <si>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</si>
  <si>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</si>
  <si>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</si>
  <si>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</si>
  <si>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</si>
  <si>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</si>
  <si>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</si>
  <si>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</si>
  <si>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</si>
  <si>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</si>
  <si>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</si>
  <si>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</si>
  <si>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</si>
  <si>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</si>
  <si>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</si>
  <si>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</si>
  <si>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</si>
  <si>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</si>
  <si>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</si>
  <si>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</si>
  <si>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</si>
  <si>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</si>
  <si>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</si>
  <si>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</si>
  <si>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</si>
  <si>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</si>
  <si>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</si>
  <si>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</si>
  <si>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</si>
  <si>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</si>
  <si>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</si>
  <si>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</si>
  <si>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</si>
  <si>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</si>
  <si>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</si>
  <si>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</si>
  <si>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</si>
  <si>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</si>
  <si>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</si>
  <si>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</si>
  <si>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</si>
  <si>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</si>
  <si>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</si>
  <si>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</si>
  <si>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</si>
  <si>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</si>
  <si>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</si>
  <si>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</si>
  <si>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</si>
  <si>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</si>
  <si>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</si>
  <si>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</si>
  <si>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</si>
  <si>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</si>
  <si>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</si>
  <si>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</si>
  <si>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</si>
  <si>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</si>
  <si>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</si>
  <si>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</si>
  <si>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</si>
  <si>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</si>
  <si>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</si>
  <si>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</si>
  <si>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</si>
  <si>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</si>
  <si>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</si>
  <si>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</si>
  <si>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</si>
  <si>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</si>
  <si>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</si>
  <si>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</si>
  <si>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</si>
  <si>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</si>
  <si>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</si>
  <si>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</si>
  <si>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</si>
  <si>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</si>
  <si>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</si>
  <si>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</si>
  <si>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</si>
  <si>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</si>
  <si>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</si>
  <si>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</si>
  <si>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</si>
  <si>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</si>
  <si>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</si>
  <si>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</si>
  <si>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</si>
  <si>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</si>
  <si>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</si>
  <si>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</si>
  <si>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</si>
  <si>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</si>
  <si>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</si>
  <si>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</si>
  <si>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</si>
  <si>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</si>
  <si>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</si>
  <si>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</si>
  <si>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</si>
  <si>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</si>
  <si>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</si>
  <si>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</si>
  <si>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</si>
  <si>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</si>
  <si>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</si>
  <si>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</si>
  <si>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</si>
  <si>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</si>
  <si>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</si>
  <si>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</si>
  <si>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</si>
  <si>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</si>
  <si>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</si>
  <si>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</si>
  <si>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</si>
  <si>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</si>
  <si>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</si>
  <si>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</si>
  <si>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</si>
  <si>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</si>
  <si>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</si>
  <si>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</si>
  <si>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</si>
  <si>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</si>
  <si>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</si>
  <si>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</si>
  <si>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</si>
  <si>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</si>
  <si>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</si>
  <si>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</si>
  <si>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</si>
  <si>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</si>
  <si>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</si>
  <si>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</si>
  <si>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</si>
  <si>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</si>
  <si>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</si>
  <si>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</si>
  <si>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</si>
  <si>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</si>
  <si>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</si>
  <si>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</si>
  <si>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</si>
  <si>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</si>
  <si>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</si>
  <si>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</si>
  <si>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</si>
  <si>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</si>
  <si>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</si>
  <si>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</si>
  <si>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</si>
  <si>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</si>
  <si>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</si>
  <si>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</si>
  <si>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</si>
  <si>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</si>
  <si>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</si>
  <si>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</si>
  <si>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</si>
  <si>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</si>
  <si>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</si>
  <si>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</si>
  <si>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</si>
  <si>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</si>
  <si>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</si>
  <si>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</si>
  <si>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</si>
  <si>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</si>
  <si>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</si>
  <si>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</si>
  <si>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</si>
  <si>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</si>
  <si>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</si>
  <si>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</si>
  <si>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</si>
  <si>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</si>
  <si>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</si>
  <si>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</si>
  <si>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</si>
  <si>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</si>
  <si>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</si>
  <si>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</si>
  <si>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</si>
  <si>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</si>
  <si>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</si>
  <si>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</si>
  <si>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</si>
  <si>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</si>
  <si>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</si>
  <si>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</si>
  <si>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</si>
  <si>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</si>
  <si>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</si>
  <si>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</si>
  <si>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</si>
  <si>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</si>
  <si>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</si>
  <si>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</si>
  <si>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</si>
  <si>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</si>
  <si>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</si>
  <si>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</si>
  <si>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</si>
  <si>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</si>
  <si>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</si>
  <si>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</si>
  <si>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</si>
  <si>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</si>
  <si>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</si>
  <si>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</si>
  <si>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</si>
  <si>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</si>
  <si>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</si>
  <si>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</si>
  <si>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</si>
  <si>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</si>
  <si>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</si>
  <si>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</si>
  <si>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</si>
  <si>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</si>
  <si>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</si>
  <si>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</si>
  <si>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</si>
  <si>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</si>
  <si>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</si>
  <si>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</si>
  <si>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</si>
  <si>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</si>
  <si>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</si>
  <si>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</si>
  <si>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</si>
  <si>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</si>
  <si>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</si>
  <si>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</si>
  <si>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</si>
  <si>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</si>
  <si>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</si>
  <si>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</si>
  <si>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</si>
  <si>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</si>
  <si>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</si>
  <si>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</si>
  <si>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</si>
  <si>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</si>
  <si>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</si>
  <si>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</si>
  <si>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</si>
  <si>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</si>
  <si>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</si>
  <si>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</si>
  <si>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</si>
  <si>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</si>
  <si>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</si>
  <si>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</si>
  <si>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</si>
  <si>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</si>
  <si>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</si>
  <si>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</si>
  <si>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</si>
  <si>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</si>
  <si>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</si>
  <si>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</si>
  <si>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</si>
  <si>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</si>
  <si>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</si>
  <si>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</si>
  <si>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</si>
  <si>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</si>
  <si>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</si>
  <si>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</si>
  <si>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</si>
  <si>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</si>
  <si>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</si>
  <si>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</si>
  <si>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</si>
  <si>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</si>
  <si>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</si>
  <si>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</si>
  <si>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</si>
  <si>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</si>
  <si>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</si>
  <si>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</si>
  <si>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</si>
  <si>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</si>
  <si>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</si>
  <si>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</si>
  <si>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</si>
  <si>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</si>
  <si>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</si>
  <si>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</si>
  <si>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</si>
  <si>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</si>
  <si>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</si>
  <si>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</si>
  <si>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</si>
  <si>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</si>
  <si>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</si>
  <si>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</si>
  <si>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</si>
  <si>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</si>
  <si>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</si>
  <si>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</si>
  <si>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</si>
  <si>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</si>
  <si>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</si>
  <si>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</si>
  <si>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</si>
  <si>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</si>
  <si>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</si>
  <si>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</si>
  <si>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</si>
  <si>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</si>
  <si>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</si>
  <si>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</si>
  <si>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</si>
  <si>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</si>
  <si>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</si>
  <si>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</si>
  <si>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</si>
  <si>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</si>
  <si>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</si>
  <si>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</si>
  <si>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</si>
  <si>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</si>
  <si>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</si>
  <si>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</si>
  <si>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</si>
  <si>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</si>
  <si>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</si>
  <si>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</si>
  <si>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</si>
  <si>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</si>
  <si>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</si>
  <si>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</si>
  <si>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</si>
  <si>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</si>
  <si>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</si>
  <si>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</si>
  <si>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</si>
  <si>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</si>
  <si>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</si>
  <si>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</si>
  <si>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</si>
  <si>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</si>
  <si>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</si>
  <si>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</si>
  <si>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</si>
  <si>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</si>
  <si>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</si>
  <si>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</si>
  <si>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</si>
  <si>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</si>
  <si>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</si>
  <si>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</si>
  <si>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</si>
  <si>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</si>
  <si>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</si>
  <si>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</si>
  <si>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</si>
  <si>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</si>
  <si>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</si>
  <si>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</si>
  <si>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</si>
  <si>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</si>
  <si>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</si>
  <si>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</si>
  <si>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</si>
  <si>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</si>
  <si>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</si>
  <si>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</si>
  <si>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</si>
  <si>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</si>
  <si>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</si>
  <si>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</si>
  <si>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</si>
  <si>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</si>
  <si>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</si>
  <si>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</si>
  <si>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</si>
  <si>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</si>
  <si>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</si>
  <si>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</si>
  <si>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</si>
  <si>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</si>
  <si>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</si>
  <si>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</si>
  <si>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</si>
  <si>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</si>
  <si>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</si>
  <si>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</si>
  <si>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</si>
  <si>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</si>
  <si>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</si>
  <si>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</si>
  <si>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</si>
  <si>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</si>
  <si>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</si>
  <si>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</si>
  <si>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</si>
  <si>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</si>
  <si>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</si>
  <si>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</si>
  <si>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</si>
  <si>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</si>
  <si>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</si>
  <si>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</si>
  <si>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</si>
  <si>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</si>
  <si>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</si>
  <si>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</si>
  <si>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</si>
  <si>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</si>
  <si>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</si>
  <si>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</si>
  <si>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</si>
  <si>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</si>
  <si>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</si>
  <si>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</si>
  <si>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</si>
  <si>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</si>
  <si>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</si>
  <si>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</si>
  <si>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</si>
  <si>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</si>
  <si>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</si>
  <si>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</si>
  <si>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</si>
  <si>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</si>
  <si>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</si>
  <si>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</si>
  <si>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</si>
  <si>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</si>
  <si>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</si>
  <si>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</si>
  <si>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</si>
  <si>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</si>
  <si>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</si>
  <si>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</si>
  <si>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</si>
  <si>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</si>
  <si>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</si>
  <si>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</si>
  <si>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</si>
  <si>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</si>
  <si>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</si>
  <si>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</si>
  <si>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</si>
  <si>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</si>
  <si>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</si>
  <si>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</si>
  <si>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</si>
  <si>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</si>
  <si>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</si>
  <si>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</si>
  <si>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</si>
  <si>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</si>
  <si>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</si>
  <si>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</si>
  <si>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</si>
  <si>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</si>
  <si>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</si>
  <si>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</si>
  <si>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</si>
  <si>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</si>
  <si>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</si>
  <si>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</si>
  <si>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</si>
  <si>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</si>
  <si>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</si>
  <si>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</si>
  <si>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</si>
  <si>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</si>
  <si>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</si>
  <si>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</si>
  <si>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</si>
  <si>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</si>
  <si>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</si>
  <si>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</si>
  <si>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</si>
  <si>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</si>
  <si>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</si>
  <si>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</si>
  <si>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</si>
  <si>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</si>
  <si>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</si>
  <si>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</si>
  <si>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</si>
  <si>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</si>
  <si>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</si>
  <si>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</si>
  <si>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</si>
  <si>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</si>
  <si>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</si>
  <si>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</si>
  <si>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</si>
  <si>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</si>
  <si>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</si>
  <si>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</si>
  <si>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</si>
  <si>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</si>
  <si>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</si>
  <si>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</si>
  <si>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</si>
  <si>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</si>
  <si>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</si>
  <si>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</si>
  <si>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</si>
  <si>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</si>
  <si>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</si>
  <si>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</si>
  <si>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</si>
  <si>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</si>
  <si>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</si>
  <si>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</si>
  <si>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</si>
  <si>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</si>
  <si>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</si>
  <si>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</si>
  <si>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</si>
  <si>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</si>
  <si>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</si>
  <si>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</si>
  <si>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</si>
  <si>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</si>
  <si>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</si>
  <si>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</si>
  <si>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</si>
  <si>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</si>
  <si>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</si>
  <si>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</si>
  <si>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</si>
  <si>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</si>
  <si>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</si>
  <si>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</si>
  <si>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</si>
  <si>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</si>
  <si>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</si>
  <si>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</si>
  <si>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</si>
  <si>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</si>
  <si>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</si>
  <si>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</si>
  <si>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</si>
  <si>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其他支出</t>
  </si>
  <si>
    <t xml:space="preserve">    其他支出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</si>
  <si>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</si>
  <si>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</si>
  <si>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</si>
  <si>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</si>
  <si>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</si>
  <si>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</si>
  <si>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</si>
  <si>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</si>
  <si>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</si>
  <si>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</si>
  <si>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</si>
  <si>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</si>
  <si>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</si>
  <si>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政府性基金预算支出合计</t>
  </si>
  <si>
    <t xml:space="preserve">  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</si>
  <si>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</si>
  <si>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</si>
  <si>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</si>
  <si>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</si>
  <si>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</si>
  <si>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</si>
  <si>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</si>
  <si>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</si>
  <si>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</si>
  <si>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</si>
  <si>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</si>
  <si>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</si>
  <si>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</si>
  <si>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</si>
  <si>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</si>
  <si>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</si>
  <si>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</si>
  <si>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</si>
  <si>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</si>
  <si>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</si>
  <si>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</si>
  <si>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</si>
  <si>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</si>
  <si>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</si>
  <si>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</si>
  <si>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</si>
  <si>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</si>
  <si>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</si>
  <si>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</si>
  <si>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</si>
  <si>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</si>
  <si>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</si>
  <si>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</si>
  <si>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</si>
  <si>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</si>
  <si>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</si>
  <si>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</si>
  <si>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</si>
  <si>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</si>
  <si>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</si>
  <si>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</si>
  <si>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</si>
  <si>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</si>
  <si>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</si>
  <si>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</si>
  <si>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</si>
  <si>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</si>
  <si>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</si>
  <si>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</si>
  <si>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</si>
  <si>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</si>
  <si>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</si>
  <si>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</si>
  <si>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</si>
  <si>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</si>
  <si>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</si>
  <si>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</si>
  <si>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</si>
  <si>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</si>
  <si>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</si>
  <si>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</si>
  <si>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</si>
  <si>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</si>
  <si>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</si>
  <si>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</si>
  <si>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</si>
  <si>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</si>
  <si>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</si>
  <si>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</si>
  <si>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</si>
  <si>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</si>
  <si>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</si>
  <si>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</si>
  <si>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</si>
  <si>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</si>
  <si>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</si>
  <si>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</si>
  <si>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</si>
  <si>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</si>
  <si>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</si>
  <si>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</si>
  <si>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</si>
  <si>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</si>
  <si>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</si>
  <si>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</si>
  <si>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</si>
  <si>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</si>
  <si>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</si>
  <si>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</si>
  <si>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</si>
  <si>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</si>
  <si>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</si>
  <si>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</si>
  <si>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</si>
  <si>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</si>
  <si>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</si>
  <si>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</si>
  <si>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</si>
  <si>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</si>
  <si>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</si>
  <si>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</si>
  <si>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</si>
  <si>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</si>
  <si>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</si>
  <si>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</si>
  <si>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</si>
  <si>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</si>
  <si>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</si>
  <si>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</si>
  <si>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</si>
  <si>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</si>
  <si>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</si>
  <si>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</si>
  <si>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</si>
  <si>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</si>
  <si>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</si>
  <si>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</si>
  <si>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</si>
  <si>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</si>
  <si>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</si>
  <si>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</si>
  <si>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</si>
  <si>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</si>
  <si>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</si>
  <si>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</si>
  <si>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</si>
  <si>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</si>
  <si>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</si>
  <si>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</si>
  <si>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</si>
  <si>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</si>
  <si>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</si>
  <si>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</si>
  <si>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</si>
  <si>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</si>
  <si>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</si>
  <si>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</si>
  <si>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</si>
  <si>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金融支出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</si>
  <si>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</si>
  <si>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</si>
  <si>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</si>
  <si>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</si>
  <si>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</si>
  <si>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</si>
  <si>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</si>
  <si>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</si>
  <si>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</si>
  <si>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</si>
  <si>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</si>
  <si>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</si>
  <si>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</si>
  <si>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</si>
  <si>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</si>
  <si>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</si>
  <si>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</si>
  <si>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</si>
  <si>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</si>
  <si>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</si>
  <si>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</si>
  <si>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</si>
  <si>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</si>
  <si>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</si>
  <si>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</si>
  <si>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</si>
  <si>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</si>
  <si>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</si>
  <si>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</si>
  <si>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</si>
  <si>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</si>
  <si>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</si>
  <si>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</si>
  <si>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</si>
  <si>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</si>
  <si>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</si>
  <si>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</si>
  <si>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</si>
  <si>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</si>
  <si>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</si>
  <si>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</si>
  <si>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</si>
  <si>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</si>
  <si>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</si>
  <si>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</si>
  <si>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</si>
  <si>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</si>
  <si>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</si>
  <si>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</si>
  <si>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</si>
  <si>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</si>
  <si>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</si>
  <si>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</si>
  <si>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</si>
  <si>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</si>
  <si>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</si>
  <si>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</si>
  <si>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</si>
  <si>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</si>
  <si>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</si>
  <si>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</si>
  <si>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国有资本经营预算支出合计</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</si>
  <si>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</si>
  <si>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</si>
  <si>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</si>
  <si>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</si>
  <si>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</si>
  <si>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</si>
  <si>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</si>
  <si>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</si>
  <si>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</si>
  <si>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</si>
  <si>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</si>
  <si>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</si>
  <si>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</si>
  <si>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</si>
  <si>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</si>
  <si>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</si>
  <si>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</si>
  <si>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</si>
  <si>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</si>
  <si>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</si>
  <si>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</si>
  <si>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</si>
  <si>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</si>
  <si>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</si>
  <si>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</si>
  <si>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</si>
  <si>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</si>
  <si>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</si>
  <si>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</si>
  <si>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</si>
  <si>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</si>
  <si>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</si>
  <si>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</si>
  <si>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</si>
  <si>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</si>
  <si>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</si>
  <si>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</si>
  <si>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</si>
  <si>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</si>
  <si>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</si>
  <si>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</si>
  <si>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</si>
  <si>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</si>
  <si>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</si>
  <si>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</si>
  <si>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</si>
  <si>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</si>
  <si>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</si>
  <si>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</si>
  <si>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</si>
  <si>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</si>
  <si>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</si>
  <si>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</si>
  <si>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</si>
  <si>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岳阳县步仙镇2021年一般公共预算本级基本支出表</t>
  </si>
  <si>
    <t>科目代码</t>
  </si>
  <si>
    <t>金额</t>
  </si>
  <si>
    <t>类</t>
  </si>
  <si>
    <t>款</t>
  </si>
  <si>
    <t>机关工资福利支出</t>
  </si>
  <si>
    <t>01</t>
  </si>
  <si>
    <t xml:space="preserve">  工资奖金津补贴</t>
  </si>
  <si>
    <t>02</t>
  </si>
  <si>
    <t xml:space="preserve">  社会保障缴费</t>
  </si>
  <si>
    <t>03</t>
  </si>
  <si>
    <t xml:space="preserve">  住房公积金</t>
  </si>
  <si>
    <t xml:space="preserve">  其他工资福利支出</t>
  </si>
  <si>
    <t>机关商品和服务支出</t>
  </si>
  <si>
    <t xml:space="preserve">  办公经费</t>
  </si>
  <si>
    <t xml:space="preserve">  会议费</t>
  </si>
  <si>
    <t xml:space="preserve">  培训费</t>
  </si>
  <si>
    <t>04</t>
  </si>
  <si>
    <t xml:space="preserve">  专用材料购置费</t>
  </si>
  <si>
    <t>05</t>
  </si>
  <si>
    <t xml:space="preserve">  委托业务费</t>
  </si>
  <si>
    <t>06</t>
  </si>
  <si>
    <t xml:space="preserve">  公务接待费</t>
  </si>
  <si>
    <t>07</t>
  </si>
  <si>
    <t xml:space="preserve">  因公出国(境)费用</t>
  </si>
  <si>
    <t>08</t>
  </si>
  <si>
    <t xml:space="preserve">  公务用车运行维护费</t>
  </si>
  <si>
    <t>09</t>
  </si>
  <si>
    <t xml:space="preserve">  维修(护)费</t>
  </si>
  <si>
    <t>99</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</si>
  <si>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</si>
  <si>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</si>
  <si>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</si>
  <si>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</si>
  <si>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</si>
  <si>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</si>
  <si>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</si>
  <si>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</si>
  <si>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</si>
  <si>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</si>
  <si>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</si>
  <si>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</si>
  <si>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</si>
  <si>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</si>
  <si>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</si>
  <si>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</si>
  <si>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</si>
  <si>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</si>
  <si>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</si>
  <si>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</si>
  <si>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</si>
  <si>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</si>
  <si>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</si>
  <si>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</si>
  <si>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</si>
  <si>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</si>
  <si>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</si>
  <si>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</si>
  <si>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</si>
  <si>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</si>
  <si>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</si>
  <si>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</si>
  <si>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</si>
  <si>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对机关事业单位年金的补助</t>
  </si>
  <si>
    <t>债务利息及费用支出</t>
  </si>
  <si>
    <t xml:space="preserve">  国内债务付息</t>
  </si>
  <si>
    <t xml:space="preserve">  国外债务付息</t>
  </si>
  <si>
    <t xml:space="preserve">  国内债务发行费用</t>
  </si>
  <si>
    <t xml:space="preserve">  国外债务发行费用</t>
  </si>
  <si>
    <t>债务还本支出</t>
  </si>
  <si>
    <t xml:space="preserve"> 国内债务还本</t>
  </si>
  <si>
    <t xml:space="preserve"> 国外债务还本</t>
  </si>
  <si>
    <t>转移性支出</t>
  </si>
  <si>
    <t xml:space="preserve"> 上下级政府转移性支出</t>
  </si>
  <si>
    <t xml:space="preserve"> 援助其他地区支出</t>
  </si>
  <si>
    <t xml:space="preserve"> 债务转贷</t>
  </si>
  <si>
    <t xml:space="preserve"> 调出资金</t>
  </si>
  <si>
    <t xml:space="preserve"> 安排预算稳定调节资金</t>
  </si>
  <si>
    <t xml:space="preserve"> 补充预算周转金</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</si>
  <si>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</si>
  <si>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</si>
  <si>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</si>
  <si>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</si>
  <si>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</si>
  <si>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</si>
  <si>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</si>
  <si>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岳阳县步仙镇2021年一般公共预算税收返还和转移支付</t>
  </si>
  <si>
    <t>岳阳县步仙镇2021年预算专项转移支付分地区分项目公开表</t>
  </si>
  <si>
    <t>地区（行政村/ 居委会）</t>
  </si>
  <si>
    <t>项    目</t>
  </si>
  <si>
    <t>农林水</t>
  </si>
  <si>
    <t>城乡社区</t>
  </si>
  <si>
    <t>节能环保</t>
  </si>
  <si>
    <t>交通运输</t>
  </si>
  <si>
    <t>环境卫生整治费用</t>
  </si>
  <si>
    <t>狮山居委会</t>
  </si>
  <si>
    <t>山美村</t>
  </si>
  <si>
    <t>关王村</t>
  </si>
  <si>
    <t>仙桥村</t>
  </si>
  <si>
    <t>安山村</t>
  </si>
  <si>
    <t>步仙湖村</t>
  </si>
  <si>
    <t>北斗岭村</t>
  </si>
  <si>
    <t>凤凰村</t>
  </si>
  <si>
    <t>松溪村</t>
  </si>
  <si>
    <t>新合村</t>
  </si>
  <si>
    <t>岳阳县步仙镇政府一般债务限额和余额表</t>
  </si>
  <si>
    <t>年份</t>
  </si>
  <si>
    <t>限额情况</t>
  </si>
  <si>
    <t>余额情况</t>
  </si>
  <si>
    <t>注：步仙镇无政府一般债务限额和余额，故以空表列示</t>
  </si>
  <si>
    <t>步仙镇2021年政府性基金预算收入预算表</t>
  </si>
  <si>
    <t>收入</t>
  </si>
  <si>
    <t>计划数</t>
  </si>
  <si>
    <t>一、国有土地使用权出让收入</t>
  </si>
  <si>
    <t>二、缴纳新增建设用地土地有偿使用费</t>
  </si>
  <si>
    <t>三、污水处理费收入</t>
  </si>
  <si>
    <t>四、专项债券收入</t>
  </si>
  <si>
    <t>五、其他政府性基金收入</t>
  </si>
  <si>
    <t>合    计</t>
  </si>
  <si>
    <t>注：步仙镇本年度无政府性基金预算收入，故以空表列示</t>
  </si>
  <si>
    <t>岳阳县步仙镇2021年政府性基金预算支出预算表</t>
  </si>
  <si>
    <t>备注</t>
  </si>
  <si>
    <t>一、城乡社区支出</t>
  </si>
  <si>
    <t xml:space="preserve">    国有土地使用权出让支出</t>
  </si>
  <si>
    <t xml:space="preserve">    城市公用事业附加支出</t>
  </si>
  <si>
    <t>二、 专项支出</t>
  </si>
  <si>
    <t>三、其他政府基金支出</t>
  </si>
  <si>
    <t>四、调出资金</t>
  </si>
  <si>
    <t>五、本年结余</t>
  </si>
  <si>
    <t>注：步仙镇本年度无政府性基金预算支出，故以空表列示</t>
  </si>
  <si>
    <r>
      <rPr>
        <sz val="12"/>
        <rFont val="宋体"/>
        <charset val="134"/>
      </rPr>
      <t>附表</t>
    </r>
    <r>
      <rPr>
        <sz val="10"/>
        <rFont val="宋体"/>
        <charset val="134"/>
      </rPr>
      <t>1-11</t>
    </r>
  </si>
  <si>
    <r>
      <rPr>
        <sz val="12"/>
        <rFont val="宋体"/>
        <charset val="134"/>
      </rPr>
      <t>单位：万元</t>
    </r>
  </si>
  <si>
    <t>地区名称</t>
  </si>
  <si>
    <t>预算数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</si>
  <si>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</si>
  <si>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</si>
  <si>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</si>
  <si>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</si>
  <si>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</si>
  <si>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</si>
  <si>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</si>
  <si>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</si>
  <si>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注：步仙镇本年度无政府性基金转移支付预算，故以空表列示</t>
  </si>
  <si>
    <t>岳阳县步仙镇政府专项债务限额和余额表</t>
  </si>
  <si>
    <t>注：步仙镇本年度无政府专项债务限额和余额，故以空表列示</t>
  </si>
  <si>
    <t>岳阳县步仙镇2021年国有资本经营收入预算表</t>
  </si>
  <si>
    <t>名称</t>
  </si>
  <si>
    <t>国有资本经营收入</t>
  </si>
  <si>
    <t>注：步仙镇本年度无国有资本经营收入，故以空表列示。</t>
  </si>
  <si>
    <t>岳阳县步仙镇2021年国有资本经营支出预算表</t>
  </si>
  <si>
    <t>一、国有资本经营预算支出</t>
  </si>
  <si>
    <t>解决历史遗留问题及改革成本支出</t>
  </si>
  <si>
    <t>生态环保支出</t>
  </si>
  <si>
    <t>其他国有资本经营预算支出</t>
  </si>
  <si>
    <t>二、调出资金</t>
  </si>
  <si>
    <t>注：步仙镇本年度无国有资本经营支出，故以空表列示。</t>
  </si>
  <si>
    <t>岳阳县步仙镇2021年社会保险基金收入预算表</t>
  </si>
  <si>
    <t>项        目</t>
  </si>
  <si>
    <t>企业职工基本养老保险</t>
  </si>
  <si>
    <t>城乡居民基本养老保险</t>
  </si>
  <si>
    <t>机关事业单位基本养老保险</t>
  </si>
  <si>
    <t>职工基本医疗保险</t>
  </si>
  <si>
    <t>城乡居民基本医疗保险</t>
  </si>
  <si>
    <t>工伤保险</t>
  </si>
  <si>
    <t>失业保险</t>
  </si>
  <si>
    <t>一、收入</t>
  </si>
  <si>
    <t xml:space="preserve">    1、保险费收入</t>
  </si>
  <si>
    <t xml:space="preserve">    2、利息收入</t>
  </si>
  <si>
    <t xml:space="preserve">    3、财政补贴收入</t>
  </si>
  <si>
    <t xml:space="preserve">       其中：上级补助</t>
  </si>
  <si>
    <t xml:space="preserve">             本级补助</t>
  </si>
  <si>
    <t xml:space="preserve">    4、委托投资收益</t>
  </si>
  <si>
    <t xml:space="preserve">    5、其他收入</t>
  </si>
  <si>
    <t xml:space="preserve">    6、转移收入</t>
  </si>
  <si>
    <t>岳阳县步仙镇2020年社会保险基金支出预算表</t>
  </si>
  <si>
    <t>支出合计</t>
  </si>
  <si>
    <t xml:space="preserve">    1、社会保险待遇支出</t>
  </si>
  <si>
    <t xml:space="preserve">    2、其他支出</t>
  </si>
  <si>
    <t xml:space="preserve">    3、转移支出</t>
  </si>
  <si>
    <t>本年收支结余</t>
  </si>
  <si>
    <t>年末滚存结余</t>
  </si>
  <si>
    <t>岳阳县步仙镇2021年“三公”经费预算汇总表</t>
  </si>
  <si>
    <t>项目</t>
  </si>
  <si>
    <t>本年预算数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</si>
  <si>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</si>
  <si>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</si>
  <si>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</si>
  <si>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</si>
  <si>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</si>
  <si>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接待费10万,镇机关接待费8万、农推中心公务接待费1万、水务工作站公务接待费1万。（3）公用用车包括镇机关集镇垃圾车、洒水车公务用车运行维护费及镇机关防汛灭火及重大突发事件的处置用车。</t>
  </si>
</sst>
</file>

<file path=xl/styles.xml><?xml version="1.0" encoding="utf-8"?>
<styleSheet xmlns="http://schemas.openxmlformats.org/spreadsheetml/2006/main">
  <numFmts count="9">
    <numFmt numFmtId="176" formatCode="0_);[Red]\(0\)"/>
    <numFmt numFmtId="42" formatCode="_ &quot;￥&quot;* #,##0_ ;_ &quot;￥&quot;* \-#,##0_ ;_ &quot;￥&quot;* &quot;-&quot;_ ;_ @_ "/>
    <numFmt numFmtId="43" formatCode="_ * #,##0.00_ ;_ * \-#,##0.00_ ;_ * &quot;-&quot;??_ ;_ @_ "/>
    <numFmt numFmtId="177" formatCode="0.00_);[Red]\(0.00\)"/>
    <numFmt numFmtId="41" formatCode="_ * #,##0_ ;_ * \-#,##0_ ;_ * &quot;-&quot;_ ;_ @_ "/>
    <numFmt numFmtId="44" formatCode="_ &quot;￥&quot;* #,##0.00_ ;_ &quot;￥&quot;* \-#,##0.00_ ;_ &quot;￥&quot;* &quot;-&quot;??_ ;_ @_ "/>
    <numFmt numFmtId="178" formatCode="0_ "/>
    <numFmt numFmtId="179" formatCode="0.00_ "/>
    <numFmt numFmtId="180" formatCode="0.0"/>
  </numFmts>
  <fonts count="74">
    <font>
      <sz val="12"/>
      <name val="宋体"/>
      <charset val="134"/>
    </font>
    <font>
      <sz val="18"/>
      <name val="黑体"/>
      <charset val="134"/>
    </font>
    <font>
      <sz val="12"/>
      <name val="楷体_GB2312"/>
      <charset val="134"/>
    </font>
    <font>
      <b/>
      <sz val="12"/>
      <name val="宋体"/>
      <charset val="134"/>
    </font>
    <font>
      <sz val="12"/>
      <name val="宋体"/>
      <charset val="134"/>
    </font>
    <font>
      <b/>
      <sz val="16"/>
      <color indexed="8"/>
      <name val="黑体"/>
      <charset val="134"/>
    </font>
    <font>
      <b/>
      <sz val="16"/>
      <name val="黑体"/>
      <charset val="134"/>
    </font>
    <font>
      <sz val="10"/>
      <color indexed="8"/>
      <name val="宋体"/>
      <charset val="134"/>
    </font>
    <font>
      <sz val="10"/>
      <name val="宋体"/>
      <charset val="134"/>
    </font>
    <font>
      <b/>
      <sz val="10"/>
      <color indexed="8"/>
      <name val="宋体"/>
      <charset val="134"/>
    </font>
    <font>
      <b/>
      <sz val="10"/>
      <name val="宋体"/>
      <charset val="134"/>
    </font>
    <font>
      <b/>
      <sz val="14"/>
      <name val="宋体"/>
      <charset val="134"/>
    </font>
    <font>
      <b/>
      <sz val="14"/>
      <name val="FZHei-B01"/>
      <charset val="134"/>
    </font>
    <font>
      <b/>
      <sz val="18"/>
      <name val="方正小标宋_GBK"/>
      <charset val="134"/>
    </font>
    <font>
      <sz val="9"/>
      <name val="宋体"/>
      <charset val="134"/>
    </font>
    <font>
      <sz val="12"/>
      <name val="Helv"/>
      <charset val="134"/>
    </font>
    <font>
      <sz val="18"/>
      <name val="方正小标宋_GBK"/>
      <charset val="134"/>
    </font>
    <font>
      <sz val="18"/>
      <name val="Times New Roman"/>
      <charset val="134"/>
    </font>
    <font>
      <b/>
      <sz val="10.5"/>
      <name val="Times New Roman"/>
      <charset val="134"/>
    </font>
    <font>
      <b/>
      <sz val="11"/>
      <name val="方正书宋_GBK"/>
      <charset val="134"/>
    </font>
    <font>
      <sz val="11"/>
      <name val="Times New Roman"/>
      <charset val="134"/>
    </font>
    <font>
      <b/>
      <sz val="11"/>
      <name val="Times New Roman"/>
      <charset val="134"/>
    </font>
    <font>
      <sz val="11"/>
      <name val="宋体"/>
      <charset val="134"/>
    </font>
    <font>
      <b/>
      <sz val="11"/>
      <name val="宋体"/>
      <charset val="134"/>
    </font>
    <font>
      <sz val="16"/>
      <name val="宋体"/>
      <charset val="134"/>
    </font>
    <font>
      <b/>
      <sz val="16"/>
      <name val="宋体"/>
      <charset val="134"/>
    </font>
    <font>
      <b/>
      <sz val="16"/>
      <name val="FZHei-B01"/>
      <charset val="134"/>
    </font>
    <font>
      <b/>
      <sz val="14"/>
      <color indexed="8"/>
      <name val="宋体"/>
      <charset val="134"/>
    </font>
    <font>
      <sz val="10"/>
      <color rgb="FF000000"/>
      <name val="宋体"/>
      <charset val="134"/>
    </font>
    <font>
      <sz val="10"/>
      <name val="微软雅黑"/>
      <charset val="134"/>
    </font>
    <font>
      <sz val="10"/>
      <name val="仿宋_GB2312"/>
      <charset val="134"/>
    </font>
    <font>
      <sz val="10"/>
      <color indexed="8"/>
      <name val="仿宋_GB2312"/>
      <charset val="134"/>
    </font>
    <font>
      <sz val="12"/>
      <name val="FangSong_GB2312"/>
      <charset val="134"/>
    </font>
    <font>
      <b/>
      <sz val="12"/>
      <name val="FangSong_GB2312"/>
      <charset val="134"/>
    </font>
    <font>
      <sz val="10"/>
      <color indexed="8"/>
      <name val="黑体"/>
      <charset val="134"/>
    </font>
    <font>
      <sz val="16"/>
      <name val="黑体"/>
      <charset val="134"/>
    </font>
    <font>
      <b/>
      <sz val="16"/>
      <color indexed="8"/>
      <name val="宋体"/>
      <charset val="134"/>
    </font>
    <font>
      <sz val="11"/>
      <color indexed="8"/>
      <name val="宋体"/>
      <charset val="134"/>
    </font>
    <font>
      <b/>
      <sz val="10"/>
      <color rgb="FFFF0000"/>
      <name val="宋体"/>
      <charset val="134"/>
    </font>
    <font>
      <sz val="10"/>
      <color rgb="FFFF0000"/>
      <name val="宋体"/>
      <charset val="134"/>
    </font>
    <font>
      <b/>
      <sz val="18"/>
      <name val="宋体"/>
      <charset val="134"/>
    </font>
    <font>
      <sz val="11"/>
      <name val="Arial"/>
      <charset val="134"/>
    </font>
    <font>
      <sz val="14"/>
      <name val="宋体"/>
      <charset val="134"/>
    </font>
    <font>
      <b/>
      <sz val="24"/>
      <name val="宋体"/>
      <charset val="134"/>
    </font>
    <font>
      <b/>
      <sz val="11"/>
      <color rgb="FF3F3F3F"/>
      <name val="宋体"/>
      <charset val="0"/>
      <scheme val="minor"/>
    </font>
    <font>
      <sz val="11"/>
      <color theme="1"/>
      <name val="宋体"/>
      <charset val="134"/>
      <scheme val="minor"/>
    </font>
    <font>
      <i/>
      <sz val="11"/>
      <color rgb="FF7F7F7F"/>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sz val="11"/>
      <color theme="1"/>
      <name val="宋体"/>
      <charset val="0"/>
      <scheme val="minor"/>
    </font>
    <font>
      <b/>
      <sz val="18"/>
      <color theme="3"/>
      <name val="宋体"/>
      <charset val="134"/>
      <scheme val="minor"/>
    </font>
    <font>
      <sz val="11"/>
      <color rgb="FFFF0000"/>
      <name val="宋体"/>
      <charset val="0"/>
      <scheme val="minor"/>
    </font>
    <font>
      <sz val="11"/>
      <color rgb="FF3F3F76"/>
      <name val="宋体"/>
      <charset val="0"/>
      <scheme val="minor"/>
    </font>
    <font>
      <sz val="11"/>
      <color indexed="20"/>
      <name val="宋体"/>
      <charset val="134"/>
    </font>
    <font>
      <sz val="11"/>
      <color theme="0"/>
      <name val="宋体"/>
      <charset val="0"/>
      <scheme val="minor"/>
    </font>
    <font>
      <sz val="11"/>
      <color rgb="FF006100"/>
      <name val="宋体"/>
      <charset val="0"/>
      <scheme val="minor"/>
    </font>
    <font>
      <sz val="10"/>
      <name val="Helv"/>
      <charset val="134"/>
    </font>
    <font>
      <sz val="10"/>
      <name val="Arial"/>
      <charset val="134"/>
    </font>
    <font>
      <sz val="11"/>
      <color rgb="FF9C6500"/>
      <name val="宋体"/>
      <charset val="0"/>
      <scheme val="minor"/>
    </font>
    <font>
      <sz val="11"/>
      <color rgb="FF9C0006"/>
      <name val="宋体"/>
      <charset val="0"/>
      <scheme val="minor"/>
    </font>
    <font>
      <b/>
      <sz val="10"/>
      <name val="Arial"/>
      <charset val="134"/>
    </font>
    <font>
      <b/>
      <sz val="11"/>
      <color theme="1"/>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0"/>
      <color indexed="8"/>
      <name val="Arial"/>
      <charset val="134"/>
    </font>
    <font>
      <sz val="11"/>
      <color indexed="17"/>
      <name val="宋体"/>
      <charset val="134"/>
    </font>
    <font>
      <sz val="11"/>
      <color indexed="8"/>
      <name val="Tahoma"/>
      <charset val="134"/>
    </font>
    <font>
      <sz val="12"/>
      <name val="Times New Roman"/>
      <charset val="134"/>
    </font>
    <font>
      <sz val="11"/>
      <name val="方正仿宋_GBK"/>
      <charset val="134"/>
    </font>
    <font>
      <b/>
      <sz val="11"/>
      <name val="方正仿宋_GBK"/>
      <charset val="134"/>
    </font>
  </fonts>
  <fills count="3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rgb="FFFFFF00"/>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indexed="45"/>
        <bgColor indexed="64"/>
      </patternFill>
    </fill>
    <fill>
      <patternFill patternType="solid">
        <fgColor theme="4"/>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34">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auto="1"/>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auto="1"/>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216">
    <xf numFmtId="0" fontId="0" fillId="0" borderId="0"/>
    <xf numFmtId="42" fontId="45" fillId="0" borderId="0" applyFont="0" applyFill="0" applyBorder="0" applyAlignment="0" applyProtection="0">
      <alignment vertical="center"/>
    </xf>
    <xf numFmtId="0" fontId="51" fillId="7" borderId="0" applyNumberFormat="0" applyBorder="0" applyAlignment="0" applyProtection="0">
      <alignment vertical="center"/>
    </xf>
    <xf numFmtId="0" fontId="54" fillId="8" borderId="28" applyNumberFormat="0" applyAlignment="0" applyProtection="0">
      <alignment vertical="center"/>
    </xf>
    <xf numFmtId="0" fontId="4" fillId="0" borderId="0"/>
    <xf numFmtId="0" fontId="4" fillId="0" borderId="0"/>
    <xf numFmtId="44" fontId="45" fillId="0" borderId="0" applyFont="0" applyFill="0" applyBorder="0" applyAlignment="0" applyProtection="0">
      <alignment vertical="center"/>
    </xf>
    <xf numFmtId="0" fontId="4" fillId="0" borderId="0"/>
    <xf numFmtId="0" fontId="14" fillId="0" borderId="0">
      <protection locked="0"/>
    </xf>
    <xf numFmtId="41" fontId="45" fillId="0" borderId="0" applyFont="0" applyFill="0" applyBorder="0" applyAlignment="0" applyProtection="0">
      <alignment vertical="center"/>
    </xf>
    <xf numFmtId="0" fontId="37" fillId="0" borderId="0">
      <alignment vertical="center"/>
    </xf>
    <xf numFmtId="43" fontId="45" fillId="0" borderId="0" applyFont="0" applyFill="0" applyBorder="0" applyAlignment="0" applyProtection="0">
      <alignment vertical="center"/>
    </xf>
    <xf numFmtId="0" fontId="58" fillId="0" borderId="0"/>
    <xf numFmtId="0" fontId="4" fillId="0" borderId="0"/>
    <xf numFmtId="0" fontId="4" fillId="0" borderId="0">
      <alignment vertical="center"/>
    </xf>
    <xf numFmtId="0" fontId="51" fillId="15" borderId="0" applyNumberFormat="0" applyBorder="0" applyAlignment="0" applyProtection="0">
      <alignment vertical="center"/>
    </xf>
    <xf numFmtId="0" fontId="61" fillId="20" borderId="0" applyNumberFormat="0" applyBorder="0" applyAlignment="0" applyProtection="0">
      <alignment vertical="center"/>
    </xf>
    <xf numFmtId="0" fontId="56" fillId="23" borderId="0" applyNumberFormat="0" applyBorder="0" applyAlignment="0" applyProtection="0">
      <alignment vertical="center"/>
    </xf>
    <xf numFmtId="0" fontId="47" fillId="0" borderId="0" applyNumberFormat="0" applyFill="0" applyBorder="0" applyAlignment="0" applyProtection="0">
      <alignment vertical="center"/>
    </xf>
    <xf numFmtId="0" fontId="55" fillId="10" borderId="0" applyNumberFormat="0" applyBorder="0" applyAlignment="0" applyProtection="0">
      <alignment vertical="center"/>
    </xf>
    <xf numFmtId="9" fontId="4" fillId="0" borderId="0" applyFont="0" applyFill="0" applyBorder="0" applyAlignment="0" applyProtection="0">
      <alignment vertical="center"/>
    </xf>
    <xf numFmtId="0" fontId="37" fillId="0" borderId="0">
      <alignment vertical="center"/>
    </xf>
    <xf numFmtId="0" fontId="55" fillId="10" borderId="0" applyNumberFormat="0" applyBorder="0" applyAlignment="0" applyProtection="0">
      <alignment vertical="center"/>
    </xf>
    <xf numFmtId="0" fontId="62" fillId="0" borderId="0" applyNumberFormat="0" applyFill="0" applyBorder="0" applyAlignment="0" applyProtection="0"/>
    <xf numFmtId="0" fontId="49" fillId="0" borderId="0" applyNumberFormat="0" applyFill="0" applyBorder="0" applyAlignment="0" applyProtection="0">
      <alignment vertical="center"/>
    </xf>
    <xf numFmtId="0" fontId="55" fillId="10" borderId="0" applyNumberFormat="0" applyBorder="0" applyAlignment="0" applyProtection="0">
      <alignment vertical="center"/>
    </xf>
    <xf numFmtId="9" fontId="37" fillId="0" borderId="0" applyFont="0" applyFill="0" applyBorder="0" applyAlignment="0" applyProtection="0">
      <alignment vertical="center"/>
    </xf>
    <xf numFmtId="0" fontId="4" fillId="0" borderId="0"/>
    <xf numFmtId="0" fontId="45" fillId="9" borderId="29" applyNumberFormat="0" applyFont="0" applyAlignment="0" applyProtection="0">
      <alignment vertical="center"/>
    </xf>
    <xf numFmtId="0" fontId="56" fillId="14" borderId="0" applyNumberFormat="0" applyBorder="0" applyAlignment="0" applyProtection="0">
      <alignment vertical="center"/>
    </xf>
    <xf numFmtId="0" fontId="48"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8" fillId="0" borderId="0"/>
    <xf numFmtId="0" fontId="4" fillId="0" borderId="0"/>
    <xf numFmtId="0" fontId="52" fillId="0" borderId="0" applyNumberFormat="0" applyFill="0" applyBorder="0" applyAlignment="0" applyProtection="0">
      <alignment vertical="center"/>
    </xf>
    <xf numFmtId="0" fontId="46" fillId="0" borderId="0" applyNumberFormat="0" applyFill="0" applyBorder="0" applyAlignment="0" applyProtection="0">
      <alignment vertical="center"/>
    </xf>
    <xf numFmtId="9" fontId="37" fillId="0" borderId="0" applyFont="0" applyFill="0" applyBorder="0" applyAlignment="0" applyProtection="0">
      <alignment vertical="center"/>
    </xf>
    <xf numFmtId="0" fontId="65" fillId="0" borderId="32" applyNumberFormat="0" applyFill="0" applyAlignment="0" applyProtection="0">
      <alignment vertical="center"/>
    </xf>
    <xf numFmtId="9" fontId="4" fillId="0" borderId="0" applyFont="0" applyFill="0" applyBorder="0" applyAlignment="0" applyProtection="0">
      <alignment vertical="center"/>
    </xf>
    <xf numFmtId="0" fontId="59" fillId="0" borderId="0"/>
    <xf numFmtId="0" fontId="4" fillId="0" borderId="0"/>
    <xf numFmtId="0" fontId="66" fillId="0" borderId="32" applyNumberFormat="0" applyFill="0" applyAlignment="0" applyProtection="0">
      <alignment vertical="center"/>
    </xf>
    <xf numFmtId="0" fontId="56" fillId="22" borderId="0" applyNumberFormat="0" applyBorder="0" applyAlignment="0" applyProtection="0">
      <alignment vertical="center"/>
    </xf>
    <xf numFmtId="0" fontId="48" fillId="0" borderId="33" applyNumberFormat="0" applyFill="0" applyAlignment="0" applyProtection="0">
      <alignment vertical="center"/>
    </xf>
    <xf numFmtId="0" fontId="56" fillId="27" borderId="0" applyNumberFormat="0" applyBorder="0" applyAlignment="0" applyProtection="0">
      <alignment vertical="center"/>
    </xf>
    <xf numFmtId="0" fontId="44" fillId="6" borderId="26" applyNumberFormat="0" applyAlignment="0" applyProtection="0">
      <alignment vertical="center"/>
    </xf>
    <xf numFmtId="0" fontId="4" fillId="0" borderId="0"/>
    <xf numFmtId="0" fontId="4" fillId="0" borderId="0">
      <alignment vertical="center"/>
    </xf>
    <xf numFmtId="0" fontId="67" fillId="6" borderId="28" applyNumberFormat="0" applyAlignment="0" applyProtection="0">
      <alignment vertical="center"/>
    </xf>
    <xf numFmtId="0" fontId="64" fillId="25" borderId="31" applyNumberFormat="0" applyAlignment="0" applyProtection="0">
      <alignment vertical="center"/>
    </xf>
    <xf numFmtId="0" fontId="51" fillId="29" borderId="0" applyNumberFormat="0" applyBorder="0" applyAlignment="0" applyProtection="0">
      <alignment vertical="center"/>
    </xf>
    <xf numFmtId="0" fontId="56" fillId="24" borderId="0" applyNumberFormat="0" applyBorder="0" applyAlignment="0" applyProtection="0">
      <alignment vertical="center"/>
    </xf>
    <xf numFmtId="0" fontId="50" fillId="0" borderId="27" applyNumberFormat="0" applyFill="0" applyAlignment="0" applyProtection="0">
      <alignment vertical="center"/>
    </xf>
    <xf numFmtId="0" fontId="63" fillId="0" borderId="30" applyNumberFormat="0" applyFill="0" applyAlignment="0" applyProtection="0">
      <alignment vertical="center"/>
    </xf>
    <xf numFmtId="0" fontId="57" fillId="12" borderId="0" applyNumberFormat="0" applyBorder="0" applyAlignment="0" applyProtection="0">
      <alignment vertical="center"/>
    </xf>
    <xf numFmtId="0" fontId="60" fillId="19" borderId="0" applyNumberFormat="0" applyBorder="0" applyAlignment="0" applyProtection="0">
      <alignment vertical="center"/>
    </xf>
    <xf numFmtId="0" fontId="4" fillId="0" borderId="0"/>
    <xf numFmtId="0" fontId="51" fillId="18" borderId="0" applyNumberFormat="0" applyBorder="0" applyAlignment="0" applyProtection="0">
      <alignment vertical="center"/>
    </xf>
    <xf numFmtId="0" fontId="56" fillId="11" borderId="0" applyNumberFormat="0" applyBorder="0" applyAlignment="0" applyProtection="0">
      <alignment vertical="center"/>
    </xf>
    <xf numFmtId="0" fontId="51" fillId="21" borderId="0" applyNumberFormat="0" applyBorder="0" applyAlignment="0" applyProtection="0">
      <alignment vertical="center"/>
    </xf>
    <xf numFmtId="0" fontId="51" fillId="26" borderId="0" applyNumberFormat="0" applyBorder="0" applyAlignment="0" applyProtection="0">
      <alignment vertical="center"/>
    </xf>
    <xf numFmtId="0" fontId="51" fillId="28" borderId="0" applyNumberFormat="0" applyBorder="0" applyAlignment="0" applyProtection="0">
      <alignment vertical="center"/>
    </xf>
    <xf numFmtId="0" fontId="51" fillId="17" borderId="0" applyNumberFormat="0" applyBorder="0" applyAlignment="0" applyProtection="0">
      <alignment vertical="center"/>
    </xf>
    <xf numFmtId="0" fontId="56" fillId="16" borderId="0" applyNumberFormat="0" applyBorder="0" applyAlignment="0" applyProtection="0">
      <alignment vertical="center"/>
    </xf>
    <xf numFmtId="0" fontId="56"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6" fillId="33" borderId="0" applyNumberFormat="0" applyBorder="0" applyAlignment="0" applyProtection="0">
      <alignment vertical="center"/>
    </xf>
    <xf numFmtId="0" fontId="51" fillId="34" borderId="0" applyNumberFormat="0" applyBorder="0" applyAlignment="0" applyProtection="0">
      <alignment vertical="center"/>
    </xf>
    <xf numFmtId="0" fontId="56" fillId="13" borderId="0" applyNumberFormat="0" applyBorder="0" applyAlignment="0" applyProtection="0">
      <alignment vertical="center"/>
    </xf>
    <xf numFmtId="0" fontId="56" fillId="35" borderId="0" applyNumberFormat="0" applyBorder="0" applyAlignment="0" applyProtection="0">
      <alignment vertical="center"/>
    </xf>
    <xf numFmtId="0" fontId="51" fillId="36" borderId="0" applyNumberFormat="0" applyBorder="0" applyAlignment="0" applyProtection="0">
      <alignment vertical="center"/>
    </xf>
    <xf numFmtId="0" fontId="56" fillId="37" borderId="0" applyNumberFormat="0" applyBorder="0" applyAlignment="0" applyProtection="0">
      <alignment vertical="center"/>
    </xf>
    <xf numFmtId="0" fontId="68" fillId="0" borderId="0" applyNumberFormat="0" applyFill="0" applyBorder="0" applyAlignment="0" applyProtection="0">
      <alignment vertical="top"/>
    </xf>
    <xf numFmtId="9" fontId="4" fillId="0" borderId="0" applyFont="0" applyFill="0" applyBorder="0" applyAlignment="0" applyProtection="0">
      <alignment vertical="center"/>
    </xf>
    <xf numFmtId="0" fontId="55" fillId="10" borderId="0" applyNumberFormat="0" applyBorder="0" applyAlignment="0" applyProtection="0">
      <alignment vertical="center"/>
    </xf>
    <xf numFmtId="0" fontId="55" fillId="10" borderId="0" applyNumberFormat="0" applyBorder="0" applyAlignment="0" applyProtection="0">
      <alignment vertical="center"/>
    </xf>
    <xf numFmtId="0" fontId="55" fillId="10" borderId="0" applyNumberFormat="0" applyBorder="0" applyAlignment="0" applyProtection="0">
      <alignment vertical="center"/>
    </xf>
    <xf numFmtId="0" fontId="55" fillId="10" borderId="0" applyNumberFormat="0" applyBorder="0" applyAlignment="0" applyProtection="0">
      <alignment vertical="center"/>
    </xf>
    <xf numFmtId="0" fontId="55" fillId="10" borderId="0" applyNumberFormat="0" applyBorder="0" applyAlignment="0" applyProtection="0">
      <alignment vertical="center"/>
    </xf>
    <xf numFmtId="0" fontId="69" fillId="38" borderId="0" applyNumberFormat="0" applyBorder="0" applyAlignment="0" applyProtection="0">
      <alignment vertical="center"/>
    </xf>
    <xf numFmtId="0" fontId="4" fillId="0" borderId="0">
      <alignment vertical="center"/>
    </xf>
    <xf numFmtId="0" fontId="4" fillId="0" borderId="0">
      <alignment vertical="center"/>
    </xf>
    <xf numFmtId="0" fontId="37" fillId="0" borderId="0">
      <alignment vertical="center"/>
    </xf>
    <xf numFmtId="0" fontId="37" fillId="0" borderId="0" applyProtection="0"/>
    <xf numFmtId="0" fontId="37" fillId="0" borderId="0" applyProtection="0"/>
    <xf numFmtId="0" fontId="37" fillId="0" borderId="0">
      <alignment vertical="center"/>
    </xf>
    <xf numFmtId="0" fontId="69" fillId="38" borderId="0" applyNumberFormat="0" applyBorder="0" applyAlignment="0" applyProtection="0">
      <alignment vertical="center"/>
    </xf>
    <xf numFmtId="0" fontId="37" fillId="0" borderId="0">
      <alignment vertical="center"/>
    </xf>
    <xf numFmtId="0" fontId="14" fillId="0" borderId="0"/>
    <xf numFmtId="0" fontId="4" fillId="0" borderId="0">
      <alignment vertical="center"/>
    </xf>
    <xf numFmtId="0" fontId="4"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69" fillId="38" borderId="0" applyNumberFormat="0" applyBorder="0" applyAlignment="0" applyProtection="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59"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69" fillId="38" borderId="0" applyNumberFormat="0" applyBorder="0" applyAlignment="0" applyProtection="0">
      <alignment vertical="center"/>
    </xf>
    <xf numFmtId="0" fontId="4" fillId="0" borderId="0"/>
    <xf numFmtId="0" fontId="4" fillId="0" borderId="0"/>
    <xf numFmtId="0" fontId="4" fillId="0" borderId="0"/>
    <xf numFmtId="0" fontId="4" fillId="0" borderId="0"/>
    <xf numFmtId="0" fontId="4" fillId="0" borderId="0">
      <alignment vertical="center"/>
    </xf>
    <xf numFmtId="0" fontId="37" fillId="0" borderId="0">
      <alignment vertical="center"/>
    </xf>
    <xf numFmtId="0" fontId="37" fillId="0" borderId="0"/>
    <xf numFmtId="0" fontId="37" fillId="0" borderId="0">
      <alignment vertical="center"/>
    </xf>
    <xf numFmtId="0" fontId="4" fillId="0" borderId="0">
      <alignment vertical="center"/>
    </xf>
    <xf numFmtId="0" fontId="37" fillId="0" borderId="0">
      <alignment vertical="center"/>
    </xf>
    <xf numFmtId="0" fontId="8" fillId="0" borderId="0"/>
    <xf numFmtId="0" fontId="4" fillId="0" borderId="0">
      <alignment vertical="center"/>
    </xf>
    <xf numFmtId="0" fontId="37"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37"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70" fillId="0" borderId="0"/>
    <xf numFmtId="0" fontId="4" fillId="0" borderId="0"/>
    <xf numFmtId="0" fontId="59" fillId="0" borderId="0"/>
    <xf numFmtId="0" fontId="4" fillId="0" borderId="0"/>
    <xf numFmtId="0" fontId="4" fillId="0" borderId="0"/>
    <xf numFmtId="0" fontId="59" fillId="0" borderId="0"/>
    <xf numFmtId="0" fontId="4" fillId="0" borderId="0"/>
    <xf numFmtId="0" fontId="4" fillId="0" borderId="0"/>
    <xf numFmtId="0" fontId="4" fillId="0" borderId="0"/>
    <xf numFmtId="0" fontId="4" fillId="0" borderId="0">
      <alignment vertical="center"/>
    </xf>
    <xf numFmtId="0" fontId="59" fillId="0" borderId="0"/>
    <xf numFmtId="0" fontId="4" fillId="0" borderId="0"/>
    <xf numFmtId="0" fontId="4" fillId="0" borderId="0"/>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alignment vertical="center"/>
    </xf>
    <xf numFmtId="0" fontId="4" fillId="0" borderId="0"/>
    <xf numFmtId="0" fontId="37" fillId="0" borderId="0">
      <alignment vertical="center"/>
    </xf>
    <xf numFmtId="0" fontId="37" fillId="0" borderId="0">
      <alignment vertical="center"/>
    </xf>
    <xf numFmtId="0" fontId="4" fillId="0" borderId="0"/>
    <xf numFmtId="0" fontId="4" fillId="0" borderId="0"/>
    <xf numFmtId="0" fontId="4" fillId="0" borderId="0"/>
    <xf numFmtId="0" fontId="37" fillId="0" borderId="0">
      <alignment vertical="center"/>
    </xf>
    <xf numFmtId="0" fontId="37" fillId="0" borderId="0">
      <alignment vertical="center"/>
    </xf>
    <xf numFmtId="0" fontId="37" fillId="0" borderId="0">
      <alignment vertical="center"/>
    </xf>
    <xf numFmtId="0" fontId="58" fillId="0" borderId="0"/>
    <xf numFmtId="0" fontId="59" fillId="0" borderId="0"/>
    <xf numFmtId="0" fontId="59" fillId="0" borderId="0"/>
    <xf numFmtId="0" fontId="71" fillId="0" borderId="0"/>
    <xf numFmtId="0" fontId="4" fillId="0" borderId="0"/>
    <xf numFmtId="0" fontId="22" fillId="0" borderId="0"/>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alignment vertical="center"/>
    </xf>
    <xf numFmtId="0" fontId="4" fillId="0" borderId="0"/>
    <xf numFmtId="0" fontId="4" fillId="0" borderId="0"/>
  </cellStyleXfs>
  <cellXfs count="268">
    <xf numFmtId="0" fontId="0" fillId="0" borderId="0" xfId="0" applyFont="1" applyAlignment="1">
      <alignment vertical="center"/>
    </xf>
    <xf numFmtId="0" fontId="0" fillId="0" borderId="0" xfId="99" applyFont="1" applyAlignment="1">
      <alignment vertical="center"/>
    </xf>
    <xf numFmtId="0" fontId="0" fillId="0" borderId="0" xfId="99" applyFont="1" applyAlignment="1">
      <alignment horizontal="center" vertical="center"/>
    </xf>
    <xf numFmtId="0" fontId="1" fillId="0" borderId="0" xfId="99" applyFont="1" applyAlignment="1">
      <alignment horizontal="center" vertical="center"/>
    </xf>
    <xf numFmtId="0" fontId="2" fillId="0" borderId="1" xfId="99" applyFont="1" applyBorder="1" applyAlignment="1">
      <alignment vertical="center"/>
    </xf>
    <xf numFmtId="0" fontId="0" fillId="0" borderId="0" xfId="99" applyFont="1" applyAlignment="1">
      <alignment horizontal="right" vertical="center"/>
    </xf>
    <xf numFmtId="0" fontId="3" fillId="0" borderId="2" xfId="99" applyFont="1" applyBorder="1" applyAlignment="1">
      <alignment horizontal="center" vertical="center"/>
    </xf>
    <xf numFmtId="0" fontId="0" fillId="0" borderId="3" xfId="99" applyFont="1" applyBorder="1" applyAlignment="1">
      <alignment horizontal="center" vertical="center"/>
    </xf>
    <xf numFmtId="0" fontId="0" fillId="0" borderId="3" xfId="99" applyFont="1" applyBorder="1" applyAlignment="1">
      <alignment vertical="center"/>
    </xf>
    <xf numFmtId="0" fontId="0" fillId="0" borderId="4" xfId="99" applyFont="1" applyBorder="1" applyAlignment="1">
      <alignment vertical="center"/>
    </xf>
    <xf numFmtId="0" fontId="0" fillId="0" borderId="4" xfId="99" applyFont="1" applyBorder="1" applyAlignment="1">
      <alignment horizontal="center" vertical="center"/>
    </xf>
    <xf numFmtId="0" fontId="0" fillId="0" borderId="4" xfId="99" applyFont="1" applyBorder="1" applyAlignment="1">
      <alignment horizontal="left" vertical="center" wrapText="1"/>
    </xf>
    <xf numFmtId="0" fontId="0" fillId="0" borderId="5" xfId="99" applyFont="1" applyBorder="1" applyAlignment="1">
      <alignment horizontal="left" vertical="center" wrapText="1"/>
    </xf>
    <xf numFmtId="0" fontId="0" fillId="0" borderId="5" xfId="99" applyFont="1" applyBorder="1" applyAlignment="1">
      <alignment horizontal="center" vertical="center"/>
    </xf>
    <xf numFmtId="0" fontId="4" fillId="0" borderId="0" xfId="99" applyFont="1" applyAlignment="1">
      <alignment horizontal="left" vertical="center" wrapText="1"/>
    </xf>
    <xf numFmtId="0" fontId="3" fillId="0" borderId="0" xfId="99" applyFont="1" applyAlignment="1">
      <alignment horizontal="left" vertical="center" wrapText="1"/>
    </xf>
    <xf numFmtId="0" fontId="0" fillId="0" borderId="0" xfId="0" applyFont="1"/>
    <xf numFmtId="176" fontId="0" fillId="0" borderId="0" xfId="0" applyNumberFormat="1" applyFont="1" applyAlignment="1">
      <alignment horizontal="center"/>
    </xf>
    <xf numFmtId="0" fontId="5" fillId="2" borderId="0" xfId="141" applyNumberFormat="1" applyFont="1" applyFill="1" applyBorder="1" applyAlignment="1" applyProtection="1">
      <alignment horizontal="center" vertical="center" wrapText="1"/>
    </xf>
    <xf numFmtId="0" fontId="6" fillId="2" borderId="0" xfId="141" applyNumberFormat="1" applyFont="1" applyFill="1" applyBorder="1" applyAlignment="1" applyProtection="1">
      <alignment vertical="center" wrapText="1"/>
    </xf>
    <xf numFmtId="0" fontId="7" fillId="2" borderId="0" xfId="141" applyNumberFormat="1" applyFont="1" applyFill="1" applyBorder="1" applyAlignment="1" applyProtection="1">
      <alignment vertical="center" wrapText="1"/>
    </xf>
    <xf numFmtId="178" fontId="7" fillId="2" borderId="0" xfId="141" applyNumberFormat="1" applyFont="1" applyFill="1" applyBorder="1" applyAlignment="1" applyProtection="1">
      <alignment horizontal="center" vertical="center" wrapText="1"/>
    </xf>
    <xf numFmtId="178" fontId="8" fillId="2" borderId="0" xfId="141" applyNumberFormat="1" applyFont="1" applyFill="1" applyBorder="1" applyAlignment="1" applyProtection="1">
      <alignment horizontal="center" vertical="center" wrapText="1"/>
    </xf>
    <xf numFmtId="178" fontId="7" fillId="2" borderId="6" xfId="141" applyNumberFormat="1" applyFont="1" applyFill="1" applyBorder="1" applyAlignment="1" applyProtection="1">
      <alignment vertical="center" wrapText="1"/>
    </xf>
    <xf numFmtId="0" fontId="9" fillId="2" borderId="7" xfId="141" applyNumberFormat="1" applyFont="1" applyFill="1" applyBorder="1" applyAlignment="1" applyProtection="1">
      <alignment horizontal="center" vertical="center" wrapText="1"/>
    </xf>
    <xf numFmtId="178" fontId="9" fillId="2" borderId="8" xfId="141" applyNumberFormat="1" applyFont="1" applyFill="1" applyBorder="1" applyAlignment="1" applyProtection="1">
      <alignment horizontal="center" vertical="center" wrapText="1"/>
    </xf>
    <xf numFmtId="178" fontId="9" fillId="2" borderId="4" xfId="141" applyNumberFormat="1" applyFont="1" applyFill="1" applyBorder="1" applyAlignment="1" applyProtection="1">
      <alignment horizontal="center" vertical="center" wrapText="1"/>
    </xf>
    <xf numFmtId="178" fontId="9" fillId="2" borderId="9" xfId="141" applyNumberFormat="1" applyFont="1" applyFill="1" applyBorder="1" applyAlignment="1" applyProtection="1">
      <alignment horizontal="center" vertical="center" wrapText="1"/>
    </xf>
    <xf numFmtId="178" fontId="9" fillId="2" borderId="7" xfId="141" applyNumberFormat="1" applyFont="1" applyFill="1" applyBorder="1" applyAlignment="1" applyProtection="1">
      <alignment horizontal="center" vertical="center" wrapText="1"/>
    </xf>
    <xf numFmtId="0" fontId="7" fillId="2" borderId="10" xfId="141" applyNumberFormat="1" applyFont="1" applyFill="1" applyBorder="1" applyAlignment="1" applyProtection="1">
      <alignment horizontal="left" vertical="center" wrapText="1"/>
    </xf>
    <xf numFmtId="179" fontId="8" fillId="0" borderId="3" xfId="212" applyNumberFormat="1" applyFont="1" applyBorder="1" applyAlignment="1">
      <alignment horizontal="center" vertical="center" wrapText="1"/>
    </xf>
    <xf numFmtId="179" fontId="8" fillId="2" borderId="10" xfId="141" applyNumberFormat="1" applyFont="1" applyFill="1" applyBorder="1" applyAlignment="1" applyProtection="1">
      <alignment horizontal="center" vertical="center" wrapText="1"/>
    </xf>
    <xf numFmtId="0" fontId="7" fillId="2" borderId="10" xfId="141" applyNumberFormat="1" applyFont="1" applyFill="1" applyBorder="1" applyAlignment="1" applyProtection="1">
      <alignment vertical="center" wrapText="1"/>
    </xf>
    <xf numFmtId="0" fontId="7" fillId="2" borderId="11" xfId="141" applyNumberFormat="1" applyFont="1" applyFill="1" applyBorder="1" applyAlignment="1" applyProtection="1">
      <alignment horizontal="left" vertical="center" wrapText="1"/>
    </xf>
    <xf numFmtId="0" fontId="7" fillId="2" borderId="3" xfId="141" applyNumberFormat="1" applyFont="1" applyFill="1" applyBorder="1" applyAlignment="1" applyProtection="1">
      <alignment horizontal="left" vertical="center" wrapText="1"/>
    </xf>
    <xf numFmtId="179" fontId="8" fillId="2" borderId="12" xfId="141" applyNumberFormat="1" applyFont="1" applyFill="1" applyBorder="1" applyAlignment="1" applyProtection="1">
      <alignment horizontal="center" vertical="center" wrapText="1"/>
    </xf>
    <xf numFmtId="178" fontId="7" fillId="2" borderId="0" xfId="141" applyNumberFormat="1" applyFont="1" applyFill="1" applyBorder="1" applyAlignment="1" applyProtection="1">
      <alignment vertical="center" wrapText="1"/>
    </xf>
    <xf numFmtId="0" fontId="9" fillId="2" borderId="3" xfId="141" applyNumberFormat="1" applyFont="1" applyFill="1" applyBorder="1" applyAlignment="1" applyProtection="1">
      <alignment horizontal="center" vertical="center" wrapText="1"/>
    </xf>
    <xf numFmtId="178" fontId="9" fillId="2" borderId="3" xfId="141" applyNumberFormat="1" applyFont="1" applyFill="1" applyBorder="1" applyAlignment="1" applyProtection="1">
      <alignment horizontal="center" vertical="center" wrapText="1"/>
    </xf>
    <xf numFmtId="179" fontId="8" fillId="2" borderId="3" xfId="141" applyNumberFormat="1" applyFont="1" applyFill="1" applyBorder="1" applyAlignment="1" applyProtection="1">
      <alignment horizontal="center" vertical="center" wrapText="1"/>
    </xf>
    <xf numFmtId="0" fontId="7" fillId="2" borderId="13" xfId="141" applyNumberFormat="1" applyFont="1" applyFill="1" applyBorder="1" applyAlignment="1" applyProtection="1">
      <alignment horizontal="left" vertical="center" wrapText="1"/>
    </xf>
    <xf numFmtId="179" fontId="8" fillId="2" borderId="13" xfId="141" applyNumberFormat="1" applyFont="1" applyFill="1" applyBorder="1" applyAlignment="1" applyProtection="1">
      <alignment horizontal="center" vertical="center" wrapText="1"/>
    </xf>
    <xf numFmtId="179" fontId="8" fillId="2" borderId="14" xfId="141" applyNumberFormat="1" applyFont="1" applyFill="1" applyBorder="1" applyAlignment="1" applyProtection="1">
      <alignment horizontal="center" vertical="center" wrapText="1"/>
    </xf>
    <xf numFmtId="179" fontId="8" fillId="2" borderId="15" xfId="141" applyNumberFormat="1" applyFont="1" applyFill="1" applyBorder="1" applyAlignment="1" applyProtection="1">
      <alignment horizontal="center" vertical="center" wrapText="1"/>
    </xf>
    <xf numFmtId="179" fontId="8" fillId="2" borderId="8" xfId="141" applyNumberFormat="1" applyFont="1" applyFill="1" applyBorder="1" applyAlignment="1" applyProtection="1">
      <alignment horizontal="center" vertical="center" wrapText="1"/>
    </xf>
    <xf numFmtId="0" fontId="4" fillId="0" borderId="0" xfId="99" applyAlignment="1">
      <alignment vertical="center"/>
    </xf>
    <xf numFmtId="0" fontId="6" fillId="0" borderId="0" xfId="186" applyFont="1" applyAlignment="1">
      <alignment horizontal="center" vertical="center" wrapText="1"/>
    </xf>
    <xf numFmtId="0" fontId="0" fillId="0" borderId="0" xfId="186" applyFont="1" applyAlignment="1">
      <alignment vertical="center"/>
    </xf>
    <xf numFmtId="0" fontId="8" fillId="0" borderId="0" xfId="186" applyFont="1" applyAlignment="1">
      <alignment horizontal="right" vertical="center" wrapText="1"/>
    </xf>
    <xf numFmtId="0" fontId="10" fillId="0" borderId="16" xfId="186" applyFont="1" applyBorder="1" applyAlignment="1">
      <alignment horizontal="center" vertical="center" wrapText="1"/>
    </xf>
    <xf numFmtId="0" fontId="10" fillId="0" borderId="17" xfId="186" applyFont="1" applyBorder="1" applyAlignment="1">
      <alignment horizontal="center" vertical="center" wrapText="1"/>
    </xf>
    <xf numFmtId="0" fontId="10" fillId="0" borderId="18" xfId="186" applyFont="1" applyBorder="1" applyAlignment="1">
      <alignment horizontal="center" vertical="center" wrapText="1"/>
    </xf>
    <xf numFmtId="0" fontId="10" fillId="0" borderId="3" xfId="186" applyFont="1" applyBorder="1" applyAlignment="1">
      <alignment horizontal="center" vertical="center" wrapText="1"/>
    </xf>
    <xf numFmtId="0" fontId="10" fillId="0" borderId="4" xfId="186" applyFont="1" applyBorder="1" applyAlignment="1">
      <alignment horizontal="center" vertical="center" wrapText="1"/>
    </xf>
    <xf numFmtId="0" fontId="8" fillId="0" borderId="3" xfId="186" applyNumberFormat="1" applyFont="1" applyFill="1" applyBorder="1" applyAlignment="1" applyProtection="1">
      <alignment horizontal="left" vertical="center" wrapText="1"/>
    </xf>
    <xf numFmtId="178" fontId="8" fillId="0" borderId="3" xfId="186" applyNumberFormat="1" applyFont="1" applyFill="1" applyBorder="1" applyAlignment="1">
      <alignment horizontal="center" vertical="center" wrapText="1"/>
    </xf>
    <xf numFmtId="0" fontId="8" fillId="0" borderId="3" xfId="186" applyFont="1" applyFill="1" applyBorder="1" applyAlignment="1">
      <alignment horizontal="center" vertical="center" wrapText="1"/>
    </xf>
    <xf numFmtId="0" fontId="8" fillId="0" borderId="3" xfId="186" applyFont="1" applyFill="1" applyBorder="1" applyAlignment="1">
      <alignment horizontal="left" vertical="center" wrapText="1"/>
    </xf>
    <xf numFmtId="0" fontId="10" fillId="0" borderId="3" xfId="186" applyFont="1" applyFill="1" applyBorder="1" applyAlignment="1">
      <alignment horizontal="center" vertical="center" wrapText="1"/>
    </xf>
    <xf numFmtId="178" fontId="10" fillId="0" borderId="3" xfId="186" applyNumberFormat="1" applyFont="1" applyFill="1" applyBorder="1" applyAlignment="1">
      <alignment horizontal="center" vertical="center" wrapText="1"/>
    </xf>
    <xf numFmtId="0" fontId="0" fillId="0" borderId="19" xfId="99" applyFont="1" applyBorder="1" applyAlignment="1">
      <alignment horizontal="center" vertical="center"/>
    </xf>
    <xf numFmtId="0" fontId="4" fillId="0" borderId="19" xfId="99" applyBorder="1" applyAlignment="1">
      <alignment horizontal="center" vertical="center"/>
    </xf>
    <xf numFmtId="0" fontId="6" fillId="0" borderId="0" xfId="185" applyFont="1" applyAlignment="1">
      <alignment horizontal="center" vertical="center" wrapText="1"/>
    </xf>
    <xf numFmtId="0" fontId="0" fillId="0" borderId="0" xfId="185" applyFont="1" applyAlignment="1">
      <alignment vertical="center"/>
    </xf>
    <xf numFmtId="0" fontId="8" fillId="0" borderId="0" xfId="185" applyFont="1" applyAlignment="1">
      <alignment horizontal="right" vertical="center" wrapText="1"/>
    </xf>
    <xf numFmtId="0" fontId="10" fillId="0" borderId="16" xfId="185" applyFont="1" applyBorder="1" applyAlignment="1">
      <alignment horizontal="center" vertical="center" wrapText="1"/>
    </xf>
    <xf numFmtId="0" fontId="10" fillId="0" borderId="17" xfId="185" applyFont="1" applyBorder="1" applyAlignment="1">
      <alignment horizontal="center" vertical="center" wrapText="1"/>
    </xf>
    <xf numFmtId="0" fontId="10" fillId="0" borderId="18" xfId="185" applyFont="1" applyBorder="1" applyAlignment="1">
      <alignment horizontal="center" vertical="center" wrapText="1"/>
    </xf>
    <xf numFmtId="0" fontId="10" fillId="0" borderId="3" xfId="185" applyFont="1" applyBorder="1" applyAlignment="1">
      <alignment horizontal="center" vertical="center" wrapText="1"/>
    </xf>
    <xf numFmtId="0" fontId="10" fillId="0" borderId="4" xfId="185" applyFont="1" applyBorder="1" applyAlignment="1">
      <alignment horizontal="center" vertical="center" wrapText="1"/>
    </xf>
    <xf numFmtId="3" fontId="8" fillId="0" borderId="3" xfId="185" applyNumberFormat="1" applyFont="1" applyFill="1" applyBorder="1" applyAlignment="1" applyProtection="1">
      <alignment vertical="center" wrapText="1"/>
    </xf>
    <xf numFmtId="1" fontId="8" fillId="0" borderId="3" xfId="185" applyNumberFormat="1" applyFont="1" applyFill="1" applyBorder="1" applyAlignment="1">
      <alignment horizontal="center" vertical="center" wrapText="1"/>
    </xf>
    <xf numFmtId="1" fontId="8" fillId="0" borderId="3" xfId="185" applyNumberFormat="1" applyFont="1" applyFill="1" applyBorder="1" applyAlignment="1">
      <alignment horizontal="left" vertical="center" wrapText="1"/>
    </xf>
    <xf numFmtId="180" fontId="8" fillId="0" borderId="3" xfId="185" applyNumberFormat="1" applyFont="1" applyFill="1" applyBorder="1" applyAlignment="1">
      <alignment horizontal="center" vertical="center" wrapText="1"/>
    </xf>
    <xf numFmtId="0" fontId="8" fillId="0" borderId="3" xfId="185" applyFont="1" applyFill="1" applyBorder="1" applyAlignment="1">
      <alignment horizontal="center" vertical="center" wrapText="1"/>
    </xf>
    <xf numFmtId="0" fontId="10" fillId="0" borderId="3" xfId="185" applyFont="1" applyFill="1" applyBorder="1" applyAlignment="1">
      <alignment horizontal="center" vertical="center" wrapText="1"/>
    </xf>
    <xf numFmtId="1" fontId="10" fillId="0" borderId="3" xfId="185" applyNumberFormat="1"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179" fontId="11" fillId="0" borderId="0" xfId="0" applyNumberFormat="1" applyFont="1" applyBorder="1" applyAlignment="1">
      <alignment horizontal="center" vertical="center" wrapText="1"/>
    </xf>
    <xf numFmtId="179" fontId="12" fillId="0" borderId="0" xfId="0" applyNumberFormat="1" applyFont="1" applyBorder="1" applyAlignment="1">
      <alignment horizontal="center" vertical="center" wrapText="1"/>
    </xf>
    <xf numFmtId="179" fontId="13" fillId="0" borderId="0" xfId="0" applyNumberFormat="1" applyFont="1" applyBorder="1" applyAlignment="1">
      <alignment horizontal="center" vertical="center" wrapText="1"/>
    </xf>
    <xf numFmtId="0" fontId="0" fillId="0" borderId="0" xfId="0" applyFont="1" applyAlignment="1">
      <alignment horizontal="right" vertical="center" wrapText="1"/>
    </xf>
    <xf numFmtId="179" fontId="8" fillId="0" borderId="3" xfId="204" applyNumberFormat="1" applyFont="1" applyFill="1" applyBorder="1" applyAlignment="1">
      <alignment horizontal="center" vertical="center" wrapText="1"/>
    </xf>
    <xf numFmtId="0" fontId="8" fillId="0" borderId="3" xfId="0" applyFont="1" applyBorder="1" applyAlignment="1">
      <alignment horizontal="center" vertical="center" wrapText="1"/>
    </xf>
    <xf numFmtId="178" fontId="14" fillId="2" borderId="3" xfId="121" applyNumberFormat="1" applyFont="1" applyFill="1" applyBorder="1" applyAlignment="1">
      <alignment horizontal="center" vertical="center" wrapText="1"/>
    </xf>
    <xf numFmtId="0" fontId="0" fillId="0" borderId="19" xfId="0" applyFont="1" applyBorder="1" applyAlignment="1">
      <alignment horizontal="center" vertical="center" wrapText="1"/>
    </xf>
    <xf numFmtId="0" fontId="0" fillId="0" borderId="0" xfId="207" applyNumberFormat="1" applyFont="1" applyFill="1" applyBorder="1" applyAlignment="1" applyProtection="1">
      <alignment vertical="center"/>
      <protection locked="0"/>
    </xf>
    <xf numFmtId="178" fontId="15" fillId="0" borderId="0" xfId="202" applyNumberFormat="1" applyFont="1" applyBorder="1"/>
    <xf numFmtId="0" fontId="16" fillId="0" borderId="0" xfId="8" applyFont="1" applyFill="1" applyAlignment="1">
      <alignment horizontal="center" vertical="center" wrapText="1"/>
      <protection locked="0"/>
    </xf>
    <xf numFmtId="0" fontId="17" fillId="0" borderId="0" xfId="8" applyFont="1" applyFill="1" applyAlignment="1">
      <alignment horizontal="center" vertical="center"/>
      <protection locked="0"/>
    </xf>
    <xf numFmtId="176" fontId="18" fillId="0" borderId="20" xfId="8" applyNumberFormat="1" applyFont="1" applyFill="1" applyBorder="1" applyAlignment="1">
      <alignment horizontal="right"/>
      <protection locked="0"/>
    </xf>
    <xf numFmtId="49" fontId="19" fillId="0" borderId="3" xfId="8" applyNumberFormat="1" applyFont="1" applyFill="1" applyBorder="1" applyAlignment="1">
      <alignment horizontal="center" vertical="center"/>
      <protection locked="0"/>
    </xf>
    <xf numFmtId="49" fontId="20" fillId="0" borderId="3" xfId="8" applyNumberFormat="1" applyFont="1" applyFill="1" applyBorder="1" applyAlignment="1">
      <alignment horizontal="center" vertical="center"/>
      <protection locked="0"/>
    </xf>
    <xf numFmtId="49" fontId="20" fillId="0" borderId="3" xfId="8" applyNumberFormat="1" applyFont="1" applyFill="1" applyBorder="1" applyAlignment="1">
      <alignment horizontal="left" vertical="center"/>
      <protection locked="0"/>
    </xf>
    <xf numFmtId="49" fontId="20" fillId="0" borderId="3" xfId="8" applyNumberFormat="1" applyFont="1" applyFill="1" applyBorder="1" applyAlignment="1">
      <alignment horizontal="left" vertical="center" indent="1"/>
      <protection locked="0"/>
    </xf>
    <xf numFmtId="49" fontId="21" fillId="0" borderId="3" xfId="8" applyNumberFormat="1" applyFont="1" applyFill="1" applyBorder="1" applyAlignment="1">
      <alignment horizontal="center" vertical="center"/>
      <protection locked="0"/>
    </xf>
    <xf numFmtId="49" fontId="22" fillId="0" borderId="3" xfId="8" applyNumberFormat="1" applyFont="1" applyFill="1" applyBorder="1" applyAlignment="1" applyProtection="1">
      <alignment horizontal="center" vertical="center"/>
      <protection locked="0"/>
    </xf>
    <xf numFmtId="49" fontId="20" fillId="0" borderId="3" xfId="8" applyNumberFormat="1" applyFont="1" applyFill="1" applyBorder="1" applyAlignment="1" applyProtection="1">
      <alignment horizontal="center" vertical="center"/>
      <protection locked="0"/>
    </xf>
    <xf numFmtId="0" fontId="23" fillId="0" borderId="0" xfId="99" applyFont="1" applyAlignment="1">
      <alignment vertical="center" wrapText="1"/>
    </xf>
    <xf numFmtId="0" fontId="22" fillId="0" borderId="0" xfId="99" applyFont="1" applyAlignment="1">
      <alignment vertical="center" wrapText="1"/>
    </xf>
    <xf numFmtId="0" fontId="6" fillId="0" borderId="0" xfId="4" applyFont="1" applyFill="1" applyAlignment="1">
      <alignment horizontal="center" vertical="center" wrapText="1"/>
    </xf>
    <xf numFmtId="0" fontId="8" fillId="0" borderId="0" xfId="4" applyFont="1" applyFill="1" applyAlignment="1">
      <alignment horizontal="center" vertical="center" wrapText="1"/>
    </xf>
    <xf numFmtId="0" fontId="8" fillId="0" borderId="0" xfId="4" applyFont="1" applyFill="1" applyAlignment="1">
      <alignment horizontal="right" vertical="center" wrapText="1"/>
    </xf>
    <xf numFmtId="0" fontId="10" fillId="0" borderId="16" xfId="4" applyFont="1" applyFill="1" applyBorder="1" applyAlignment="1">
      <alignment horizontal="center" vertical="center" wrapText="1"/>
    </xf>
    <xf numFmtId="0" fontId="10" fillId="0" borderId="3" xfId="4" applyFont="1" applyFill="1" applyBorder="1" applyAlignment="1">
      <alignment horizontal="center" vertical="center" wrapText="1"/>
    </xf>
    <xf numFmtId="0" fontId="10" fillId="0" borderId="4" xfId="4" applyFont="1" applyFill="1" applyBorder="1" applyAlignment="1">
      <alignment horizontal="center" vertical="center" wrapText="1"/>
    </xf>
    <xf numFmtId="0" fontId="8" fillId="0" borderId="3" xfId="4" applyNumberFormat="1" applyFont="1" applyFill="1" applyBorder="1" applyAlignment="1" applyProtection="1">
      <alignment horizontal="left" vertical="center" wrapText="1"/>
    </xf>
    <xf numFmtId="178" fontId="8" fillId="0" borderId="3" xfId="4" applyNumberFormat="1" applyFont="1" applyFill="1" applyBorder="1" applyAlignment="1">
      <alignment horizontal="center" vertical="center" wrapText="1"/>
    </xf>
    <xf numFmtId="0" fontId="8" fillId="0" borderId="3" xfId="4" applyFont="1" applyFill="1" applyBorder="1" applyAlignment="1">
      <alignment horizontal="center" vertical="center" wrapText="1"/>
    </xf>
    <xf numFmtId="0" fontId="8" fillId="0" borderId="3" xfId="4" applyFont="1" applyFill="1" applyBorder="1" applyAlignment="1">
      <alignment horizontal="left" vertical="center" wrapText="1"/>
    </xf>
    <xf numFmtId="1" fontId="8" fillId="0" borderId="3" xfId="4" applyNumberFormat="1" applyFont="1" applyFill="1" applyBorder="1" applyAlignment="1">
      <alignment horizontal="center" vertical="center" wrapText="1"/>
    </xf>
    <xf numFmtId="178" fontId="10" fillId="0" borderId="3" xfId="4" applyNumberFormat="1" applyFont="1" applyFill="1" applyBorder="1" applyAlignment="1">
      <alignment horizontal="center" vertical="center" wrapText="1"/>
    </xf>
    <xf numFmtId="0" fontId="22" fillId="0" borderId="19" xfId="99" applyFont="1" applyBorder="1" applyAlignment="1">
      <alignment horizontal="center" vertical="center" wrapText="1"/>
    </xf>
    <xf numFmtId="0" fontId="22" fillId="0" borderId="0" xfId="99" applyFont="1" applyAlignment="1">
      <alignment horizontal="center" vertical="center" wrapText="1"/>
    </xf>
    <xf numFmtId="0" fontId="6" fillId="0" borderId="0" xfId="125" applyFont="1" applyFill="1" applyAlignment="1">
      <alignment horizontal="center" vertical="center" wrapText="1"/>
    </xf>
    <xf numFmtId="0" fontId="24" fillId="0" borderId="0" xfId="125" applyFont="1" applyFill="1" applyAlignment="1">
      <alignment vertical="center" wrapText="1"/>
    </xf>
    <xf numFmtId="0" fontId="24" fillId="0" borderId="0" xfId="125" applyFont="1" applyFill="1" applyAlignment="1">
      <alignment horizontal="right" vertical="center" wrapText="1"/>
    </xf>
    <xf numFmtId="0" fontId="10" fillId="0" borderId="16" xfId="125" applyFont="1" applyFill="1" applyBorder="1" applyAlignment="1">
      <alignment horizontal="center" vertical="center" wrapText="1"/>
    </xf>
    <xf numFmtId="0" fontId="10" fillId="0" borderId="4" xfId="125" applyFont="1" applyFill="1" applyBorder="1" applyAlignment="1">
      <alignment horizontal="center" vertical="center" wrapText="1"/>
    </xf>
    <xf numFmtId="3" fontId="8" fillId="0" borderId="3" xfId="125" applyNumberFormat="1" applyFont="1" applyFill="1" applyBorder="1" applyAlignment="1" applyProtection="1">
      <alignment vertical="center" wrapText="1"/>
    </xf>
    <xf numFmtId="1" fontId="8" fillId="0" borderId="3" xfId="125" applyNumberFormat="1" applyFont="1" applyFill="1" applyBorder="1" applyAlignment="1">
      <alignment horizontal="center" vertical="center" wrapText="1"/>
    </xf>
    <xf numFmtId="180" fontId="8" fillId="0" borderId="3" xfId="125" applyNumberFormat="1" applyFont="1" applyFill="1" applyBorder="1" applyAlignment="1">
      <alignment horizontal="center" vertical="center" wrapText="1"/>
    </xf>
    <xf numFmtId="0" fontId="8" fillId="0" borderId="3" xfId="125" applyFont="1" applyFill="1" applyBorder="1" applyAlignment="1">
      <alignment horizontal="center" vertical="center" wrapText="1"/>
    </xf>
    <xf numFmtId="3" fontId="8" fillId="0" borderId="3" xfId="125" applyNumberFormat="1" applyFont="1" applyFill="1" applyBorder="1" applyAlignment="1" applyProtection="1">
      <alignment horizontal="center" vertical="center" wrapText="1"/>
    </xf>
    <xf numFmtId="0" fontId="10" fillId="0" borderId="3" xfId="125" applyFont="1" applyFill="1" applyBorder="1" applyAlignment="1">
      <alignment horizontal="center" vertical="center" wrapText="1"/>
    </xf>
    <xf numFmtId="1" fontId="10" fillId="0" borderId="3" xfId="125" applyNumberFormat="1" applyFont="1" applyFill="1" applyBorder="1" applyAlignment="1">
      <alignment horizontal="center" vertical="center" wrapText="1"/>
    </xf>
    <xf numFmtId="0" fontId="8" fillId="0" borderId="0" xfId="0" applyFont="1" applyAlignment="1">
      <alignment horizontal="center" vertical="center" wrapText="1"/>
    </xf>
    <xf numFmtId="179" fontId="25" fillId="0" borderId="0" xfId="0" applyNumberFormat="1" applyFont="1" applyBorder="1" applyAlignment="1">
      <alignment horizontal="center" vertical="center" wrapText="1"/>
    </xf>
    <xf numFmtId="179" fontId="26" fillId="0" borderId="0" xfId="0" applyNumberFormat="1" applyFont="1" applyBorder="1" applyAlignment="1">
      <alignment horizontal="center" vertical="center" wrapText="1"/>
    </xf>
    <xf numFmtId="176" fontId="8" fillId="2" borderId="3" xfId="195" applyNumberFormat="1" applyFont="1" applyFill="1" applyBorder="1" applyAlignment="1">
      <alignment horizontal="center" vertical="center" wrapText="1"/>
    </xf>
    <xf numFmtId="178" fontId="14" fillId="2" borderId="3" xfId="175" applyNumberFormat="1" applyFont="1" applyFill="1" applyBorder="1" applyAlignment="1">
      <alignment horizontal="center" vertical="center" wrapText="1"/>
    </xf>
    <xf numFmtId="0" fontId="27" fillId="0" borderId="0" xfId="0" applyFont="1" applyAlignment="1">
      <alignment horizontal="center" vertical="center"/>
    </xf>
    <xf numFmtId="0" fontId="0" fillId="0" borderId="20" xfId="0" applyFont="1" applyBorder="1" applyAlignment="1">
      <alignment horizontal="right" vertical="center"/>
    </xf>
    <xf numFmtId="0" fontId="0" fillId="0" borderId="3" xfId="0" applyFont="1" applyBorder="1" applyAlignment="1">
      <alignment horizontal="center" vertical="center" wrapText="1"/>
    </xf>
    <xf numFmtId="0" fontId="0" fillId="0" borderId="3" xfId="0" applyFont="1" applyBorder="1" applyAlignment="1">
      <alignment vertical="center" wrapText="1"/>
    </xf>
    <xf numFmtId="0" fontId="4" fillId="0" borderId="3" xfId="0" applyFont="1" applyBorder="1" applyAlignment="1">
      <alignment horizontal="center" vertical="center" wrapText="1"/>
    </xf>
    <xf numFmtId="0" fontId="28" fillId="0" borderId="3" xfId="119" applyFont="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horizontal="center" vertical="center" wrapText="1"/>
    </xf>
    <xf numFmtId="0" fontId="0" fillId="0" borderId="21" xfId="0" applyFont="1" applyBorder="1" applyAlignment="1">
      <alignment horizontal="center" vertical="center" wrapText="1"/>
    </xf>
    <xf numFmtId="0" fontId="8" fillId="0" borderId="3" xfId="119" applyFont="1" applyBorder="1" applyAlignment="1">
      <alignment horizontal="center" vertical="center"/>
    </xf>
    <xf numFmtId="0" fontId="0" fillId="0" borderId="22" xfId="0" applyFont="1" applyBorder="1" applyAlignment="1">
      <alignment horizontal="center" vertical="center" wrapText="1"/>
    </xf>
    <xf numFmtId="0" fontId="29" fillId="0" borderId="3" xfId="119" applyFont="1" applyBorder="1" applyAlignment="1">
      <alignment horizontal="center" vertical="center"/>
    </xf>
    <xf numFmtId="0" fontId="30" fillId="0" borderId="3" xfId="119" applyFont="1" applyBorder="1" applyAlignment="1">
      <alignment horizontal="center" vertical="center"/>
    </xf>
    <xf numFmtId="0" fontId="31" fillId="0" borderId="3" xfId="119" applyFont="1" applyBorder="1" applyAlignment="1">
      <alignment horizontal="center" vertical="center"/>
    </xf>
    <xf numFmtId="179" fontId="32" fillId="0" borderId="3" xfId="189" applyNumberFormat="1" applyFont="1" applyFill="1" applyBorder="1" applyAlignment="1" applyProtection="1">
      <alignment horizontal="center" vertical="center"/>
      <protection locked="0"/>
    </xf>
    <xf numFmtId="179" fontId="33" fillId="0" borderId="0" xfId="189" applyNumberFormat="1" applyFont="1" applyFill="1" applyBorder="1" applyAlignment="1" applyProtection="1">
      <alignment horizontal="center" vertical="center"/>
      <protection locked="0"/>
    </xf>
    <xf numFmtId="0" fontId="4" fillId="0" borderId="0" xfId="0" applyFont="1" applyAlignment="1">
      <alignment vertical="center"/>
    </xf>
    <xf numFmtId="0" fontId="34" fillId="0" borderId="0" xfId="0" applyFont="1" applyFill="1" applyAlignment="1" applyProtection="1">
      <alignment vertical="center"/>
      <protection locked="0"/>
    </xf>
    <xf numFmtId="0" fontId="7" fillId="0" borderId="0" xfId="0" applyFont="1" applyFill="1" applyBorder="1" applyAlignment="1" applyProtection="1">
      <alignment vertical="center"/>
      <protection locked="0"/>
    </xf>
    <xf numFmtId="0" fontId="7" fillId="0" borderId="0" xfId="0" applyFont="1" applyFill="1" applyAlignment="1" applyProtection="1">
      <alignment vertical="center"/>
      <protection locked="0"/>
    </xf>
    <xf numFmtId="0" fontId="7" fillId="2" borderId="0" xfId="0" applyFont="1" applyFill="1" applyAlignment="1" applyProtection="1">
      <alignment vertical="center"/>
      <protection locked="0"/>
    </xf>
    <xf numFmtId="0" fontId="7" fillId="0" borderId="0" xfId="0" applyFont="1" applyFill="1" applyAlignment="1" applyProtection="1">
      <alignment horizontal="center" vertical="center"/>
      <protection locked="0"/>
    </xf>
    <xf numFmtId="176" fontId="7" fillId="2" borderId="0" xfId="0" applyNumberFormat="1" applyFont="1" applyFill="1" applyAlignment="1" applyProtection="1">
      <alignment horizontal="center" vertical="center"/>
      <protection locked="0"/>
    </xf>
    <xf numFmtId="0" fontId="35" fillId="0" borderId="0" xfId="0" applyFont="1" applyBorder="1" applyAlignment="1">
      <alignment horizontal="center" vertical="center"/>
    </xf>
    <xf numFmtId="0" fontId="35" fillId="0" borderId="0" xfId="0" applyFont="1" applyBorder="1" applyAlignment="1">
      <alignment vertical="center"/>
    </xf>
    <xf numFmtId="0" fontId="8" fillId="0" borderId="0" xfId="0" applyFont="1" applyBorder="1" applyAlignment="1">
      <alignment horizontal="right" vertical="center"/>
    </xf>
    <xf numFmtId="0" fontId="8" fillId="0" borderId="0" xfId="0" applyFont="1" applyBorder="1" applyAlignment="1">
      <alignment vertical="center"/>
    </xf>
    <xf numFmtId="0" fontId="33" fillId="0" borderId="3" xfId="189" applyFont="1" applyFill="1" applyBorder="1" applyAlignment="1" applyProtection="1">
      <alignment horizontal="center" vertical="center"/>
      <protection locked="0"/>
    </xf>
    <xf numFmtId="179" fontId="33" fillId="0" borderId="3" xfId="189" applyNumberFormat="1" applyFont="1" applyFill="1" applyBorder="1" applyAlignment="1" applyProtection="1">
      <alignment horizontal="center" vertical="center"/>
      <protection locked="0"/>
    </xf>
    <xf numFmtId="0" fontId="33" fillId="0" borderId="3" xfId="189" applyFont="1" applyFill="1" applyBorder="1" applyAlignment="1" applyProtection="1">
      <alignment vertical="center"/>
      <protection locked="0"/>
    </xf>
    <xf numFmtId="179" fontId="33" fillId="0" borderId="3" xfId="189" applyNumberFormat="1" applyFont="1" applyFill="1" applyBorder="1" applyAlignment="1" applyProtection="1">
      <alignment horizontal="center" vertical="center"/>
    </xf>
    <xf numFmtId="0" fontId="32" fillId="0" borderId="3" xfId="189" applyFont="1" applyFill="1" applyBorder="1" applyAlignment="1" applyProtection="1">
      <alignment vertical="center"/>
      <protection locked="0"/>
    </xf>
    <xf numFmtId="179" fontId="32" fillId="0" borderId="3" xfId="189" applyNumberFormat="1" applyFont="1" applyFill="1" applyBorder="1" applyAlignment="1" applyProtection="1">
      <alignment horizontal="center" vertical="center"/>
    </xf>
    <xf numFmtId="0" fontId="33" fillId="0" borderId="18" xfId="189" applyFont="1" applyFill="1" applyBorder="1" applyAlignment="1" applyProtection="1">
      <alignment vertical="center"/>
      <protection locked="0"/>
    </xf>
    <xf numFmtId="0" fontId="32" fillId="0" borderId="23" xfId="189" applyFont="1" applyFill="1" applyBorder="1" applyAlignment="1">
      <alignment horizontal="left" vertical="center" wrapText="1"/>
    </xf>
    <xf numFmtId="0" fontId="32" fillId="0" borderId="3" xfId="189" applyFont="1" applyFill="1" applyBorder="1" applyAlignment="1" applyProtection="1">
      <alignment horizontal="center" vertical="center"/>
      <protection locked="0"/>
    </xf>
    <xf numFmtId="0" fontId="32" fillId="0" borderId="3" xfId="189" applyFont="1" applyFill="1" applyBorder="1" applyAlignment="1">
      <alignment horizontal="left" vertical="center" wrapText="1"/>
    </xf>
    <xf numFmtId="0" fontId="22" fillId="0" borderId="0" xfId="90" applyFont="1">
      <alignment vertical="center"/>
    </xf>
    <xf numFmtId="0" fontId="4" fillId="0" borderId="0" xfId="90">
      <alignment vertical="center"/>
    </xf>
    <xf numFmtId="0" fontId="4" fillId="0" borderId="0" xfId="90" applyAlignment="1">
      <alignment horizontal="center" vertical="center"/>
    </xf>
    <xf numFmtId="0" fontId="36" fillId="0" borderId="0" xfId="90" applyFont="1" applyBorder="1" applyAlignment="1">
      <alignment horizontal="center" vertical="center" wrapText="1"/>
    </xf>
    <xf numFmtId="0" fontId="37" fillId="0" borderId="20" xfId="90" applyFont="1" applyBorder="1" applyAlignment="1">
      <alignment horizontal="right" vertical="center" wrapText="1"/>
    </xf>
    <xf numFmtId="0" fontId="10" fillId="2" borderId="3" xfId="171" applyFont="1" applyFill="1" applyBorder="1" applyAlignment="1">
      <alignment horizontal="center" vertical="center"/>
    </xf>
    <xf numFmtId="0" fontId="38" fillId="2" borderId="3" xfId="171" applyFont="1" applyFill="1" applyBorder="1" applyAlignment="1">
      <alignment horizontal="center" vertical="center"/>
    </xf>
    <xf numFmtId="179" fontId="10" fillId="3" borderId="3" xfId="171" applyNumberFormat="1" applyFont="1" applyFill="1" applyBorder="1" applyAlignment="1">
      <alignment horizontal="center" vertical="center"/>
    </xf>
    <xf numFmtId="49" fontId="10" fillId="2" borderId="3" xfId="171" applyNumberFormat="1" applyFont="1" applyFill="1" applyBorder="1" applyAlignment="1">
      <alignment horizontal="center" vertical="center"/>
    </xf>
    <xf numFmtId="0" fontId="10" fillId="2" borderId="3" xfId="0" applyNumberFormat="1" applyFont="1" applyFill="1" applyBorder="1" applyAlignment="1" applyProtection="1">
      <alignment vertical="center"/>
    </xf>
    <xf numFmtId="0" fontId="8" fillId="2" borderId="3" xfId="171" applyFont="1" applyFill="1" applyBorder="1" applyAlignment="1">
      <alignment horizontal="center" vertical="center"/>
    </xf>
    <xf numFmtId="49" fontId="8" fillId="2" borderId="3" xfId="171" applyNumberFormat="1" applyFont="1" applyFill="1" applyBorder="1" applyAlignment="1">
      <alignment horizontal="center" vertical="center"/>
    </xf>
    <xf numFmtId="0" fontId="8" fillId="2" borderId="3" xfId="0" applyNumberFormat="1" applyFont="1" applyFill="1" applyBorder="1" applyAlignment="1" applyProtection="1">
      <alignment vertical="center"/>
    </xf>
    <xf numFmtId="179" fontId="8" fillId="3" borderId="3" xfId="171" applyNumberFormat="1" applyFont="1" applyFill="1" applyBorder="1" applyAlignment="1">
      <alignment horizontal="center" vertical="center"/>
    </xf>
    <xf numFmtId="0" fontId="39" fillId="2" borderId="3" xfId="171" applyFont="1" applyFill="1" applyBorder="1" applyAlignment="1">
      <alignment horizontal="center" vertical="center"/>
    </xf>
    <xf numFmtId="179" fontId="0" fillId="3" borderId="3" xfId="171" applyNumberFormat="1" applyFont="1" applyFill="1" applyBorder="1" applyAlignment="1">
      <alignment horizontal="center" vertical="center"/>
    </xf>
    <xf numFmtId="179" fontId="3" fillId="3" borderId="3" xfId="171" applyNumberFormat="1" applyFont="1" applyFill="1" applyBorder="1" applyAlignment="1">
      <alignment horizontal="center" vertical="center"/>
    </xf>
    <xf numFmtId="0" fontId="0" fillId="2" borderId="0" xfId="171" applyFont="1" applyFill="1" applyAlignment="1">
      <alignment vertical="center"/>
    </xf>
    <xf numFmtId="0" fontId="0" fillId="2" borderId="0" xfId="171" applyFont="1" applyFill="1" applyAlignment="1">
      <alignment horizontal="center" vertical="center"/>
    </xf>
    <xf numFmtId="0" fontId="0" fillId="2" borderId="0" xfId="0" applyFont="1" applyFill="1" applyAlignment="1">
      <alignment vertical="center" wrapText="1"/>
    </xf>
    <xf numFmtId="177" fontId="8" fillId="2" borderId="0" xfId="0" applyNumberFormat="1" applyFont="1" applyFill="1" applyAlignment="1">
      <alignment horizontal="center" vertical="center" wrapText="1"/>
    </xf>
    <xf numFmtId="0" fontId="40" fillId="2" borderId="0" xfId="0" applyNumberFormat="1" applyFont="1" applyFill="1" applyAlignment="1" applyProtection="1">
      <alignment horizontal="center" vertical="center" wrapText="1"/>
    </xf>
    <xf numFmtId="0" fontId="8" fillId="2" borderId="0" xfId="0" applyFont="1" applyFill="1" applyAlignment="1">
      <alignment horizontal="left" vertical="center" wrapText="1"/>
    </xf>
    <xf numFmtId="0" fontId="10" fillId="2" borderId="3" xfId="0" applyNumberFormat="1" applyFont="1" applyFill="1" applyBorder="1" applyAlignment="1" applyProtection="1">
      <alignment horizontal="center" vertical="center" wrapText="1"/>
    </xf>
    <xf numFmtId="177" fontId="8" fillId="2" borderId="3" xfId="0" applyNumberFormat="1" applyFont="1" applyFill="1" applyBorder="1" applyAlignment="1" applyProtection="1">
      <alignment horizontal="center" vertical="center" wrapText="1"/>
    </xf>
    <xf numFmtId="0" fontId="8" fillId="3" borderId="18" xfId="0" applyNumberFormat="1" applyFont="1" applyFill="1" applyBorder="1" applyAlignment="1" applyProtection="1">
      <alignment horizontal="left" vertical="center"/>
    </xf>
    <xf numFmtId="0" fontId="10" fillId="3" borderId="16" xfId="0" applyNumberFormat="1" applyFont="1" applyFill="1" applyBorder="1" applyAlignment="1" applyProtection="1">
      <alignment horizontal="left" vertical="center"/>
    </xf>
    <xf numFmtId="4" fontId="8" fillId="3" borderId="3" xfId="0" applyNumberFormat="1" applyFont="1" applyFill="1" applyBorder="1" applyAlignment="1" applyProtection="1">
      <alignment horizontal="center" vertical="center"/>
    </xf>
    <xf numFmtId="3" fontId="8" fillId="3" borderId="22" xfId="0" applyNumberFormat="1" applyFont="1" applyFill="1" applyBorder="1" applyAlignment="1" applyProtection="1">
      <alignment horizontal="center" vertical="center"/>
    </xf>
    <xf numFmtId="3" fontId="8" fillId="3" borderId="3" xfId="0" applyNumberFormat="1" applyFont="1" applyFill="1" applyBorder="1" applyAlignment="1" applyProtection="1">
      <alignment horizontal="center" vertical="center"/>
    </xf>
    <xf numFmtId="0" fontId="8" fillId="3" borderId="16" xfId="0" applyNumberFormat="1" applyFont="1" applyFill="1" applyBorder="1" applyAlignment="1" applyProtection="1">
      <alignment horizontal="left" vertical="center"/>
    </xf>
    <xf numFmtId="0" fontId="8" fillId="3" borderId="24" xfId="0" applyNumberFormat="1" applyFont="1" applyFill="1" applyBorder="1" applyAlignment="1" applyProtection="1">
      <alignment horizontal="left" vertical="center"/>
    </xf>
    <xf numFmtId="0" fontId="8" fillId="3" borderId="25" xfId="0" applyNumberFormat="1" applyFont="1" applyFill="1" applyBorder="1" applyAlignment="1" applyProtection="1">
      <alignment horizontal="left" vertical="center"/>
    </xf>
    <xf numFmtId="0" fontId="10" fillId="3" borderId="25" xfId="0" applyNumberFormat="1" applyFont="1" applyFill="1" applyBorder="1" applyAlignment="1" applyProtection="1">
      <alignment horizontal="left" vertical="center"/>
    </xf>
    <xf numFmtId="0" fontId="8" fillId="3" borderId="3" xfId="0" applyNumberFormat="1" applyFont="1" applyFill="1" applyBorder="1" applyAlignment="1" applyProtection="1">
      <alignment horizontal="left" vertical="center"/>
    </xf>
    <xf numFmtId="0" fontId="8" fillId="4" borderId="3" xfId="0" applyNumberFormat="1" applyFont="1" applyFill="1" applyBorder="1" applyAlignment="1" applyProtection="1">
      <alignment horizontal="left" vertical="center"/>
    </xf>
    <xf numFmtId="3" fontId="10" fillId="3" borderId="4" xfId="0" applyNumberFormat="1" applyFont="1" applyFill="1" applyBorder="1" applyAlignment="1" applyProtection="1">
      <alignment horizontal="center" vertical="center"/>
    </xf>
    <xf numFmtId="3" fontId="8" fillId="3" borderId="4" xfId="0" applyNumberFormat="1" applyFont="1" applyFill="1" applyBorder="1" applyAlignment="1" applyProtection="1">
      <alignment horizontal="center" vertical="center"/>
    </xf>
    <xf numFmtId="0" fontId="10" fillId="3" borderId="16" xfId="0" applyNumberFormat="1" applyFont="1" applyFill="1" applyBorder="1" applyAlignment="1" applyProtection="1">
      <alignment vertical="center"/>
    </xf>
    <xf numFmtId="0" fontId="8" fillId="3" borderId="16" xfId="0" applyNumberFormat="1" applyFont="1" applyFill="1" applyBorder="1" applyAlignment="1" applyProtection="1">
      <alignment vertical="center"/>
    </xf>
    <xf numFmtId="0" fontId="8" fillId="2" borderId="3" xfId="0" applyNumberFormat="1" applyFont="1" applyFill="1" applyBorder="1" applyAlignment="1" applyProtection="1">
      <alignment horizontal="left" vertical="center"/>
    </xf>
    <xf numFmtId="0" fontId="8" fillId="2" borderId="16" xfId="0" applyNumberFormat="1" applyFont="1" applyFill="1" applyBorder="1" applyAlignment="1" applyProtection="1">
      <alignment horizontal="left" vertical="center"/>
    </xf>
    <xf numFmtId="3" fontId="8" fillId="2" borderId="3" xfId="0" applyNumberFormat="1" applyFont="1" applyFill="1" applyBorder="1" applyAlignment="1" applyProtection="1">
      <alignment horizontal="center" vertical="center"/>
    </xf>
    <xf numFmtId="0" fontId="10" fillId="2" borderId="16" xfId="0" applyNumberFormat="1" applyFont="1" applyFill="1" applyBorder="1" applyAlignment="1" applyProtection="1">
      <alignment horizontal="left" vertical="center"/>
    </xf>
    <xf numFmtId="3" fontId="10" fillId="2" borderId="4" xfId="0" applyNumberFormat="1" applyFont="1" applyFill="1" applyBorder="1" applyAlignment="1" applyProtection="1">
      <alignment horizontal="center" vertical="center"/>
    </xf>
    <xf numFmtId="3" fontId="8" fillId="2" borderId="4" xfId="0" applyNumberFormat="1" applyFont="1" applyFill="1" applyBorder="1" applyAlignment="1" applyProtection="1">
      <alignment horizontal="center" vertical="center"/>
    </xf>
    <xf numFmtId="3" fontId="8" fillId="2" borderId="22" xfId="0" applyNumberFormat="1" applyFont="1" applyFill="1" applyBorder="1" applyAlignment="1" applyProtection="1">
      <alignment horizontal="center" vertical="center"/>
    </xf>
    <xf numFmtId="0" fontId="10" fillId="2" borderId="16" xfId="0" applyNumberFormat="1" applyFont="1" applyFill="1" applyBorder="1" applyAlignment="1" applyProtection="1">
      <alignment vertical="center"/>
    </xf>
    <xf numFmtId="0" fontId="8" fillId="2" borderId="16" xfId="0" applyNumberFormat="1" applyFont="1" applyFill="1" applyBorder="1" applyAlignment="1" applyProtection="1">
      <alignment vertical="center"/>
    </xf>
    <xf numFmtId="0" fontId="0" fillId="0" borderId="0" xfId="0" applyFont="1" applyFill="1" applyAlignment="1"/>
    <xf numFmtId="0" fontId="0" fillId="2" borderId="0" xfId="0" applyFont="1" applyFill="1" applyAlignment="1"/>
    <xf numFmtId="0" fontId="0" fillId="2" borderId="0" xfId="0" applyFont="1" applyFill="1" applyAlignment="1">
      <alignment horizontal="center"/>
    </xf>
    <xf numFmtId="0" fontId="0" fillId="0" borderId="0" xfId="0" applyFont="1" applyFill="1" applyAlignment="1">
      <alignment horizontal="center"/>
    </xf>
    <xf numFmtId="0" fontId="22" fillId="0" borderId="0" xfId="203" applyFont="1" applyFill="1" applyBorder="1" applyAlignment="1">
      <alignment vertical="center" wrapText="1"/>
    </xf>
    <xf numFmtId="0" fontId="23" fillId="0" borderId="0" xfId="203" applyFont="1" applyFill="1" applyAlignment="1">
      <alignment vertical="center" wrapText="1"/>
    </xf>
    <xf numFmtId="0" fontId="41" fillId="0" borderId="0" xfId="203" applyFont="1" applyFill="1" applyAlignment="1">
      <alignment vertical="center" wrapText="1"/>
    </xf>
    <xf numFmtId="0" fontId="22" fillId="0" borderId="0" xfId="203" applyFont="1" applyFill="1" applyAlignment="1">
      <alignment vertical="center" wrapText="1"/>
    </xf>
    <xf numFmtId="177" fontId="22" fillId="0" borderId="0" xfId="203" applyNumberFormat="1" applyFont="1" applyFill="1" applyAlignment="1">
      <alignment vertical="center" wrapText="1"/>
    </xf>
    <xf numFmtId="0" fontId="6" fillId="0" borderId="0" xfId="203" applyFont="1" applyFill="1" applyBorder="1" applyAlignment="1" applyProtection="1">
      <alignment horizontal="center" vertical="center" wrapText="1"/>
      <protection locked="0"/>
    </xf>
    <xf numFmtId="0" fontId="8" fillId="0" borderId="0" xfId="203" applyFont="1" applyFill="1" applyBorder="1" applyAlignment="1">
      <alignment vertical="center" wrapText="1"/>
    </xf>
    <xf numFmtId="0" fontId="10" fillId="0" borderId="0" xfId="203" applyFont="1" applyFill="1" applyBorder="1" applyAlignment="1" applyProtection="1">
      <alignment horizontal="center" vertical="center" wrapText="1"/>
      <protection locked="0"/>
    </xf>
    <xf numFmtId="177" fontId="10" fillId="0" borderId="0" xfId="203" applyNumberFormat="1" applyFont="1" applyFill="1" applyBorder="1" applyAlignment="1" applyProtection="1">
      <alignment horizontal="center" vertical="center" wrapText="1"/>
      <protection locked="0"/>
    </xf>
    <xf numFmtId="0" fontId="10" fillId="0" borderId="3" xfId="203" applyFont="1" applyFill="1" applyBorder="1" applyAlignment="1">
      <alignment horizontal="center" vertical="center" wrapText="1"/>
    </xf>
    <xf numFmtId="177" fontId="10" fillId="0" borderId="3" xfId="203" applyNumberFormat="1" applyFont="1" applyFill="1" applyBorder="1" applyAlignment="1">
      <alignment horizontal="center" vertical="center" wrapText="1"/>
    </xf>
    <xf numFmtId="0" fontId="10" fillId="0" borderId="0" xfId="203" applyFont="1" applyFill="1" applyAlignment="1">
      <alignment vertical="center" wrapText="1"/>
    </xf>
    <xf numFmtId="0" fontId="10" fillId="0" borderId="3" xfId="206" applyNumberFormat="1" applyFont="1" applyFill="1" applyBorder="1" applyAlignment="1" applyProtection="1">
      <alignment horizontal="center" vertical="center" wrapText="1"/>
    </xf>
    <xf numFmtId="177" fontId="10" fillId="0" borderId="3" xfId="205" applyNumberFormat="1" applyFont="1" applyFill="1" applyBorder="1" applyAlignment="1">
      <alignment horizontal="center" vertical="center" wrapText="1"/>
    </xf>
    <xf numFmtId="9" fontId="10" fillId="0" borderId="0" xfId="20" applyFont="1" applyFill="1" applyAlignment="1">
      <alignment vertical="center" wrapText="1"/>
    </xf>
    <xf numFmtId="177" fontId="10" fillId="0" borderId="3" xfId="206" applyNumberFormat="1" applyFont="1" applyFill="1" applyBorder="1" applyAlignment="1">
      <alignment horizontal="center" vertical="center" wrapText="1"/>
    </xf>
    <xf numFmtId="0" fontId="8" fillId="0" borderId="0" xfId="203" applyFont="1" applyFill="1" applyAlignment="1">
      <alignment vertical="center" wrapText="1"/>
    </xf>
    <xf numFmtId="0" fontId="10" fillId="0" borderId="3" xfId="206" applyNumberFormat="1" applyFont="1" applyFill="1" applyBorder="1" applyAlignment="1" applyProtection="1">
      <alignment horizontal="left" vertical="center" wrapText="1"/>
    </xf>
    <xf numFmtId="0" fontId="8" fillId="0" borderId="3" xfId="206" applyNumberFormat="1" applyFont="1" applyFill="1" applyBorder="1" applyAlignment="1" applyProtection="1">
      <alignment vertical="center" wrapText="1"/>
    </xf>
    <xf numFmtId="177" fontId="8" fillId="0" borderId="3" xfId="205" applyNumberFormat="1" applyFont="1" applyFill="1" applyBorder="1" applyAlignment="1">
      <alignment horizontal="center" vertical="center" wrapText="1"/>
    </xf>
    <xf numFmtId="14" fontId="8" fillId="0" borderId="3" xfId="206" applyNumberFormat="1" applyFont="1" applyFill="1" applyBorder="1" applyAlignment="1" applyProtection="1">
      <alignment vertical="center" wrapText="1"/>
    </xf>
    <xf numFmtId="0" fontId="10" fillId="0" borderId="3" xfId="206" applyNumberFormat="1" applyFont="1" applyFill="1" applyBorder="1" applyAlignment="1" applyProtection="1">
      <alignment vertical="center" wrapText="1"/>
    </xf>
    <xf numFmtId="177" fontId="10" fillId="0" borderId="3" xfId="213" applyNumberFormat="1" applyFont="1" applyFill="1" applyBorder="1" applyAlignment="1">
      <alignment horizontal="center" vertical="center" wrapText="1"/>
    </xf>
    <xf numFmtId="177" fontId="8" fillId="0" borderId="3" xfId="203" applyNumberFormat="1" applyFont="1" applyFill="1" applyBorder="1" applyAlignment="1">
      <alignment horizontal="center" vertical="center" wrapText="1"/>
    </xf>
    <xf numFmtId="0" fontId="8" fillId="0" borderId="3" xfId="206" applyNumberFormat="1" applyFont="1" applyFill="1" applyBorder="1" applyAlignment="1" applyProtection="1">
      <alignment horizontal="left" vertical="center" wrapText="1"/>
    </xf>
    <xf numFmtId="177" fontId="8" fillId="0" borderId="3" xfId="213" applyNumberFormat="1" applyFont="1" applyFill="1" applyBorder="1" applyAlignment="1">
      <alignment horizontal="center" vertical="center" wrapText="1"/>
    </xf>
    <xf numFmtId="0" fontId="8" fillId="0" borderId="3" xfId="206" applyNumberFormat="1" applyFont="1" applyFill="1" applyBorder="1" applyAlignment="1" applyProtection="1">
      <alignment horizontal="center" vertical="center" wrapText="1"/>
    </xf>
    <xf numFmtId="177" fontId="10" fillId="0" borderId="3" xfId="74" applyNumberFormat="1" applyFont="1" applyFill="1" applyBorder="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2" fillId="0" borderId="0" xfId="189"/>
    <xf numFmtId="177" fontId="0" fillId="0" borderId="0" xfId="189" applyNumberFormat="1" applyFont="1" applyFill="1" applyAlignment="1" applyProtection="1">
      <alignment horizontal="center" vertical="center"/>
      <protection locked="0"/>
    </xf>
    <xf numFmtId="0" fontId="6" fillId="0" borderId="0" xfId="189" applyFont="1" applyFill="1" applyAlignment="1" applyProtection="1">
      <alignment horizontal="center" vertical="center"/>
      <protection locked="0"/>
    </xf>
    <xf numFmtId="177" fontId="22" fillId="0" borderId="0" xfId="189" applyNumberFormat="1" applyFont="1" applyFill="1" applyAlignment="1" applyProtection="1">
      <alignment horizontal="center" vertical="center"/>
      <protection locked="0"/>
    </xf>
    <xf numFmtId="177" fontId="33" fillId="0" borderId="3" xfId="189" applyNumberFormat="1" applyFont="1" applyFill="1" applyBorder="1" applyAlignment="1" applyProtection="1">
      <alignment horizontal="center" vertical="center"/>
      <protection locked="0"/>
    </xf>
    <xf numFmtId="0" fontId="8" fillId="2" borderId="3" xfId="0" applyNumberFormat="1" applyFont="1" applyFill="1" applyBorder="1" applyAlignment="1" applyProtection="1">
      <alignment horizontal="center" vertical="center"/>
    </xf>
    <xf numFmtId="177" fontId="32" fillId="0" borderId="3" xfId="189" applyNumberFormat="1" applyFont="1" applyFill="1" applyBorder="1" applyAlignment="1" applyProtection="1">
      <alignment horizontal="center" vertical="center"/>
      <protection locked="0"/>
    </xf>
    <xf numFmtId="176" fontId="32" fillId="0" borderId="3" xfId="189" applyNumberFormat="1" applyFont="1" applyFill="1" applyBorder="1" applyAlignment="1" applyProtection="1">
      <alignment horizontal="center" vertical="center"/>
      <protection locked="0"/>
    </xf>
    <xf numFmtId="177" fontId="33" fillId="5" borderId="3" xfId="189" applyNumberFormat="1" applyFont="1" applyFill="1" applyBorder="1" applyAlignment="1" applyProtection="1">
      <alignment horizontal="center" vertical="center"/>
    </xf>
    <xf numFmtId="177" fontId="33" fillId="0" borderId="3" xfId="189" applyNumberFormat="1" applyFont="1" applyFill="1" applyBorder="1" applyAlignment="1" applyProtection="1">
      <alignment horizontal="center" vertical="center"/>
    </xf>
    <xf numFmtId="179" fontId="22" fillId="0" borderId="0" xfId="189" applyNumberFormat="1" applyFont="1" applyFill="1" applyBorder="1" applyAlignment="1" applyProtection="1">
      <alignment horizontal="left" vertical="center"/>
      <protection locked="0"/>
    </xf>
    <xf numFmtId="0" fontId="42" fillId="0" borderId="0" xfId="0" applyFont="1" applyAlignment="1">
      <alignment horizontal="left" vertical="center"/>
    </xf>
    <xf numFmtId="0" fontId="0" fillId="0" borderId="0" xfId="0" applyFont="1" applyAlignment="1">
      <alignment horizontal="center" vertical="center"/>
    </xf>
    <xf numFmtId="0" fontId="43" fillId="0" borderId="20"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left" vertical="center"/>
    </xf>
  </cellXfs>
  <cellStyles count="216">
    <cellStyle name="常规" xfId="0" builtinId="0"/>
    <cellStyle name="货币[0]" xfId="1" builtinId="7"/>
    <cellStyle name="20% - 强调文字颜色 3" xfId="2" builtinId="38"/>
    <cellStyle name="输入" xfId="3" builtinId="20"/>
    <cellStyle name="常规 44" xfId="4"/>
    <cellStyle name="常规 39" xfId="5"/>
    <cellStyle name="货币" xfId="6" builtinId="4"/>
    <cellStyle name="常规 3 14" xfId="7"/>
    <cellStyle name="常规_功能分类1212zhangl" xfId="8"/>
    <cellStyle name="千位分隔[0]" xfId="9" builtinId="6"/>
    <cellStyle name="常规 7 3" xfId="10"/>
    <cellStyle name="千位分隔" xfId="11" builtinId="3"/>
    <cellStyle name="_ET_STYLE_NoName_00__支出预算" xfId="12"/>
    <cellStyle name="常规 31 2" xfId="13"/>
    <cellStyle name="常规 26 2" xfId="14"/>
    <cellStyle name="40% - 强调文字颜色 3" xfId="15" builtinId="39"/>
    <cellStyle name="差" xfId="16" builtinId="27"/>
    <cellStyle name="60% - 强调文字颜色 3" xfId="17" builtinId="40"/>
    <cellStyle name="超链接" xfId="18" builtinId="8"/>
    <cellStyle name="差_出版署2010年度中央部门决算草案" xfId="19"/>
    <cellStyle name="百分比" xfId="20" builtinId="5"/>
    <cellStyle name="常规 13 3" xfId="21"/>
    <cellStyle name="差_5.中央部门决算（草案)-1 2" xfId="22"/>
    <cellStyle name="RowLevel_0" xfId="23"/>
    <cellStyle name="已访问的超链接" xfId="24" builtinId="9"/>
    <cellStyle name="差_出版署2010年度中央部门决算草案 2" xfId="25"/>
    <cellStyle name="百分比 2" xfId="26"/>
    <cellStyle name="常规 6" xfId="27"/>
    <cellStyle name="注释" xfId="28" builtinId="10"/>
    <cellStyle name="60% - 强调文字颜色 2" xfId="29" builtinId="36"/>
    <cellStyle name="标题 4" xfId="30" builtinId="19"/>
    <cellStyle name="警告文本" xfId="31" builtinId="11"/>
    <cellStyle name="_ET_STYLE_NoName_00_" xfId="32"/>
    <cellStyle name="常规 5 2" xfId="33"/>
    <cellStyle name="标题" xfId="34" builtinId="15"/>
    <cellStyle name="解释性文本" xfId="35" builtinId="53"/>
    <cellStyle name="百分比 2 2" xfId="36"/>
    <cellStyle name="标题 1" xfId="37" builtinId="16"/>
    <cellStyle name="百分比 2 3" xfId="38"/>
    <cellStyle name="_ET_STYLE_NoName_00_ 2" xfId="39"/>
    <cellStyle name="常规 5 2 2" xfId="40"/>
    <cellStyle name="标题 2" xfId="41" builtinId="17"/>
    <cellStyle name="60% - 强调文字颜色 1" xfId="42" builtinId="32"/>
    <cellStyle name="标题 3" xfId="43" builtinId="18"/>
    <cellStyle name="60% - 强调文字颜色 4" xfId="44" builtinId="44"/>
    <cellStyle name="输出" xfId="45" builtinId="21"/>
    <cellStyle name="常规 31" xfId="46"/>
    <cellStyle name="常规 26" xfId="47"/>
    <cellStyle name="计算" xfId="48" builtinId="22"/>
    <cellStyle name="检查单元格" xfId="49" builtinId="23"/>
    <cellStyle name="20% - 强调文字颜色 6" xfId="50" builtinId="50"/>
    <cellStyle name="强调文字颜色 2" xfId="51" builtinId="33"/>
    <cellStyle name="链接单元格" xfId="52" builtinId="24"/>
    <cellStyle name="汇总" xfId="53" builtinId="25"/>
    <cellStyle name="好" xfId="54" builtinId="26"/>
    <cellStyle name="适中" xfId="55" builtinId="28"/>
    <cellStyle name="常规 8 2" xfId="56"/>
    <cellStyle name="20% - 强调文字颜色 5" xfId="57" builtinId="46"/>
    <cellStyle name="强调文字颜色 1" xfId="58" builtinId="29"/>
    <cellStyle name="20% - 强调文字颜色 1" xfId="59" builtinId="30"/>
    <cellStyle name="40% - 强调文字颜色 1" xfId="60" builtinId="31"/>
    <cellStyle name="20% - 强调文字颜色 2" xfId="61" builtinId="34"/>
    <cellStyle name="40% - 强调文字颜色 2" xfId="62" builtinId="35"/>
    <cellStyle name="强调文字颜色 3" xfId="63" builtinId="37"/>
    <cellStyle name="强调文字颜色 4" xfId="64" builtinId="41"/>
    <cellStyle name="20% - 强调文字颜色 4" xfId="65" builtinId="42"/>
    <cellStyle name="40% - 强调文字颜色 4" xfId="66" builtinId="43"/>
    <cellStyle name="强调文字颜色 5" xfId="67" builtinId="45"/>
    <cellStyle name="40% - 强调文字颜色 5" xfId="68" builtinId="47"/>
    <cellStyle name="60% - 强调文字颜色 5" xfId="69" builtinId="48"/>
    <cellStyle name="强调文字颜色 6" xfId="70" builtinId="49"/>
    <cellStyle name="40% - 强调文字颜色 6" xfId="71" builtinId="51"/>
    <cellStyle name="60% - 强调文字颜色 6" xfId="72" builtinId="52"/>
    <cellStyle name="ColLevel_0" xfId="73"/>
    <cellStyle name="百分比 3" xfId="74"/>
    <cellStyle name="差_5.中央部门决算（草案)-1" xfId="75"/>
    <cellStyle name="差_全国友协2010年度中央部门决算（草案）" xfId="76"/>
    <cellStyle name="差_全国友协2010年度中央部门决算（草案） 2" xfId="77"/>
    <cellStyle name="差_司法部2010年度中央部门决算（草案）报" xfId="78"/>
    <cellStyle name="差_司法部2010年度中央部门决算（草案）报 2" xfId="79"/>
    <cellStyle name="好_出版署2010年度中央部门决算草案 2" xfId="80"/>
    <cellStyle name="常规 21 2" xfId="81"/>
    <cellStyle name="常规 16 2" xfId="82"/>
    <cellStyle name="常规 10" xfId="83"/>
    <cellStyle name="常规 10 2" xfId="84"/>
    <cellStyle name="常规 10 2 2" xfId="85"/>
    <cellStyle name="常规 10 2 3" xfId="86"/>
    <cellStyle name="好_司法部2010年度中央部门决算（草案）报 2" xfId="87"/>
    <cellStyle name="常规 10 3" xfId="88"/>
    <cellStyle name="常规 10 4" xfId="89"/>
    <cellStyle name="常规 11" xfId="90"/>
    <cellStyle name="常规 11 2" xfId="91"/>
    <cellStyle name="常规 12" xfId="92"/>
    <cellStyle name="常规 12 2" xfId="93"/>
    <cellStyle name="常规 12 3" xfId="94"/>
    <cellStyle name="常规 13" xfId="95"/>
    <cellStyle name="常规 13 2" xfId="96"/>
    <cellStyle name="常规 14" xfId="97"/>
    <cellStyle name="常规 14 2" xfId="98"/>
    <cellStyle name="常规 14_建管站" xfId="99"/>
    <cellStyle name="常规 20" xfId="100"/>
    <cellStyle name="常规 15" xfId="101"/>
    <cellStyle name="常规 20 2" xfId="102"/>
    <cellStyle name="常规 15 2" xfId="103"/>
    <cellStyle name="好_出版署2010年度中央部门决算草案" xfId="104"/>
    <cellStyle name="常规 21" xfId="105"/>
    <cellStyle name="常规 16" xfId="106"/>
    <cellStyle name="常规 22" xfId="107"/>
    <cellStyle name="常规 17" xfId="108"/>
    <cellStyle name="常规 22 2" xfId="109"/>
    <cellStyle name="常规 17 2" xfId="110"/>
    <cellStyle name="常规 23" xfId="111"/>
    <cellStyle name="常规 18" xfId="112"/>
    <cellStyle name="常规 23 2" xfId="113"/>
    <cellStyle name="常规 18 2" xfId="114"/>
    <cellStyle name="常规 24" xfId="115"/>
    <cellStyle name="常规 19" xfId="116"/>
    <cellStyle name="常规 24 2" xfId="117"/>
    <cellStyle name="常规 19 2" xfId="118"/>
    <cellStyle name="常规 2" xfId="119"/>
    <cellStyle name="常规 2 2" xfId="120"/>
    <cellStyle name="常规 42" xfId="121"/>
    <cellStyle name="常规 37" xfId="122"/>
    <cellStyle name="常规 2 2 2" xfId="123"/>
    <cellStyle name="常规 2 2 2 2" xfId="124"/>
    <cellStyle name="常规 43" xfId="125"/>
    <cellStyle name="常规 38" xfId="126"/>
    <cellStyle name="常规 2 2 3" xfId="127"/>
    <cellStyle name="常规 2 3" xfId="128"/>
    <cellStyle name="常规 2 3 2" xfId="129"/>
    <cellStyle name="好_5.中央部门决算（草案)-1 2" xfId="130"/>
    <cellStyle name="常规 2 4" xfId="131"/>
    <cellStyle name="常规 2 4 2" xfId="132"/>
    <cellStyle name="常规 2 5" xfId="133"/>
    <cellStyle name="常规 2 5 2" xfId="134"/>
    <cellStyle name="常规 2 6" xfId="135"/>
    <cellStyle name="常规 30" xfId="136"/>
    <cellStyle name="常规 25" xfId="137"/>
    <cellStyle name="常规 25 2" xfId="138"/>
    <cellStyle name="常规 25 3" xfId="139"/>
    <cellStyle name="常规 32" xfId="140"/>
    <cellStyle name="常规 27" xfId="141"/>
    <cellStyle name="常规 27 2" xfId="142"/>
    <cellStyle name="常规 27 3" xfId="143"/>
    <cellStyle name="常规 33" xfId="144"/>
    <cellStyle name="常规 28" xfId="145"/>
    <cellStyle name="常规 33 2" xfId="146"/>
    <cellStyle name="常规 28 2" xfId="147"/>
    <cellStyle name="常规 34" xfId="148"/>
    <cellStyle name="常规 29" xfId="149"/>
    <cellStyle name="常规 34 2" xfId="150"/>
    <cellStyle name="常规 29 2" xfId="151"/>
    <cellStyle name="常规 3" xfId="152"/>
    <cellStyle name="常规 3 10" xfId="153"/>
    <cellStyle name="常规 3 11" xfId="154"/>
    <cellStyle name="常规 3 12" xfId="155"/>
    <cellStyle name="常规 3 13" xfId="156"/>
    <cellStyle name="常规 3 2" xfId="157"/>
    <cellStyle name="常规 3 2 2" xfId="158"/>
    <cellStyle name="常规 3 2 3" xfId="159"/>
    <cellStyle name="常规 3 2 3 2" xfId="160"/>
    <cellStyle name="常规 3 2 4" xfId="161"/>
    <cellStyle name="常规 3 22" xfId="162"/>
    <cellStyle name="常规 3 3" xfId="163"/>
    <cellStyle name="常规 3 3 2" xfId="164"/>
    <cellStyle name="常规 3 4" xfId="165"/>
    <cellStyle name="常规 3 6" xfId="166"/>
    <cellStyle name="常规 3 7" xfId="167"/>
    <cellStyle name="常规 3 8" xfId="168"/>
    <cellStyle name="常规 3 9" xfId="169"/>
    <cellStyle name="常规 3_农业股2018年预算汇总表" xfId="170"/>
    <cellStyle name="常规_岳阳县2018年地方财政预算表报市3.22" xfId="171"/>
    <cellStyle name="常规 40" xfId="172"/>
    <cellStyle name="常规 35" xfId="173"/>
    <cellStyle name="常规 35 2" xfId="174"/>
    <cellStyle name="常规 41" xfId="175"/>
    <cellStyle name="常规 36" xfId="176"/>
    <cellStyle name="常规 36 2" xfId="177"/>
    <cellStyle name="常规 36 2 2" xfId="178"/>
    <cellStyle name="常规 4" xfId="179"/>
    <cellStyle name="常规 4 2" xfId="180"/>
    <cellStyle name="常规 4 4" xfId="181"/>
    <cellStyle name="常规 4 2 2" xfId="182"/>
    <cellStyle name="常规 4 2 3" xfId="183"/>
    <cellStyle name="常规 4 3" xfId="184"/>
    <cellStyle name="常规 45" xfId="185"/>
    <cellStyle name="常规 46" xfId="186"/>
    <cellStyle name="常规 47" xfId="187"/>
    <cellStyle name="常规 48" xfId="188"/>
    <cellStyle name="常规 49" xfId="189"/>
    <cellStyle name="常规 5" xfId="190"/>
    <cellStyle name="常规 5 3" xfId="191"/>
    <cellStyle name="常规 5 4" xfId="192"/>
    <cellStyle name="常规 6 2" xfId="193"/>
    <cellStyle name="常规 65" xfId="194"/>
    <cellStyle name="常规 65 2" xfId="195"/>
    <cellStyle name="常规 7" xfId="196"/>
    <cellStyle name="常规 7 2" xfId="197"/>
    <cellStyle name="常规 8" xfId="198"/>
    <cellStyle name="常规 9" xfId="199"/>
    <cellStyle name="常规 9 2" xfId="200"/>
    <cellStyle name="常规 9 3" xfId="201"/>
    <cellStyle name="常规_2017公共预算安排7、8、9、12、13、14、15、16" xfId="202"/>
    <cellStyle name="常规_3岳阳县2016年财政预算方案" xfId="203"/>
    <cellStyle name="常规_Sheet1" xfId="204"/>
    <cellStyle name="常规_Sheet1_1_3岳阳县2016年财政预算方案" xfId="205"/>
    <cellStyle name="常规_Sheet1_3岳阳县2016年财政预算方案 2" xfId="206"/>
    <cellStyle name="常规_SRBJ9701" xfId="207"/>
    <cellStyle name="好_5.中央部门决算（草案)-1" xfId="208"/>
    <cellStyle name="好_全国友协2010年度中央部门决算（草案）" xfId="209"/>
    <cellStyle name="好_全国友协2010年度中央部门决算（草案） 2" xfId="210"/>
    <cellStyle name="好_司法部2010年度中央部门决算（草案）报" xfId="211"/>
    <cellStyle name="千位分隔 2" xfId="212"/>
    <cellStyle name="千位分隔 3" xfId="213"/>
    <cellStyle name="样式 1" xfId="214"/>
    <cellStyle name="样式 1 2" xfId="215"/>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F15" sqref="F15"/>
    </sheetView>
  </sheetViews>
  <sheetFormatPr defaultColWidth="9" defaultRowHeight="25.15" customHeight="1" outlineLevelCol="1"/>
  <cols>
    <col min="1" max="1" width="8.74803149606299" style="264" customWidth="1"/>
    <col min="2" max="2" width="46.5826771653543" customWidth="1"/>
  </cols>
  <sheetData>
    <row r="1" ht="36" customHeight="1" spans="1:2">
      <c r="A1" s="265" t="s">
        <v>0</v>
      </c>
      <c r="B1" s="265"/>
    </row>
    <row r="2" s="263" customFormat="1" ht="36" customHeight="1" spans="1:2">
      <c r="A2" s="266" t="s">
        <v>1</v>
      </c>
      <c r="B2" s="266" t="s">
        <v>2</v>
      </c>
    </row>
    <row r="3" s="263" customFormat="1" customHeight="1" spans="1:2">
      <c r="A3" s="266">
        <v>1</v>
      </c>
      <c r="B3" s="267" t="s">
        <v>3</v>
      </c>
    </row>
    <row r="4" s="263" customFormat="1" customHeight="1" spans="1:2">
      <c r="A4" s="266">
        <v>2</v>
      </c>
      <c r="B4" s="267" t="s">
        <v>4</v>
      </c>
    </row>
    <row r="5" s="263" customFormat="1" customHeight="1" spans="1:2">
      <c r="A5" s="266">
        <v>3</v>
      </c>
      <c r="B5" s="267" t="s">
        <v>5</v>
      </c>
    </row>
    <row r="6" s="263" customFormat="1" customHeight="1" spans="1:2">
      <c r="A6" s="266">
        <v>4</v>
      </c>
      <c r="B6" s="267" t="s">
        <v>6</v>
      </c>
    </row>
    <row r="7" s="263" customFormat="1" customHeight="1" spans="1:2">
      <c r="A7" s="266">
        <v>5</v>
      </c>
      <c r="B7" s="267" t="s">
        <v>7</v>
      </c>
    </row>
    <row r="8" s="263" customFormat="1" customHeight="1" spans="1:2">
      <c r="A8" s="266">
        <v>6</v>
      </c>
      <c r="B8" s="267" t="s">
        <v>8</v>
      </c>
    </row>
    <row r="9" s="263" customFormat="1" customHeight="1" spans="1:2">
      <c r="A9" s="266">
        <v>7</v>
      </c>
      <c r="B9" s="267" t="s">
        <v>9</v>
      </c>
    </row>
    <row r="10" s="263" customFormat="1" customHeight="1" spans="1:2">
      <c r="A10" s="266">
        <v>8</v>
      </c>
      <c r="B10" s="267" t="s">
        <v>10</v>
      </c>
    </row>
    <row r="11" s="263" customFormat="1" customHeight="1" spans="1:2">
      <c r="A11" s="266">
        <v>9</v>
      </c>
      <c r="B11" s="267" t="s">
        <v>11</v>
      </c>
    </row>
    <row r="12" s="263" customFormat="1" customHeight="1" spans="1:2">
      <c r="A12" s="266">
        <v>10</v>
      </c>
      <c r="B12" s="267" t="s">
        <v>12</v>
      </c>
    </row>
    <row r="13" s="263" customFormat="1" customHeight="1" spans="1:2">
      <c r="A13" s="266">
        <v>11</v>
      </c>
      <c r="B13" s="267" t="s">
        <v>13</v>
      </c>
    </row>
    <row r="14" s="263" customFormat="1" customHeight="1" spans="1:2">
      <c r="A14" s="266">
        <v>12</v>
      </c>
      <c r="B14" s="267" t="s">
        <v>14</v>
      </c>
    </row>
    <row r="15" s="263" customFormat="1" customHeight="1" spans="1:2">
      <c r="A15" s="266">
        <v>13</v>
      </c>
      <c r="B15" s="267" t="s">
        <v>15</v>
      </c>
    </row>
    <row r="16" s="263" customFormat="1" customHeight="1" spans="1:2">
      <c r="A16" s="266">
        <v>14</v>
      </c>
      <c r="B16" s="267" t="s">
        <v>16</v>
      </c>
    </row>
    <row r="17" s="263" customFormat="1" customHeight="1" spans="1:2">
      <c r="A17" s="266">
        <v>15</v>
      </c>
      <c r="B17" s="267" t="s">
        <v>17</v>
      </c>
    </row>
    <row r="18" s="263" customFormat="1" customHeight="1" spans="1:2">
      <c r="A18" s="266">
        <v>16</v>
      </c>
      <c r="B18" s="267" t="s">
        <v>18</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zoomScaleSheetLayoutView="106" workbookViewId="0">
      <selection activeCell="F12" sqref="F12"/>
    </sheetView>
  </sheetViews>
  <sheetFormatPr defaultColWidth="9" defaultRowHeight="30" customHeight="1" outlineLevelCol="2"/>
  <cols>
    <col min="1" max="1" width="24.5826771653543" style="100" customWidth="1"/>
    <col min="2" max="2" width="19" style="100" customWidth="1"/>
    <col min="3" max="3" width="21.503937007874" style="100" customWidth="1"/>
    <col min="4" max="16384" width="9" style="100"/>
  </cols>
  <sheetData>
    <row r="1" customHeight="1" spans="1:3">
      <c r="A1" s="101" t="s">
        <v>1291</v>
      </c>
      <c r="B1" s="101"/>
      <c r="C1" s="101"/>
    </row>
    <row r="2" customHeight="1" spans="1:3">
      <c r="A2" s="102"/>
      <c r="B2" s="103"/>
      <c r="C2" s="103" t="s">
        <v>20</v>
      </c>
    </row>
    <row r="3" customHeight="1" spans="1:3">
      <c r="A3" s="104" t="s">
        <v>128</v>
      </c>
      <c r="B3" s="105" t="s">
        <v>1283</v>
      </c>
      <c r="C3" s="106" t="s">
        <v>1292</v>
      </c>
    </row>
    <row r="4" s="99" customFormat="1" customHeight="1" spans="1:3">
      <c r="A4" s="107" t="s">
        <v>1293</v>
      </c>
      <c r="B4" s="108"/>
      <c r="C4" s="109"/>
    </row>
    <row r="5" customHeight="1" spans="1:3">
      <c r="A5" s="107" t="s">
        <v>1294</v>
      </c>
      <c r="B5" s="108"/>
      <c r="C5" s="110"/>
    </row>
    <row r="6" customHeight="1" spans="1:3">
      <c r="A6" s="107" t="s">
        <v>1295</v>
      </c>
      <c r="B6" s="109"/>
      <c r="C6" s="110"/>
    </row>
    <row r="7" customHeight="1" spans="1:3">
      <c r="A7" s="107" t="s">
        <v>1296</v>
      </c>
      <c r="B7" s="108"/>
      <c r="C7" s="110"/>
    </row>
    <row r="8" customHeight="1" spans="1:3">
      <c r="A8" s="107" t="s">
        <v>1297</v>
      </c>
      <c r="B8" s="109"/>
      <c r="C8" s="110"/>
    </row>
    <row r="9" customHeight="1" spans="1:3">
      <c r="A9" s="107" t="s">
        <v>1298</v>
      </c>
      <c r="B9" s="109"/>
      <c r="C9" s="110"/>
    </row>
    <row r="10" customHeight="1" spans="1:3">
      <c r="A10" s="107" t="s">
        <v>1299</v>
      </c>
      <c r="B10" s="111"/>
      <c r="C10" s="110"/>
    </row>
    <row r="11" customHeight="1" spans="1:3">
      <c r="A11" s="105" t="s">
        <v>1289</v>
      </c>
      <c r="B11" s="112"/>
      <c r="C11" s="105"/>
    </row>
    <row r="12" customHeight="1" spans="1:3">
      <c r="A12" s="113" t="s">
        <v>1300</v>
      </c>
      <c r="B12" s="113"/>
      <c r="C12" s="113"/>
    </row>
  </sheetData>
  <mergeCells count="2">
    <mergeCell ref="A1:C1"/>
    <mergeCell ref="A12:C12"/>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topLeftCell="A4" workbookViewId="0">
      <selection activeCell="A9" sqref="A9"/>
    </sheetView>
  </sheetViews>
  <sheetFormatPr defaultColWidth="26.0787401574803" defaultRowHeight="52.5" customHeight="1" outlineLevelCol="1"/>
  <cols>
    <col min="1" max="1" width="32.503937007874" style="1" customWidth="1"/>
    <col min="2" max="2" width="37.251968503937" style="1" customWidth="1"/>
    <col min="3" max="16384" width="26.0787401574803" style="1"/>
  </cols>
  <sheetData>
    <row r="1" customHeight="1" spans="1:2">
      <c r="A1" s="87" t="s">
        <v>1301</v>
      </c>
      <c r="B1" s="88"/>
    </row>
    <row r="2" customHeight="1" spans="1:2">
      <c r="A2" s="89" t="s">
        <v>12</v>
      </c>
      <c r="B2" s="90"/>
    </row>
    <row r="3" ht="29.25" customHeight="1" spans="1:2">
      <c r="A3" s="91" t="s">
        <v>1302</v>
      </c>
      <c r="B3" s="91"/>
    </row>
    <row r="4" customHeight="1" spans="1:2">
      <c r="A4" s="92" t="s">
        <v>1303</v>
      </c>
      <c r="B4" s="92" t="s">
        <v>1304</v>
      </c>
    </row>
    <row r="5" customHeight="1" spans="1:2">
      <c r="A5" s="93" t="s">
        <v>1305</v>
      </c>
      <c r="B5" s="94"/>
    </row>
    <row r="6" customHeight="1" spans="1:2">
      <c r="A6" s="93" t="s">
        <v>1306</v>
      </c>
      <c r="B6" s="94"/>
    </row>
    <row r="7" customHeight="1" spans="1:2">
      <c r="A7" s="93" t="s">
        <v>1307</v>
      </c>
      <c r="B7" s="94"/>
    </row>
    <row r="8" customHeight="1" spans="1:2">
      <c r="A8" s="93" t="s">
        <v>1308</v>
      </c>
      <c r="B8" s="94"/>
    </row>
    <row r="9" customHeight="1" spans="1:2">
      <c r="A9" s="93" t="s">
        <v>1309</v>
      </c>
      <c r="B9" s="94"/>
    </row>
    <row r="10" customHeight="1" spans="1:2">
      <c r="A10" s="93" t="s">
        <v>1310</v>
      </c>
      <c r="B10" s="94"/>
    </row>
    <row r="11" customHeight="1" spans="1:2">
      <c r="A11" s="93" t="s">
        <v>1311</v>
      </c>
      <c r="B11" s="95"/>
    </row>
    <row r="12" customHeight="1" spans="1:2">
      <c r="A12" s="96" t="s">
        <v>1312</v>
      </c>
      <c r="B12" s="94"/>
    </row>
    <row r="13" customHeight="1" spans="1:2">
      <c r="A13" s="97" t="s">
        <v>1313</v>
      </c>
      <c r="B13" s="98"/>
    </row>
  </sheetData>
  <mergeCells count="3">
    <mergeCell ref="A2:B2"/>
    <mergeCell ref="A3:B3"/>
    <mergeCell ref="A13:B13"/>
  </mergeCells>
  <pageMargins left="0.75" right="0.75" top="1" bottom="1" header="0.5" footer="0.5"/>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G9" sqref="G9"/>
    </sheetView>
  </sheetViews>
  <sheetFormatPr defaultColWidth="8.25196850393701" defaultRowHeight="40.15" customHeight="1" outlineLevelRow="4" outlineLevelCol="2"/>
  <cols>
    <col min="1" max="1" width="19.748031496063" style="77" customWidth="1"/>
    <col min="2" max="2" width="22" style="78" customWidth="1"/>
    <col min="3" max="3" width="23.3307086614173" style="77" customWidth="1"/>
    <col min="4" max="16384" width="8.25196850393701" style="77"/>
  </cols>
  <sheetData>
    <row r="1" customHeight="1" spans="1:3">
      <c r="A1" s="79" t="s">
        <v>1314</v>
      </c>
      <c r="B1" s="80"/>
      <c r="C1" s="80"/>
    </row>
    <row r="2" customHeight="1" spans="1:3">
      <c r="A2" s="81"/>
      <c r="B2" s="81"/>
      <c r="C2" s="82" t="s">
        <v>20</v>
      </c>
    </row>
    <row r="3" customHeight="1" spans="1:3">
      <c r="A3" s="83" t="s">
        <v>1277</v>
      </c>
      <c r="B3" s="84" t="s">
        <v>1278</v>
      </c>
      <c r="C3" s="84" t="s">
        <v>1279</v>
      </c>
    </row>
    <row r="4" customHeight="1" spans="1:3">
      <c r="A4" s="83"/>
      <c r="B4" s="85"/>
      <c r="C4" s="85"/>
    </row>
    <row r="5" customHeight="1" spans="1:3">
      <c r="A5" s="86" t="s">
        <v>1315</v>
      </c>
      <c r="B5" s="86"/>
      <c r="C5" s="86"/>
    </row>
  </sheetData>
  <mergeCells count="2">
    <mergeCell ref="A1:C1"/>
    <mergeCell ref="A5:C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A1" sqref="A1:C1"/>
    </sheetView>
  </sheetViews>
  <sheetFormatPr defaultColWidth="10.503937007874" defaultRowHeight="30" customHeight="1" outlineLevelCol="2"/>
  <cols>
    <col min="1" max="1" width="32.748031496063" style="45" customWidth="1"/>
    <col min="2" max="3" width="17.3307086614173" style="45" customWidth="1"/>
    <col min="4" max="32" width="9" style="45" customWidth="1"/>
    <col min="33" max="224" width="10.503937007874" style="45" customWidth="1"/>
    <col min="225" max="251" width="9" style="45" customWidth="1"/>
    <col min="252" max="252" width="36.3307086614173" style="45" customWidth="1"/>
    <col min="253" max="16384" width="10.503937007874" style="45"/>
  </cols>
  <sheetData>
    <row r="1" customHeight="1" spans="1:3">
      <c r="A1" s="62" t="s">
        <v>1316</v>
      </c>
      <c r="B1" s="62"/>
      <c r="C1" s="62"/>
    </row>
    <row r="2" customHeight="1" spans="1:3">
      <c r="A2" s="63"/>
      <c r="B2" s="63"/>
      <c r="C2" s="64" t="s">
        <v>20</v>
      </c>
    </row>
    <row r="3" customHeight="1" spans="1:3">
      <c r="A3" s="65" t="s">
        <v>1282</v>
      </c>
      <c r="B3" s="66"/>
      <c r="C3" s="67"/>
    </row>
    <row r="4" customHeight="1" spans="1:3">
      <c r="A4" s="68" t="s">
        <v>1317</v>
      </c>
      <c r="B4" s="69" t="s">
        <v>1283</v>
      </c>
      <c r="C4" s="69" t="s">
        <v>1292</v>
      </c>
    </row>
    <row r="5" customHeight="1" spans="1:3">
      <c r="A5" s="70" t="s">
        <v>1318</v>
      </c>
      <c r="B5" s="71"/>
      <c r="C5" s="72"/>
    </row>
    <row r="6" customHeight="1" spans="1:3">
      <c r="A6" s="70"/>
      <c r="B6" s="71"/>
      <c r="C6" s="71"/>
    </row>
    <row r="7" customHeight="1" spans="1:3">
      <c r="A7" s="70"/>
      <c r="B7" s="71"/>
      <c r="C7" s="71"/>
    </row>
    <row r="8" customHeight="1" spans="1:3">
      <c r="A8" s="70"/>
      <c r="B8" s="73"/>
      <c r="C8" s="73"/>
    </row>
    <row r="9" customHeight="1" spans="1:3">
      <c r="A9" s="70"/>
      <c r="B9" s="74"/>
      <c r="C9" s="74"/>
    </row>
    <row r="10" customHeight="1" spans="1:3">
      <c r="A10" s="75" t="s">
        <v>123</v>
      </c>
      <c r="B10" s="76"/>
      <c r="C10" s="76"/>
    </row>
    <row r="11" customHeight="1" spans="1:3">
      <c r="A11" s="60" t="s">
        <v>1319</v>
      </c>
      <c r="B11" s="61"/>
      <c r="C11" s="61"/>
    </row>
  </sheetData>
  <mergeCells count="3">
    <mergeCell ref="A1:C1"/>
    <mergeCell ref="A3:C3"/>
    <mergeCell ref="A11:C11"/>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A6" sqref="A6"/>
    </sheetView>
  </sheetViews>
  <sheetFormatPr defaultColWidth="9" defaultRowHeight="30" customHeight="1" outlineLevelCol="2"/>
  <cols>
    <col min="1" max="1" width="36.5826771653543" style="45" customWidth="1"/>
    <col min="2" max="2" width="14.8346456692913" style="45" customWidth="1"/>
    <col min="3" max="3" width="39.503937007874" style="45" customWidth="1"/>
    <col min="4" max="16384" width="9" style="45"/>
  </cols>
  <sheetData>
    <row r="1" customHeight="1" spans="1:3">
      <c r="A1" s="46" t="s">
        <v>1320</v>
      </c>
      <c r="B1" s="46"/>
      <c r="C1" s="46"/>
    </row>
    <row r="2" customHeight="1" spans="1:3">
      <c r="A2" s="47"/>
      <c r="B2" s="48"/>
      <c r="C2" s="48" t="s">
        <v>20</v>
      </c>
    </row>
    <row r="3" customHeight="1" spans="1:3">
      <c r="A3" s="49" t="s">
        <v>128</v>
      </c>
      <c r="B3" s="50"/>
      <c r="C3" s="51"/>
    </row>
    <row r="4" customHeight="1" spans="1:3">
      <c r="A4" s="52" t="s">
        <v>1317</v>
      </c>
      <c r="B4" s="52" t="s">
        <v>1283</v>
      </c>
      <c r="C4" s="53" t="s">
        <v>1292</v>
      </c>
    </row>
    <row r="5" customHeight="1" spans="1:3">
      <c r="A5" s="54" t="s">
        <v>1321</v>
      </c>
      <c r="B5" s="55"/>
      <c r="C5" s="56"/>
    </row>
    <row r="6" customHeight="1" spans="1:3">
      <c r="A6" s="54" t="s">
        <v>1322</v>
      </c>
      <c r="B6" s="55"/>
      <c r="C6" s="57"/>
    </row>
    <row r="7" customHeight="1" spans="1:3">
      <c r="A7" s="54" t="s">
        <v>1323</v>
      </c>
      <c r="B7" s="55"/>
      <c r="C7" s="57"/>
    </row>
    <row r="8" customHeight="1" spans="1:3">
      <c r="A8" s="54" t="s">
        <v>1324</v>
      </c>
      <c r="B8" s="56"/>
      <c r="C8" s="57"/>
    </row>
    <row r="9" customHeight="1" spans="1:3">
      <c r="A9" s="54" t="s">
        <v>1325</v>
      </c>
      <c r="B9" s="56"/>
      <c r="C9" s="57"/>
    </row>
    <row r="10" customHeight="1" spans="1:3">
      <c r="A10" s="58" t="s">
        <v>123</v>
      </c>
      <c r="B10" s="59"/>
      <c r="C10" s="58"/>
    </row>
    <row r="11" customHeight="1" spans="1:3">
      <c r="A11" s="60" t="s">
        <v>1326</v>
      </c>
      <c r="B11" s="61"/>
      <c r="C11" s="61"/>
    </row>
  </sheetData>
  <mergeCells count="3">
    <mergeCell ref="A1:C1"/>
    <mergeCell ref="A3:C3"/>
    <mergeCell ref="A11:C11"/>
  </mergeCell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G7" sqref="G7"/>
    </sheetView>
  </sheetViews>
  <sheetFormatPr defaultColWidth="9" defaultRowHeight="25.15" customHeight="1"/>
  <cols>
    <col min="1" max="1" width="14.8346456692913" style="16" customWidth="1"/>
    <col min="2" max="2" width="11" style="16" customWidth="1"/>
    <col min="3" max="7" width="13.251968503937" style="16" customWidth="1"/>
    <col min="8" max="8" width="13.8346456692913" style="16" customWidth="1"/>
    <col min="9" max="9" width="12.8346456692913" style="16" customWidth="1"/>
    <col min="10" max="16384" width="9" style="16"/>
  </cols>
  <sheetData>
    <row r="1" customHeight="1" spans="1:9">
      <c r="A1" s="18" t="s">
        <v>1327</v>
      </c>
      <c r="B1" s="18"/>
      <c r="C1" s="18"/>
      <c r="D1" s="19"/>
      <c r="E1" s="18"/>
      <c r="F1" s="18"/>
      <c r="G1" s="18"/>
      <c r="H1" s="18"/>
      <c r="I1" s="18"/>
    </row>
    <row r="2" customHeight="1" spans="1:9">
      <c r="A2" s="20"/>
      <c r="B2" s="21"/>
      <c r="C2" s="21"/>
      <c r="D2" s="22"/>
      <c r="E2" s="21"/>
      <c r="F2" s="21"/>
      <c r="G2" s="21"/>
      <c r="H2" s="36"/>
      <c r="I2" s="36" t="s">
        <v>20</v>
      </c>
    </row>
    <row r="3" customHeight="1" spans="1:9">
      <c r="A3" s="37" t="s">
        <v>1328</v>
      </c>
      <c r="B3" s="38" t="s">
        <v>123</v>
      </c>
      <c r="C3" s="38" t="s">
        <v>1329</v>
      </c>
      <c r="D3" s="38" t="s">
        <v>1330</v>
      </c>
      <c r="E3" s="38" t="s">
        <v>1331</v>
      </c>
      <c r="F3" s="38" t="s">
        <v>1332</v>
      </c>
      <c r="G3" s="38" t="s">
        <v>1333</v>
      </c>
      <c r="H3" s="38" t="s">
        <v>1334</v>
      </c>
      <c r="I3" s="38" t="s">
        <v>1335</v>
      </c>
    </row>
    <row r="4" customHeight="1" spans="1:9">
      <c r="A4" s="34" t="s">
        <v>1336</v>
      </c>
      <c r="B4" s="30">
        <f>SUM(B5:B12)</f>
        <v>87.49</v>
      </c>
      <c r="C4" s="30">
        <f>SUM(C5:C12)</f>
        <v>0</v>
      </c>
      <c r="D4" s="30"/>
      <c r="E4" s="30"/>
      <c r="F4" s="30"/>
      <c r="G4" s="30"/>
      <c r="H4" s="30"/>
      <c r="I4" s="30"/>
    </row>
    <row r="5" customHeight="1" spans="1:9">
      <c r="A5" s="34" t="s">
        <v>1337</v>
      </c>
      <c r="B5" s="30">
        <f>C5+D5+E5+F5+G5+H5+I5</f>
        <v>87.49</v>
      </c>
      <c r="C5" s="39">
        <v>0</v>
      </c>
      <c r="D5" s="39"/>
      <c r="E5" s="39">
        <v>55.74</v>
      </c>
      <c r="F5" s="39">
        <v>23.95</v>
      </c>
      <c r="G5" s="39"/>
      <c r="H5" s="39">
        <v>3.9</v>
      </c>
      <c r="I5" s="39">
        <v>3.9</v>
      </c>
    </row>
    <row r="6" customHeight="1" spans="1:9">
      <c r="A6" s="40" t="s">
        <v>1338</v>
      </c>
      <c r="B6" s="30">
        <f t="shared" ref="B6:B12" si="0">C6+D6+E6+F6+G6+H6+I6</f>
        <v>0</v>
      </c>
      <c r="C6" s="41"/>
      <c r="D6" s="41"/>
      <c r="E6" s="41"/>
      <c r="F6" s="41"/>
      <c r="G6" s="41"/>
      <c r="H6" s="41"/>
      <c r="I6" s="43"/>
    </row>
    <row r="7" customHeight="1" spans="1:9">
      <c r="A7" s="32" t="s">
        <v>1339</v>
      </c>
      <c r="B7" s="30">
        <f t="shared" si="0"/>
        <v>0</v>
      </c>
      <c r="C7" s="31"/>
      <c r="D7" s="31"/>
      <c r="E7" s="31"/>
      <c r="F7" s="31"/>
      <c r="G7" s="31"/>
      <c r="H7" s="31"/>
      <c r="I7" s="44"/>
    </row>
    <row r="8" customHeight="1" spans="1:9">
      <c r="A8" s="32" t="s">
        <v>1340</v>
      </c>
      <c r="B8" s="30">
        <f t="shared" si="0"/>
        <v>0</v>
      </c>
      <c r="C8" s="31"/>
      <c r="D8" s="31"/>
      <c r="E8" s="31"/>
      <c r="F8" s="31"/>
      <c r="G8" s="31"/>
      <c r="H8" s="42"/>
      <c r="I8" s="39"/>
    </row>
    <row r="9" customHeight="1" spans="1:9">
      <c r="A9" s="32" t="s">
        <v>1341</v>
      </c>
      <c r="B9" s="30">
        <f t="shared" si="0"/>
        <v>0</v>
      </c>
      <c r="C9" s="31"/>
      <c r="D9" s="31"/>
      <c r="E9" s="31"/>
      <c r="F9" s="31"/>
      <c r="G9" s="31"/>
      <c r="H9" s="42"/>
      <c r="I9" s="39"/>
    </row>
    <row r="10" customHeight="1" spans="1:9">
      <c r="A10" s="32" t="s">
        <v>1342</v>
      </c>
      <c r="B10" s="30">
        <f t="shared" si="0"/>
        <v>0</v>
      </c>
      <c r="C10" s="31"/>
      <c r="D10" s="31"/>
      <c r="E10" s="31"/>
      <c r="F10" s="31"/>
      <c r="G10" s="31"/>
      <c r="H10" s="31"/>
      <c r="I10" s="41"/>
    </row>
    <row r="11" customHeight="1" spans="1:9">
      <c r="A11" s="32" t="s">
        <v>1343</v>
      </c>
      <c r="B11" s="30">
        <f t="shared" si="0"/>
        <v>0</v>
      </c>
      <c r="C11" s="31"/>
      <c r="D11" s="31"/>
      <c r="E11" s="31"/>
      <c r="F11" s="31"/>
      <c r="G11" s="31"/>
      <c r="H11" s="31"/>
      <c r="I11" s="35"/>
    </row>
    <row r="12" customHeight="1" spans="1:9">
      <c r="A12" s="32" t="s">
        <v>1344</v>
      </c>
      <c r="B12" s="30">
        <f t="shared" si="0"/>
        <v>0</v>
      </c>
      <c r="C12" s="31"/>
      <c r="D12" s="31"/>
      <c r="E12" s="31"/>
      <c r="F12" s="31"/>
      <c r="G12" s="31"/>
      <c r="H12" s="31"/>
      <c r="I12" s="31"/>
    </row>
  </sheetData>
  <mergeCells count="1">
    <mergeCell ref="A1:I1"/>
  </mergeCells>
  <pageMargins left="0.7" right="0.7" top="0.75" bottom="0.75"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C5" sqref="C5:I5"/>
    </sheetView>
  </sheetViews>
  <sheetFormatPr defaultColWidth="9" defaultRowHeight="30" customHeight="1"/>
  <cols>
    <col min="1" max="1" width="18.251968503937" style="16" customWidth="1"/>
    <col min="2" max="2" width="8.74803149606299" style="17" customWidth="1"/>
    <col min="3" max="9" width="9.74803149606299" style="17" customWidth="1"/>
    <col min="10" max="16384" width="9" style="16"/>
  </cols>
  <sheetData>
    <row r="1" customHeight="1" spans="1:9">
      <c r="A1" s="18" t="s">
        <v>1345</v>
      </c>
      <c r="B1" s="18"/>
      <c r="C1" s="18"/>
      <c r="D1" s="19"/>
      <c r="E1" s="18"/>
      <c r="F1" s="18"/>
      <c r="G1" s="18"/>
      <c r="H1" s="18"/>
      <c r="I1" s="18"/>
    </row>
    <row r="2" customHeight="1" spans="1:9">
      <c r="A2" s="20"/>
      <c r="B2" s="21"/>
      <c r="C2" s="21"/>
      <c r="D2" s="22"/>
      <c r="E2" s="21"/>
      <c r="F2" s="21"/>
      <c r="G2" s="21"/>
      <c r="H2" s="23"/>
      <c r="I2" s="23" t="s">
        <v>20</v>
      </c>
    </row>
    <row r="3" ht="45.65" customHeight="1" spans="1:9">
      <c r="A3" s="24" t="s">
        <v>1328</v>
      </c>
      <c r="B3" s="25" t="s">
        <v>123</v>
      </c>
      <c r="C3" s="26" t="s">
        <v>1329</v>
      </c>
      <c r="D3" s="26" t="s">
        <v>1330</v>
      </c>
      <c r="E3" s="27" t="s">
        <v>1331</v>
      </c>
      <c r="F3" s="28" t="s">
        <v>1332</v>
      </c>
      <c r="G3" s="28" t="s">
        <v>1333</v>
      </c>
      <c r="H3" s="28" t="s">
        <v>1334</v>
      </c>
      <c r="I3" s="25" t="s">
        <v>1335</v>
      </c>
    </row>
    <row r="4" customHeight="1" spans="1:9">
      <c r="A4" s="29" t="s">
        <v>1346</v>
      </c>
      <c r="B4" s="30">
        <f>SUM(B5:B9)</f>
        <v>87.49</v>
      </c>
      <c r="C4" s="30">
        <f>SUM(C5:C9)</f>
        <v>0</v>
      </c>
      <c r="D4" s="30"/>
      <c r="E4" s="30"/>
      <c r="F4" s="30"/>
      <c r="G4" s="30"/>
      <c r="H4" s="30"/>
      <c r="I4" s="30"/>
    </row>
    <row r="5" customHeight="1" spans="1:9">
      <c r="A5" s="29" t="s">
        <v>1347</v>
      </c>
      <c r="B5" s="30">
        <f>C5+D5+E5+F5+G5+H5+I5</f>
        <v>87.49</v>
      </c>
      <c r="C5" s="31"/>
      <c r="D5" s="31"/>
      <c r="E5" s="31">
        <v>55.74</v>
      </c>
      <c r="F5" s="31">
        <v>23.95</v>
      </c>
      <c r="G5" s="31"/>
      <c r="H5" s="31">
        <v>3.9</v>
      </c>
      <c r="I5" s="35">
        <v>3.9</v>
      </c>
    </row>
    <row r="6" customHeight="1" spans="1:9">
      <c r="A6" s="29" t="s">
        <v>1348</v>
      </c>
      <c r="B6" s="30">
        <f>C6+D6+E6+F6+G6+H6+I6</f>
        <v>0</v>
      </c>
      <c r="C6" s="31"/>
      <c r="D6" s="31"/>
      <c r="E6" s="31"/>
      <c r="F6" s="31"/>
      <c r="G6" s="31"/>
      <c r="H6" s="31"/>
      <c r="I6" s="35"/>
    </row>
    <row r="7" customHeight="1" spans="1:9">
      <c r="A7" s="32" t="s">
        <v>1349</v>
      </c>
      <c r="B7" s="30">
        <f>C7+D7+E7+F7+G7+H7+I7</f>
        <v>0</v>
      </c>
      <c r="C7" s="31"/>
      <c r="D7" s="31"/>
      <c r="E7" s="31"/>
      <c r="F7" s="31"/>
      <c r="G7" s="31"/>
      <c r="H7" s="31"/>
      <c r="I7" s="31"/>
    </row>
    <row r="8" customHeight="1" spans="1:9">
      <c r="A8" s="33" t="s">
        <v>1350</v>
      </c>
      <c r="B8" s="30">
        <f>C8+D8+E8+F8+G8+H8+I8</f>
        <v>0</v>
      </c>
      <c r="C8" s="31"/>
      <c r="D8" s="31"/>
      <c r="E8" s="31"/>
      <c r="F8" s="31"/>
      <c r="G8" s="31"/>
      <c r="H8" s="31"/>
      <c r="I8" s="31"/>
    </row>
    <row r="9" customHeight="1" spans="1:9">
      <c r="A9" s="34" t="s">
        <v>1351</v>
      </c>
      <c r="B9" s="30">
        <f>C9+D9+E9+F9+G9+H9+I9</f>
        <v>0</v>
      </c>
      <c r="C9" s="31"/>
      <c r="D9" s="31"/>
      <c r="E9" s="31"/>
      <c r="F9" s="31"/>
      <c r="G9" s="31"/>
      <c r="H9" s="31"/>
      <c r="I9" s="31"/>
    </row>
  </sheetData>
  <mergeCells count="1">
    <mergeCell ref="A1:I1"/>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G10" sqref="G10"/>
    </sheetView>
  </sheetViews>
  <sheetFormatPr defaultColWidth="9" defaultRowHeight="15.55" outlineLevelCol="1"/>
  <cols>
    <col min="1" max="1" width="45.0787401574803" style="1" customWidth="1"/>
    <col min="2" max="2" width="32.251968503937" style="2" customWidth="1"/>
    <col min="3" max="16384" width="9" style="1"/>
  </cols>
  <sheetData>
    <row r="1" ht="63" customHeight="1" spans="1:2">
      <c r="A1" s="3" t="s">
        <v>1352</v>
      </c>
      <c r="B1" s="3"/>
    </row>
    <row r="2" ht="39.75" customHeight="1" spans="1:2">
      <c r="A2" s="4"/>
      <c r="B2" s="5" t="s">
        <v>20</v>
      </c>
    </row>
    <row r="3" ht="50.15" customHeight="1" spans="1:2">
      <c r="A3" s="6" t="s">
        <v>1353</v>
      </c>
      <c r="B3" s="6" t="s">
        <v>1354</v>
      </c>
    </row>
    <row r="4" ht="50.15" customHeight="1" spans="1:2">
      <c r="A4" s="7" t="s">
        <v>123</v>
      </c>
      <c r="B4" s="7">
        <v>12</v>
      </c>
    </row>
    <row r="5" ht="50.15" customHeight="1" spans="1:2">
      <c r="A5" s="8" t="s">
        <v>1355</v>
      </c>
      <c r="B5" s="7">
        <v>0</v>
      </c>
    </row>
    <row r="6" ht="50.15" customHeight="1" spans="1:2">
      <c r="A6" s="8" t="s">
        <v>1356</v>
      </c>
      <c r="B6" s="7">
        <v>10</v>
      </c>
    </row>
    <row r="7" ht="50.15" customHeight="1" spans="1:2">
      <c r="A7" s="9" t="s">
        <v>1357</v>
      </c>
      <c r="B7" s="10">
        <v>2</v>
      </c>
    </row>
    <row r="8" ht="50.15" customHeight="1" spans="1:2">
      <c r="A8" s="11" t="s">
        <v>1358</v>
      </c>
      <c r="B8" s="10"/>
    </row>
    <row r="9" ht="50.15" customHeight="1" spans="1:2">
      <c r="A9" s="12" t="s">
        <v>1359</v>
      </c>
      <c r="B9" s="13">
        <v>0</v>
      </c>
    </row>
    <row r="10" ht="127.5" customHeight="1" spans="1:2">
      <c r="A10" s="14" t="s">
        <v>1360</v>
      </c>
      <c r="B10" s="15"/>
    </row>
    <row r="17" ht="12" customHeight="1"/>
  </sheetData>
  <mergeCells count="2">
    <mergeCell ref="A1:B1"/>
    <mergeCell ref="A10:B10"/>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zoomScale="70" zoomScaleNormal="70" workbookViewId="0">
      <selection activeCell="H29" sqref="H29"/>
    </sheetView>
  </sheetViews>
  <sheetFormatPr defaultColWidth="9" defaultRowHeight="19.9" customHeight="1"/>
  <cols>
    <col min="1" max="1" width="29" style="250" customWidth="1"/>
    <col min="2" max="2" width="11.0787401574803" style="251" customWidth="1"/>
    <col min="3" max="3" width="27.8346456692913" style="251" customWidth="1"/>
    <col min="4" max="4" width="12.1653543307087" style="251" customWidth="1"/>
    <col min="5" max="5" width="9" style="251"/>
    <col min="6" max="16384" width="9" style="250"/>
  </cols>
  <sheetData>
    <row r="1" customHeight="1" spans="1:4">
      <c r="A1" s="252"/>
      <c r="B1" s="252"/>
      <c r="C1" s="252"/>
      <c r="D1" s="253"/>
    </row>
    <row r="2" customHeight="1" spans="1:4">
      <c r="A2" s="254" t="s">
        <v>19</v>
      </c>
      <c r="B2" s="254"/>
      <c r="C2" s="254"/>
      <c r="D2" s="254"/>
    </row>
    <row r="3" customHeight="1" spans="1:4">
      <c r="A3" s="252"/>
      <c r="B3" s="252"/>
      <c r="C3" s="252"/>
      <c r="D3" s="255" t="s">
        <v>20</v>
      </c>
    </row>
    <row r="4" customHeight="1" spans="1:4">
      <c r="A4" s="159" t="s">
        <v>21</v>
      </c>
      <c r="B4" s="160" t="s">
        <v>22</v>
      </c>
      <c r="C4" s="159" t="s">
        <v>23</v>
      </c>
      <c r="D4" s="256" t="s">
        <v>22</v>
      </c>
    </row>
    <row r="5" customHeight="1" spans="1:4">
      <c r="A5" s="161" t="s">
        <v>24</v>
      </c>
      <c r="B5" s="162">
        <v>197.35</v>
      </c>
      <c r="C5" s="161" t="s">
        <v>25</v>
      </c>
      <c r="D5" s="256">
        <f>SUM(D6:D32)</f>
        <v>1876.09</v>
      </c>
    </row>
    <row r="6" customHeight="1" spans="1:4">
      <c r="A6" s="163" t="s">
        <v>26</v>
      </c>
      <c r="B6" s="162">
        <v>192.35</v>
      </c>
      <c r="C6" s="163" t="s">
        <v>27</v>
      </c>
      <c r="D6" s="167">
        <v>1194</v>
      </c>
    </row>
    <row r="7" customHeight="1" spans="1:4">
      <c r="A7" s="163" t="s">
        <v>28</v>
      </c>
      <c r="B7" s="164">
        <v>5</v>
      </c>
      <c r="C7" s="163" t="s">
        <v>29</v>
      </c>
      <c r="D7" s="167">
        <v>3</v>
      </c>
    </row>
    <row r="8" customHeight="1" spans="1:4">
      <c r="A8" s="161" t="s">
        <v>30</v>
      </c>
      <c r="B8" s="146">
        <v>1395.47</v>
      </c>
      <c r="C8" s="163" t="s">
        <v>31</v>
      </c>
      <c r="D8" s="167">
        <v>24</v>
      </c>
    </row>
    <row r="9" customHeight="1" spans="1:4">
      <c r="A9" s="165" t="s">
        <v>32</v>
      </c>
      <c r="B9" s="160">
        <f>B10+B11+B12</f>
        <v>390.98</v>
      </c>
      <c r="C9" s="163" t="s">
        <v>33</v>
      </c>
      <c r="D9" s="167">
        <v>15</v>
      </c>
    </row>
    <row r="10" customHeight="1" spans="1:4">
      <c r="A10" s="165" t="s">
        <v>34</v>
      </c>
      <c r="B10" s="146">
        <v>246.46</v>
      </c>
      <c r="C10" s="163" t="s">
        <v>35</v>
      </c>
      <c r="D10" s="167"/>
    </row>
    <row r="11" customHeight="1" spans="1:9">
      <c r="A11" s="165" t="s">
        <v>36</v>
      </c>
      <c r="B11" s="146">
        <v>0</v>
      </c>
      <c r="C11" s="163" t="s">
        <v>37</v>
      </c>
      <c r="D11" s="167">
        <v>2</v>
      </c>
      <c r="I11" s="251"/>
    </row>
    <row r="12" customHeight="1" spans="1:4">
      <c r="A12" s="165" t="s">
        <v>38</v>
      </c>
      <c r="B12" s="146">
        <v>144.52</v>
      </c>
      <c r="C12" s="163" t="s">
        <v>39</v>
      </c>
      <c r="D12" s="146">
        <v>124.58</v>
      </c>
    </row>
    <row r="13" customHeight="1" spans="1:4">
      <c r="A13" s="165" t="s">
        <v>40</v>
      </c>
      <c r="B13" s="146">
        <f>SUM(B14:B26)</f>
        <v>935.49</v>
      </c>
      <c r="C13" s="163" t="s">
        <v>41</v>
      </c>
      <c r="D13" s="167">
        <v>83.95</v>
      </c>
    </row>
    <row r="14" customHeight="1" spans="1:4">
      <c r="A14" s="166" t="s">
        <v>42</v>
      </c>
      <c r="B14" s="146">
        <v>41.73</v>
      </c>
      <c r="C14" s="163" t="s">
        <v>43</v>
      </c>
      <c r="D14" s="167">
        <v>0</v>
      </c>
    </row>
    <row r="15" customHeight="1" spans="1:4">
      <c r="A15" s="166" t="s">
        <v>44</v>
      </c>
      <c r="B15" s="146">
        <v>0</v>
      </c>
      <c r="C15" s="163" t="s">
        <v>45</v>
      </c>
      <c r="D15" s="167">
        <v>10</v>
      </c>
    </row>
    <row r="16" customHeight="1" spans="1:4">
      <c r="A16" s="166" t="s">
        <v>46</v>
      </c>
      <c r="B16" s="146">
        <v>49.97</v>
      </c>
      <c r="C16" s="163" t="s">
        <v>47</v>
      </c>
      <c r="D16" s="167">
        <v>251.46</v>
      </c>
    </row>
    <row r="17" customHeight="1" spans="1:4">
      <c r="A17" s="166" t="s">
        <v>48</v>
      </c>
      <c r="B17" s="146">
        <v>30.78</v>
      </c>
      <c r="C17" s="163" t="s">
        <v>49</v>
      </c>
      <c r="D17" s="167">
        <v>2</v>
      </c>
    </row>
    <row r="18" customHeight="1" spans="1:4">
      <c r="A18" s="166" t="s">
        <v>50</v>
      </c>
      <c r="B18" s="146"/>
      <c r="C18" s="163" t="s">
        <v>51</v>
      </c>
      <c r="D18" s="167"/>
    </row>
    <row r="19" customHeight="1" spans="1:4">
      <c r="A19" s="166" t="s">
        <v>52</v>
      </c>
      <c r="B19" s="164">
        <v>77.29</v>
      </c>
      <c r="C19" s="163" t="s">
        <v>53</v>
      </c>
      <c r="D19" s="167"/>
    </row>
    <row r="20" customHeight="1" spans="1:4">
      <c r="A20" s="166" t="s">
        <v>54</v>
      </c>
      <c r="B20" s="146"/>
      <c r="C20" s="163" t="s">
        <v>55</v>
      </c>
      <c r="D20" s="167"/>
    </row>
    <row r="21" customHeight="1" spans="1:4">
      <c r="A21" s="166" t="s">
        <v>56</v>
      </c>
      <c r="B21" s="164">
        <v>68.4</v>
      </c>
      <c r="C21" s="163" t="s">
        <v>57</v>
      </c>
      <c r="D21" s="167"/>
    </row>
    <row r="22" customHeight="1" spans="1:4">
      <c r="A22" s="166" t="s">
        <v>58</v>
      </c>
      <c r="B22" s="146">
        <v>655.56</v>
      </c>
      <c r="C22" s="163" t="s">
        <v>59</v>
      </c>
      <c r="D22" s="167">
        <v>54.67</v>
      </c>
    </row>
    <row r="23" customHeight="1" spans="1:4">
      <c r="A23" s="166" t="s">
        <v>60</v>
      </c>
      <c r="B23" s="146"/>
      <c r="C23" s="257" t="s">
        <v>61</v>
      </c>
      <c r="D23" s="257">
        <v>20</v>
      </c>
    </row>
    <row r="24" customHeight="1" spans="1:4">
      <c r="A24" s="166" t="s">
        <v>62</v>
      </c>
      <c r="B24" s="146">
        <v>1.5</v>
      </c>
      <c r="C24" s="163" t="s">
        <v>63</v>
      </c>
      <c r="D24" s="167"/>
    </row>
    <row r="25" customHeight="1" spans="1:4">
      <c r="A25" s="166" t="s">
        <v>64</v>
      </c>
      <c r="B25" s="167">
        <v>10.26</v>
      </c>
      <c r="C25" s="163" t="s">
        <v>65</v>
      </c>
      <c r="D25" s="258">
        <v>91.43</v>
      </c>
    </row>
    <row r="26" customHeight="1" spans="1:4">
      <c r="A26" s="168" t="s">
        <v>66</v>
      </c>
      <c r="B26" s="167"/>
      <c r="C26" s="163" t="s">
        <v>67</v>
      </c>
      <c r="D26" s="259"/>
    </row>
    <row r="27" customHeight="1" spans="1:4">
      <c r="A27" s="166" t="s">
        <v>68</v>
      </c>
      <c r="B27" s="167">
        <v>25</v>
      </c>
      <c r="C27" s="163" t="s">
        <v>69</v>
      </c>
      <c r="D27" s="259"/>
    </row>
    <row r="28" customHeight="1" spans="1:4">
      <c r="A28" s="168" t="s">
        <v>70</v>
      </c>
      <c r="B28" s="167">
        <v>44</v>
      </c>
      <c r="C28" s="161" t="s">
        <v>71</v>
      </c>
      <c r="D28" s="159">
        <v>0</v>
      </c>
    </row>
    <row r="29" customHeight="1" spans="1:4">
      <c r="A29" s="168"/>
      <c r="B29" s="167"/>
      <c r="C29" s="163"/>
      <c r="D29" s="167"/>
    </row>
    <row r="30" customHeight="1" spans="1:4">
      <c r="A30" s="168"/>
      <c r="B30" s="167"/>
      <c r="C30" s="163"/>
      <c r="D30" s="259"/>
    </row>
    <row r="31" customHeight="1" spans="1:4">
      <c r="A31" s="168"/>
      <c r="B31" s="167"/>
      <c r="C31" s="163"/>
      <c r="D31" s="259"/>
    </row>
    <row r="32" customHeight="1" spans="1:4">
      <c r="A32" s="168"/>
      <c r="B32" s="167"/>
      <c r="C32" s="163"/>
      <c r="D32" s="259"/>
    </row>
    <row r="33" customHeight="1" spans="1:4">
      <c r="A33" s="161" t="s">
        <v>72</v>
      </c>
      <c r="B33" s="159">
        <v>283.27</v>
      </c>
      <c r="C33" s="161" t="s">
        <v>73</v>
      </c>
      <c r="D33" s="260">
        <f>B34-D5</f>
        <v>0</v>
      </c>
    </row>
    <row r="34" customHeight="1" spans="1:4">
      <c r="A34" s="159" t="s">
        <v>74</v>
      </c>
      <c r="B34" s="146">
        <f>B5+B8+B33</f>
        <v>1876.09</v>
      </c>
      <c r="C34" s="159" t="s">
        <v>75</v>
      </c>
      <c r="D34" s="261">
        <f>D5</f>
        <v>1876.09</v>
      </c>
    </row>
    <row r="35" customHeight="1" spans="1:4">
      <c r="A35" s="252"/>
      <c r="B35" s="262"/>
      <c r="C35" s="252"/>
      <c r="D35" s="252"/>
    </row>
  </sheetData>
  <mergeCells count="1">
    <mergeCell ref="A2:D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tabSelected="1" topLeftCell="A17" workbookViewId="0">
      <selection activeCell="B11" sqref="B11"/>
    </sheetView>
  </sheetViews>
  <sheetFormatPr defaultColWidth="9" defaultRowHeight="20.15" customHeight="1" outlineLevelCol="5"/>
  <cols>
    <col min="1" max="1" width="38.5826771653543" style="225" customWidth="1"/>
    <col min="2" max="2" width="24.503937007874" style="226" customWidth="1"/>
    <col min="3" max="3" width="9" style="225"/>
    <col min="4" max="4" width="11.0787401574803" style="225" customWidth="1"/>
    <col min="5" max="16384" width="9" style="225"/>
  </cols>
  <sheetData>
    <row r="1" s="222" customFormat="1" ht="36" customHeight="1" spans="1:6">
      <c r="A1" s="227" t="s">
        <v>76</v>
      </c>
      <c r="B1" s="227"/>
      <c r="C1" s="228"/>
      <c r="D1" s="228"/>
      <c r="E1" s="228"/>
      <c r="F1" s="228"/>
    </row>
    <row r="2" s="223" customFormat="1" ht="23.25" customHeight="1" spans="1:6">
      <c r="A2" s="229"/>
      <c r="B2" s="230" t="s">
        <v>20</v>
      </c>
      <c r="C2" s="228"/>
      <c r="D2" s="228"/>
      <c r="E2" s="228"/>
      <c r="F2" s="228"/>
    </row>
    <row r="3" s="223" customFormat="1" ht="23.25" customHeight="1" spans="1:6">
      <c r="A3" s="231" t="s">
        <v>77</v>
      </c>
      <c r="B3" s="232" t="s">
        <v>78</v>
      </c>
      <c r="C3" s="233"/>
      <c r="D3" s="233"/>
      <c r="E3" s="233"/>
      <c r="F3" s="233"/>
    </row>
    <row r="4" ht="23.25" customHeight="1" spans="1:6">
      <c r="A4" s="234" t="s">
        <v>79</v>
      </c>
      <c r="B4" s="235">
        <f>B5</f>
        <v>197.35</v>
      </c>
      <c r="C4" s="236"/>
      <c r="D4" s="233"/>
      <c r="E4" s="233"/>
      <c r="F4" s="233"/>
    </row>
    <row r="5" ht="23.25" customHeight="1" spans="1:6">
      <c r="A5" s="234" t="s">
        <v>80</v>
      </c>
      <c r="B5" s="237">
        <f>B6+B22</f>
        <v>197.35</v>
      </c>
      <c r="C5" s="238"/>
      <c r="D5" s="238"/>
      <c r="E5" s="238"/>
      <c r="F5" s="238"/>
    </row>
    <row r="6" ht="23.25" customHeight="1" spans="1:6">
      <c r="A6" s="239" t="s">
        <v>81</v>
      </c>
      <c r="B6" s="232">
        <f>SUM(B7:B21)</f>
        <v>192.35</v>
      </c>
      <c r="C6" s="238"/>
      <c r="D6" s="238"/>
      <c r="E6" s="238"/>
      <c r="F6" s="238"/>
    </row>
    <row r="7" ht="23.25" customHeight="1" spans="1:6">
      <c r="A7" s="240" t="s">
        <v>82</v>
      </c>
      <c r="B7" s="162">
        <v>192.35</v>
      </c>
      <c r="C7" s="238"/>
      <c r="D7" s="238"/>
      <c r="E7" s="238"/>
      <c r="F7" s="238"/>
    </row>
    <row r="8" ht="23.25" customHeight="1" spans="1:6">
      <c r="A8" s="240" t="s">
        <v>83</v>
      </c>
      <c r="B8" s="241"/>
      <c r="C8" s="238"/>
      <c r="D8" s="238"/>
      <c r="E8" s="238"/>
      <c r="F8" s="238"/>
    </row>
    <row r="9" ht="23.25" customHeight="1" spans="1:6">
      <c r="A9" s="240" t="s">
        <v>84</v>
      </c>
      <c r="B9" s="241"/>
      <c r="C9" s="238"/>
      <c r="D9" s="238"/>
      <c r="E9" s="238"/>
      <c r="F9" s="238" t="s">
        <v>85</v>
      </c>
    </row>
    <row r="10" ht="23.25" customHeight="1" spans="1:6">
      <c r="A10" s="240" t="s">
        <v>86</v>
      </c>
      <c r="B10" s="241"/>
      <c r="C10" s="238"/>
      <c r="D10" s="238"/>
      <c r="E10" s="238"/>
      <c r="F10" s="238"/>
    </row>
    <row r="11" ht="23.25" customHeight="1" spans="1:6">
      <c r="A11" s="240" t="s">
        <v>87</v>
      </c>
      <c r="B11" s="241"/>
      <c r="C11" s="238"/>
      <c r="D11" s="238"/>
      <c r="E11" s="238"/>
      <c r="F11" s="238"/>
    </row>
    <row r="12" ht="23.25" customHeight="1" spans="1:6">
      <c r="A12" s="240" t="s">
        <v>88</v>
      </c>
      <c r="B12" s="241"/>
      <c r="C12" s="238"/>
      <c r="D12" s="238"/>
      <c r="E12" s="238"/>
      <c r="F12" s="238"/>
    </row>
    <row r="13" ht="23.25" customHeight="1" spans="1:6">
      <c r="A13" s="242" t="s">
        <v>89</v>
      </c>
      <c r="B13" s="241"/>
      <c r="C13" s="238"/>
      <c r="D13" s="238"/>
      <c r="E13" s="238"/>
      <c r="F13" s="238"/>
    </row>
    <row r="14" ht="23.25" customHeight="1" spans="1:6">
      <c r="A14" s="240" t="s">
        <v>90</v>
      </c>
      <c r="B14" s="241"/>
      <c r="C14" s="238"/>
      <c r="D14" s="238"/>
      <c r="E14" s="238"/>
      <c r="F14" s="238"/>
    </row>
    <row r="15" ht="23.25" customHeight="1" spans="1:6">
      <c r="A15" s="240" t="s">
        <v>91</v>
      </c>
      <c r="B15" s="241"/>
      <c r="C15" s="238"/>
      <c r="D15" s="238"/>
      <c r="E15" s="238"/>
      <c r="F15" s="238"/>
    </row>
    <row r="16" ht="23.25" customHeight="1" spans="1:2">
      <c r="A16" s="240" t="s">
        <v>92</v>
      </c>
      <c r="B16" s="241"/>
    </row>
    <row r="17" ht="23.25" customHeight="1" spans="1:2">
      <c r="A17" s="240" t="s">
        <v>93</v>
      </c>
      <c r="B17" s="241"/>
    </row>
    <row r="18" ht="23.25" customHeight="1" spans="1:2">
      <c r="A18" s="240" t="s">
        <v>94</v>
      </c>
      <c r="B18" s="241"/>
    </row>
    <row r="19" ht="23.25" customHeight="1" spans="1:2">
      <c r="A19" s="240" t="s">
        <v>95</v>
      </c>
      <c r="B19" s="241"/>
    </row>
    <row r="20" ht="23.25" customHeight="1" spans="1:2">
      <c r="A20" s="240" t="s">
        <v>96</v>
      </c>
      <c r="B20" s="241"/>
    </row>
    <row r="21" s="223" customFormat="1" ht="23.25" customHeight="1" spans="1:2">
      <c r="A21" s="240" t="s">
        <v>97</v>
      </c>
      <c r="B21" s="241"/>
    </row>
    <row r="22" ht="23.25" customHeight="1" spans="1:2">
      <c r="A22" s="243" t="s">
        <v>98</v>
      </c>
      <c r="B22" s="244">
        <v>5</v>
      </c>
    </row>
    <row r="23" ht="23.25" customHeight="1" spans="1:2">
      <c r="A23" s="240" t="s">
        <v>99</v>
      </c>
      <c r="B23" s="245"/>
    </row>
    <row r="24" ht="23.25" customHeight="1" spans="1:2">
      <c r="A24" s="240" t="s">
        <v>100</v>
      </c>
      <c r="B24" s="245"/>
    </row>
    <row r="25" ht="23.25" customHeight="1" spans="1:2">
      <c r="A25" s="240" t="s">
        <v>101</v>
      </c>
      <c r="B25" s="245"/>
    </row>
    <row r="26" ht="23.25" customHeight="1" spans="1:2">
      <c r="A26" s="240" t="s">
        <v>102</v>
      </c>
      <c r="B26" s="245"/>
    </row>
    <row r="27" ht="23.25" customHeight="1" spans="1:2">
      <c r="A27" s="240" t="s">
        <v>103</v>
      </c>
      <c r="B27" s="245"/>
    </row>
    <row r="28" ht="23.25" customHeight="1" spans="1:2">
      <c r="A28" s="240" t="s">
        <v>104</v>
      </c>
      <c r="B28" s="245"/>
    </row>
    <row r="29" ht="23.25" customHeight="1" spans="1:2">
      <c r="A29" s="246" t="s">
        <v>105</v>
      </c>
      <c r="B29" s="245"/>
    </row>
    <row r="30" ht="23.25" customHeight="1" spans="1:2">
      <c r="A30" s="240" t="s">
        <v>106</v>
      </c>
      <c r="B30" s="245">
        <v>5</v>
      </c>
    </row>
    <row r="31" ht="23.25" customHeight="1" spans="1:2">
      <c r="A31" s="243" t="s">
        <v>107</v>
      </c>
      <c r="B31" s="244"/>
    </row>
    <row r="32" ht="23.25" customHeight="1" spans="1:2">
      <c r="A32" s="240" t="s">
        <v>108</v>
      </c>
      <c r="B32" s="247"/>
    </row>
    <row r="33" ht="23.25" customHeight="1" spans="1:2">
      <c r="A33" s="240" t="s">
        <v>109</v>
      </c>
      <c r="B33" s="247"/>
    </row>
    <row r="34" ht="23.25" customHeight="1" spans="1:2">
      <c r="A34" s="246" t="s">
        <v>110</v>
      </c>
      <c r="B34" s="247"/>
    </row>
    <row r="35" ht="23.25" customHeight="1" spans="1:2">
      <c r="A35" s="246" t="s">
        <v>111</v>
      </c>
      <c r="B35" s="247"/>
    </row>
    <row r="36" ht="23.25" customHeight="1" spans="1:2">
      <c r="A36" s="246" t="s">
        <v>112</v>
      </c>
      <c r="B36" s="247"/>
    </row>
    <row r="37" ht="23.25" customHeight="1" spans="1:2">
      <c r="A37" s="246" t="s">
        <v>113</v>
      </c>
      <c r="B37" s="247"/>
    </row>
    <row r="38" ht="23.25" customHeight="1" spans="1:2">
      <c r="A38" s="246" t="s">
        <v>114</v>
      </c>
      <c r="B38" s="247"/>
    </row>
    <row r="39" ht="23.25" customHeight="1" spans="1:2">
      <c r="A39" s="239" t="s">
        <v>115</v>
      </c>
      <c r="B39" s="244"/>
    </row>
    <row r="40" ht="23.25" customHeight="1" spans="1:2">
      <c r="A40" s="248" t="s">
        <v>116</v>
      </c>
      <c r="B40" s="247"/>
    </row>
    <row r="41" ht="23.25" customHeight="1" spans="1:2">
      <c r="A41" s="248" t="s">
        <v>117</v>
      </c>
      <c r="B41" s="247"/>
    </row>
    <row r="42" ht="23.25" customHeight="1" spans="1:2">
      <c r="A42" s="248" t="s">
        <v>118</v>
      </c>
      <c r="B42" s="247"/>
    </row>
    <row r="43" ht="23.25" customHeight="1" spans="1:2">
      <c r="A43" s="248" t="s">
        <v>119</v>
      </c>
      <c r="B43" s="247"/>
    </row>
    <row r="44" ht="23.25" customHeight="1" spans="1:2">
      <c r="A44" s="240" t="s">
        <v>120</v>
      </c>
      <c r="B44" s="247"/>
    </row>
    <row r="45" ht="23.25" customHeight="1" spans="1:2">
      <c r="A45" s="234" t="s">
        <v>121</v>
      </c>
      <c r="B45" s="232">
        <f>SUM(B46:B60)</f>
        <v>203.1</v>
      </c>
    </row>
    <row r="46" ht="23.25" customHeight="1" spans="1:2">
      <c r="A46" s="234" t="s">
        <v>122</v>
      </c>
      <c r="B46" s="232">
        <v>5</v>
      </c>
    </row>
    <row r="47" s="224" customFormat="1" ht="23.25" customHeight="1" spans="1:2">
      <c r="A47" s="234" t="s">
        <v>123</v>
      </c>
      <c r="B47" s="232">
        <f>B5</f>
        <v>197.35</v>
      </c>
    </row>
    <row r="48" s="224" customFormat="1" ht="23.25" customHeight="1" spans="1:2">
      <c r="A48" s="231" t="s">
        <v>124</v>
      </c>
      <c r="B48" s="249">
        <v>0.75</v>
      </c>
    </row>
  </sheetData>
  <autoFilter ref="A2:A48">
    <extLst/>
  </autoFilter>
  <mergeCells count="1">
    <mergeCell ref="A1:B1"/>
  </mergeCells>
  <printOptions horizontalCentered="1"/>
  <pageMargins left="0.748031496062992" right="0.748031496062992" top="0.984251968503937" bottom="0.984251968503937" header="0.511811023622047" footer="0.511811023622047"/>
  <pageSetup paperSize="9" scale="62" orientation="landscape"/>
  <headerFooter alignWithMargins="0" scaleWithDoc="0">
    <oddFooter>&amp;C第 &amp;P+14 页</oddFooter>
  </headerFooter>
  <rowBreaks count="1" manualBreakCount="1">
    <brk id="29"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1796"/>
  <sheetViews>
    <sheetView topLeftCell="A26" workbookViewId="0">
      <selection activeCell="E190" sqref="E190"/>
    </sheetView>
  </sheetViews>
  <sheetFormatPr defaultColWidth="9.07874015748031" defaultRowHeight="15.55" outlineLevelCol="2"/>
  <cols>
    <col min="1" max="1" width="9.33070866141732" style="188" customWidth="1"/>
    <col min="2" max="2" width="39.503937007874" style="188" customWidth="1"/>
    <col min="3" max="3" width="18.3307086614173" style="189" customWidth="1"/>
    <col min="4" max="16384" width="9.07874015748031" style="188"/>
  </cols>
  <sheetData>
    <row r="1" ht="38.25" customHeight="1" spans="1:3">
      <c r="A1" s="190" t="s">
        <v>125</v>
      </c>
      <c r="B1" s="190"/>
      <c r="C1" s="190"/>
    </row>
    <row r="2" ht="18.4" customHeight="1" spans="1:2">
      <c r="A2" s="191"/>
      <c r="B2" s="191"/>
    </row>
    <row r="3" ht="16.9" customHeight="1" spans="1:3">
      <c r="A3" s="192" t="s">
        <v>126</v>
      </c>
      <c r="B3" s="192" t="s">
        <v>127</v>
      </c>
      <c r="C3" s="193" t="s">
        <v>128</v>
      </c>
    </row>
    <row r="4" ht="16.9" customHeight="1" spans="1:3">
      <c r="A4" s="194"/>
      <c r="B4" s="195" t="s">
        <v>129</v>
      </c>
      <c r="C4" s="196">
        <f>C5+C249+C268+C359+C413+C470+C591+C663+C741+C764+C875+C939+C959+C1016+C1019+C1027</f>
        <v>1784.66</v>
      </c>
    </row>
    <row r="5" ht="16.9" customHeight="1" spans="1:3">
      <c r="A5" s="194">
        <v>201</v>
      </c>
      <c r="B5" s="195" t="s">
        <v>130</v>
      </c>
      <c r="C5" s="197">
        <f>C6+C18+C27+C38+C49+C60+C71+C83+C92+C105+C115+C124+C135+C148+C155+C163+C169+C176+C183+C190+C197+C204+C212+C218+C224+C231+C246</f>
        <v>1194</v>
      </c>
    </row>
    <row r="6" ht="16.9" customHeight="1" spans="1:3">
      <c r="A6" s="194">
        <v>20101</v>
      </c>
      <c r="B6" s="195" t="s">
        <v>131</v>
      </c>
      <c r="C6" s="198">
        <f>SUM(C7:C17)</f>
        <v>3</v>
      </c>
    </row>
    <row r="7" ht="16.9" hidden="1" customHeight="1" spans="1:3">
      <c r="A7" s="194">
        <v>2010101</v>
      </c>
      <c r="B7" s="199" t="s">
        <v>132</v>
      </c>
      <c r="C7" s="198"/>
    </row>
    <row r="8" ht="16.9" hidden="1" customHeight="1" spans="1:3">
      <c r="A8" s="194">
        <v>2010102</v>
      </c>
      <c r="B8" s="199" t="s">
        <v>133</v>
      </c>
      <c r="C8" s="198"/>
    </row>
    <row r="9" ht="16.9" hidden="1" customHeight="1" spans="1:3">
      <c r="A9" s="194">
        <v>2010103</v>
      </c>
      <c r="B9" s="199" t="s">
        <v>134</v>
      </c>
      <c r="C9" s="198"/>
    </row>
    <row r="10" ht="16.9" hidden="1" customHeight="1" spans="1:3">
      <c r="A10" s="194">
        <v>2010104</v>
      </c>
      <c r="B10" s="199" t="s">
        <v>135</v>
      </c>
      <c r="C10" s="198"/>
    </row>
    <row r="11" ht="16.9" hidden="1" customHeight="1" spans="1:3">
      <c r="A11" s="194">
        <v>2010105</v>
      </c>
      <c r="B11" s="199" t="s">
        <v>136</v>
      </c>
      <c r="C11" s="198"/>
    </row>
    <row r="12" ht="16.9" hidden="1" customHeight="1" spans="1:3">
      <c r="A12" s="194">
        <v>2010106</v>
      </c>
      <c r="B12" s="199" t="s">
        <v>137</v>
      </c>
      <c r="C12" s="198"/>
    </row>
    <row r="13" ht="16.9" hidden="1" customHeight="1" spans="1:3">
      <c r="A13" s="194">
        <v>2010107</v>
      </c>
      <c r="B13" s="199" t="s">
        <v>138</v>
      </c>
      <c r="C13" s="198"/>
    </row>
    <row r="14" ht="16.9" hidden="1" customHeight="1" spans="1:3">
      <c r="A14" s="194">
        <v>2010108</v>
      </c>
      <c r="B14" s="199" t="s">
        <v>139</v>
      </c>
      <c r="C14" s="198"/>
    </row>
    <row r="15" ht="16.9" hidden="1" customHeight="1" spans="1:3">
      <c r="A15" s="194">
        <v>2010109</v>
      </c>
      <c r="B15" s="199" t="s">
        <v>140</v>
      </c>
      <c r="C15" s="198"/>
    </row>
    <row r="16" ht="16.9" hidden="1" customHeight="1" spans="1:3">
      <c r="A16" s="194">
        <v>2010150</v>
      </c>
      <c r="B16" s="199" t="s">
        <v>141</v>
      </c>
      <c r="C16" s="198"/>
    </row>
    <row r="17" ht="16.9" customHeight="1" spans="1:3">
      <c r="A17" s="194">
        <v>2010199</v>
      </c>
      <c r="B17" s="199" t="s">
        <v>142</v>
      </c>
      <c r="C17" s="198">
        <v>3</v>
      </c>
    </row>
    <row r="18" ht="16.9" customHeight="1" spans="1:3">
      <c r="A18" s="194">
        <v>20102</v>
      </c>
      <c r="B18" s="195" t="s">
        <v>143</v>
      </c>
      <c r="C18" s="198">
        <f>SUM(C19:C26)</f>
        <v>2</v>
      </c>
    </row>
    <row r="19" ht="16.9" hidden="1" customHeight="1" spans="1:3">
      <c r="A19" s="194">
        <v>2010201</v>
      </c>
      <c r="B19" s="199" t="s">
        <v>132</v>
      </c>
      <c r="C19" s="198"/>
    </row>
    <row r="20" ht="16.9" hidden="1" customHeight="1" spans="1:3">
      <c r="A20" s="194">
        <v>2010202</v>
      </c>
      <c r="B20" s="199" t="s">
        <v>133</v>
      </c>
      <c r="C20" s="198"/>
    </row>
    <row r="21" ht="16.9" hidden="1" customHeight="1" spans="1:3">
      <c r="A21" s="194">
        <v>2010203</v>
      </c>
      <c r="B21" s="199" t="s">
        <v>134</v>
      </c>
      <c r="C21" s="198"/>
    </row>
    <row r="22" ht="16.9" hidden="1" customHeight="1" spans="1:3">
      <c r="A22" s="194">
        <v>2010204</v>
      </c>
      <c r="B22" s="199" t="s">
        <v>144</v>
      </c>
      <c r="C22" s="198"/>
    </row>
    <row r="23" ht="16.9" hidden="1" customHeight="1" spans="1:3">
      <c r="A23" s="194">
        <v>2010205</v>
      </c>
      <c r="B23" s="199" t="s">
        <v>145</v>
      </c>
      <c r="C23" s="198"/>
    </row>
    <row r="24" ht="16.9" hidden="1" customHeight="1" spans="1:3">
      <c r="A24" s="194">
        <v>2010206</v>
      </c>
      <c r="B24" s="199" t="s">
        <v>146</v>
      </c>
      <c r="C24" s="198"/>
    </row>
    <row r="25" ht="16.9" hidden="1" customHeight="1" spans="1:3">
      <c r="A25" s="194">
        <v>2010250</v>
      </c>
      <c r="B25" s="199" t="s">
        <v>141</v>
      </c>
      <c r="C25" s="198"/>
    </row>
    <row r="26" ht="16.9" customHeight="1" spans="1:3">
      <c r="A26" s="194">
        <v>2010299</v>
      </c>
      <c r="B26" s="199" t="s">
        <v>147</v>
      </c>
      <c r="C26" s="198">
        <v>2</v>
      </c>
    </row>
    <row r="27" ht="16.9" customHeight="1" spans="1:3">
      <c r="A27" s="194">
        <v>20103</v>
      </c>
      <c r="B27" s="195" t="s">
        <v>148</v>
      </c>
      <c r="C27" s="198">
        <f>SUM(C28:C37)</f>
        <v>1121</v>
      </c>
    </row>
    <row r="28" ht="16.9" hidden="1" customHeight="1" spans="1:3">
      <c r="A28" s="194">
        <v>2010301</v>
      </c>
      <c r="B28" s="199" t="s">
        <v>132</v>
      </c>
      <c r="C28" s="198"/>
    </row>
    <row r="29" ht="16.9" hidden="1" customHeight="1" spans="1:3">
      <c r="A29" s="194">
        <v>2010302</v>
      </c>
      <c r="B29" s="199" t="s">
        <v>133</v>
      </c>
      <c r="C29" s="198"/>
    </row>
    <row r="30" ht="16.9" hidden="1" customHeight="1" spans="1:3">
      <c r="A30" s="194">
        <v>2010303</v>
      </c>
      <c r="B30" s="199" t="s">
        <v>134</v>
      </c>
      <c r="C30" s="198"/>
    </row>
    <row r="31" ht="16.9" hidden="1" customHeight="1" spans="1:3">
      <c r="A31" s="194">
        <v>2010304</v>
      </c>
      <c r="B31" s="199" t="s">
        <v>149</v>
      </c>
      <c r="C31" s="198"/>
    </row>
    <row r="32" ht="16.9" hidden="1" customHeight="1" spans="1:3">
      <c r="A32" s="194">
        <v>2010305</v>
      </c>
      <c r="B32" s="199" t="s">
        <v>150</v>
      </c>
      <c r="C32" s="198"/>
    </row>
    <row r="33" ht="16.9" hidden="1" customHeight="1" spans="1:3">
      <c r="A33" s="194">
        <v>2010306</v>
      </c>
      <c r="B33" s="199" t="s">
        <v>151</v>
      </c>
      <c r="C33" s="198"/>
    </row>
    <row r="34" ht="16.9" hidden="1" customHeight="1" spans="1:3">
      <c r="A34" s="194">
        <v>2010308</v>
      </c>
      <c r="B34" s="199" t="s">
        <v>152</v>
      </c>
      <c r="C34" s="198"/>
    </row>
    <row r="35" ht="16.9" hidden="1" customHeight="1" spans="1:3">
      <c r="A35" s="194">
        <v>2010309</v>
      </c>
      <c r="B35" s="199" t="s">
        <v>153</v>
      </c>
      <c r="C35" s="198"/>
    </row>
    <row r="36" ht="16.9" hidden="1" customHeight="1" spans="1:3">
      <c r="A36" s="194">
        <v>2010350</v>
      </c>
      <c r="B36" s="199" t="s">
        <v>141</v>
      </c>
      <c r="C36" s="198"/>
    </row>
    <row r="37" ht="16.9" customHeight="1" spans="1:3">
      <c r="A37" s="194">
        <v>2010399</v>
      </c>
      <c r="B37" s="199" t="s">
        <v>154</v>
      </c>
      <c r="C37" s="198">
        <v>1121</v>
      </c>
    </row>
    <row r="38" ht="16.9" hidden="1" customHeight="1" spans="1:3">
      <c r="A38" s="194">
        <v>20104</v>
      </c>
      <c r="B38" s="195" t="s">
        <v>155</v>
      </c>
      <c r="C38" s="198">
        <f>SUM(C39:C48)</f>
        <v>0</v>
      </c>
    </row>
    <row r="39" ht="16.9" hidden="1" customHeight="1" spans="1:3">
      <c r="A39" s="194">
        <v>2010401</v>
      </c>
      <c r="B39" s="199" t="s">
        <v>132</v>
      </c>
      <c r="C39" s="198"/>
    </row>
    <row r="40" ht="16.9" hidden="1" customHeight="1" spans="1:3">
      <c r="A40" s="194">
        <v>2010402</v>
      </c>
      <c r="B40" s="199" t="s">
        <v>133</v>
      </c>
      <c r="C40" s="198"/>
    </row>
    <row r="41" ht="16.9" hidden="1" customHeight="1" spans="1:3">
      <c r="A41" s="194">
        <v>2010403</v>
      </c>
      <c r="B41" s="199" t="s">
        <v>134</v>
      </c>
      <c r="C41" s="198"/>
    </row>
    <row r="42" ht="16.9" hidden="1" customHeight="1" spans="1:3">
      <c r="A42" s="194">
        <v>2010404</v>
      </c>
      <c r="B42" s="199" t="s">
        <v>156</v>
      </c>
      <c r="C42" s="198"/>
    </row>
    <row r="43" ht="16.9" hidden="1" customHeight="1" spans="1:3">
      <c r="A43" s="194">
        <v>2010405</v>
      </c>
      <c r="B43" s="199" t="s">
        <v>157</v>
      </c>
      <c r="C43" s="198"/>
    </row>
    <row r="44" ht="16.9" hidden="1" customHeight="1" spans="1:3">
      <c r="A44" s="194">
        <v>2010406</v>
      </c>
      <c r="B44" s="199" t="s">
        <v>158</v>
      </c>
      <c r="C44" s="198"/>
    </row>
    <row r="45" ht="16.9" hidden="1" customHeight="1" spans="1:3">
      <c r="A45" s="194">
        <v>2010407</v>
      </c>
      <c r="B45" s="199" t="s">
        <v>159</v>
      </c>
      <c r="C45" s="198"/>
    </row>
    <row r="46" ht="16.9" hidden="1" customHeight="1" spans="1:3">
      <c r="A46" s="194">
        <v>2010408</v>
      </c>
      <c r="B46" s="199" t="s">
        <v>160</v>
      </c>
      <c r="C46" s="198"/>
    </row>
    <row r="47" ht="16.9" hidden="1" customHeight="1" spans="1:3">
      <c r="A47" s="194">
        <v>2010450</v>
      </c>
      <c r="B47" s="199" t="s">
        <v>141</v>
      </c>
      <c r="C47" s="198"/>
    </row>
    <row r="48" ht="16.9" hidden="1" customHeight="1" spans="1:3">
      <c r="A48" s="194">
        <v>2010499</v>
      </c>
      <c r="B48" s="199" t="s">
        <v>161</v>
      </c>
      <c r="C48" s="198"/>
    </row>
    <row r="49" ht="16.9" customHeight="1" spans="1:3">
      <c r="A49" s="194">
        <v>20105</v>
      </c>
      <c r="B49" s="195" t="s">
        <v>162</v>
      </c>
      <c r="C49" s="198">
        <f>SUM(C50:C59)</f>
        <v>20</v>
      </c>
    </row>
    <row r="50" ht="16.9" hidden="1" customHeight="1" spans="1:3">
      <c r="A50" s="194">
        <v>2010501</v>
      </c>
      <c r="B50" s="199" t="s">
        <v>132</v>
      </c>
      <c r="C50" s="198"/>
    </row>
    <row r="51" ht="16.9" hidden="1" customHeight="1" spans="1:3">
      <c r="A51" s="194">
        <v>2010502</v>
      </c>
      <c r="B51" s="199" t="s">
        <v>133</v>
      </c>
      <c r="C51" s="198"/>
    </row>
    <row r="52" ht="16.9" hidden="1" customHeight="1" spans="1:3">
      <c r="A52" s="194">
        <v>2010503</v>
      </c>
      <c r="B52" s="199" t="s">
        <v>134</v>
      </c>
      <c r="C52" s="198"/>
    </row>
    <row r="53" ht="16.9" hidden="1" customHeight="1" spans="1:3">
      <c r="A53" s="194">
        <v>2010504</v>
      </c>
      <c r="B53" s="199" t="s">
        <v>163</v>
      </c>
      <c r="C53" s="198"/>
    </row>
    <row r="54" ht="16.9" hidden="1" customHeight="1" spans="1:3">
      <c r="A54" s="194">
        <v>2010505</v>
      </c>
      <c r="B54" s="199" t="s">
        <v>164</v>
      </c>
      <c r="C54" s="198"/>
    </row>
    <row r="55" ht="16.9" hidden="1" customHeight="1" spans="1:3">
      <c r="A55" s="194">
        <v>2010506</v>
      </c>
      <c r="B55" s="199" t="s">
        <v>165</v>
      </c>
      <c r="C55" s="198"/>
    </row>
    <row r="56" ht="16.9" hidden="1" customHeight="1" spans="1:3">
      <c r="A56" s="194">
        <v>2010507</v>
      </c>
      <c r="B56" s="199" t="s">
        <v>166</v>
      </c>
      <c r="C56" s="198"/>
    </row>
    <row r="57" ht="16.9" hidden="1" customHeight="1" spans="1:3">
      <c r="A57" s="194">
        <v>2010508</v>
      </c>
      <c r="B57" s="199" t="s">
        <v>167</v>
      </c>
      <c r="C57" s="198"/>
    </row>
    <row r="58" ht="16.9" hidden="1" customHeight="1" spans="1:3">
      <c r="A58" s="194">
        <v>2010550</v>
      </c>
      <c r="B58" s="199" t="s">
        <v>141</v>
      </c>
      <c r="C58" s="198"/>
    </row>
    <row r="59" ht="16.9" customHeight="1" spans="1:3">
      <c r="A59" s="194">
        <v>2010599</v>
      </c>
      <c r="B59" s="199" t="s">
        <v>168</v>
      </c>
      <c r="C59" s="198">
        <v>20</v>
      </c>
    </row>
    <row r="60" ht="16.9" hidden="1" customHeight="1" spans="1:3">
      <c r="A60" s="194">
        <v>20106</v>
      </c>
      <c r="B60" s="195" t="s">
        <v>169</v>
      </c>
      <c r="C60" s="198">
        <f>SUM(C61:C70)</f>
        <v>0</v>
      </c>
    </row>
    <row r="61" ht="16.9" hidden="1" customHeight="1" spans="1:3">
      <c r="A61" s="194">
        <v>2010601</v>
      </c>
      <c r="B61" s="199" t="s">
        <v>132</v>
      </c>
      <c r="C61" s="198"/>
    </row>
    <row r="62" ht="16.9" hidden="1" customHeight="1" spans="1:3">
      <c r="A62" s="194">
        <v>2010602</v>
      </c>
      <c r="B62" s="199" t="s">
        <v>133</v>
      </c>
      <c r="C62" s="198"/>
    </row>
    <row r="63" ht="16.9" hidden="1" customHeight="1" spans="1:3">
      <c r="A63" s="194">
        <v>2010603</v>
      </c>
      <c r="B63" s="199" t="s">
        <v>134</v>
      </c>
      <c r="C63" s="198"/>
    </row>
    <row r="64" ht="16.9" hidden="1" customHeight="1" spans="1:3">
      <c r="A64" s="194">
        <v>2010604</v>
      </c>
      <c r="B64" s="199" t="s">
        <v>170</v>
      </c>
      <c r="C64" s="198"/>
    </row>
    <row r="65" ht="16.9" hidden="1" customHeight="1" spans="1:3">
      <c r="A65" s="194">
        <v>2010605</v>
      </c>
      <c r="B65" s="199" t="s">
        <v>171</v>
      </c>
      <c r="C65" s="198"/>
    </row>
    <row r="66" ht="16.9" hidden="1" customHeight="1" spans="1:3">
      <c r="A66" s="194">
        <v>2010606</v>
      </c>
      <c r="B66" s="199" t="s">
        <v>172</v>
      </c>
      <c r="C66" s="198"/>
    </row>
    <row r="67" ht="16.9" hidden="1" customHeight="1" spans="1:3">
      <c r="A67" s="194">
        <v>2010607</v>
      </c>
      <c r="B67" s="199" t="s">
        <v>173</v>
      </c>
      <c r="C67" s="198"/>
    </row>
    <row r="68" ht="16.9" hidden="1" customHeight="1" spans="1:3">
      <c r="A68" s="194">
        <v>2010608</v>
      </c>
      <c r="B68" s="199" t="s">
        <v>174</v>
      </c>
      <c r="C68" s="198"/>
    </row>
    <row r="69" ht="16.9" hidden="1" customHeight="1" spans="1:3">
      <c r="A69" s="194">
        <v>2010650</v>
      </c>
      <c r="B69" s="199" t="s">
        <v>141</v>
      </c>
      <c r="C69" s="198"/>
    </row>
    <row r="70" ht="16.9" hidden="1" customHeight="1" spans="1:3">
      <c r="A70" s="194">
        <v>2010699</v>
      </c>
      <c r="B70" s="199" t="s">
        <v>175</v>
      </c>
      <c r="C70" s="198"/>
    </row>
    <row r="71" ht="16.9" hidden="1" customHeight="1" spans="1:3">
      <c r="A71" s="194">
        <v>20107</v>
      </c>
      <c r="B71" s="195" t="s">
        <v>176</v>
      </c>
      <c r="C71" s="198">
        <f>SUM(C72:C82)</f>
        <v>0</v>
      </c>
    </row>
    <row r="72" ht="16.9" hidden="1" customHeight="1" spans="1:3">
      <c r="A72" s="194">
        <v>2010701</v>
      </c>
      <c r="B72" s="199" t="s">
        <v>132</v>
      </c>
      <c r="C72" s="198"/>
    </row>
    <row r="73" ht="16.9" hidden="1" customHeight="1" spans="1:3">
      <c r="A73" s="194">
        <v>2010702</v>
      </c>
      <c r="B73" s="199" t="s">
        <v>133</v>
      </c>
      <c r="C73" s="198"/>
    </row>
    <row r="74" ht="16.9" hidden="1" customHeight="1" spans="1:3">
      <c r="A74" s="194">
        <v>2010703</v>
      </c>
      <c r="B74" s="199" t="s">
        <v>134</v>
      </c>
      <c r="C74" s="198"/>
    </row>
    <row r="75" ht="16.9" hidden="1" customHeight="1" spans="1:3">
      <c r="A75" s="194">
        <v>2010704</v>
      </c>
      <c r="B75" s="199" t="s">
        <v>177</v>
      </c>
      <c r="C75" s="198"/>
    </row>
    <row r="76" ht="16.9" hidden="1" customHeight="1" spans="1:3">
      <c r="A76" s="194">
        <v>2010705</v>
      </c>
      <c r="B76" s="199" t="s">
        <v>178</v>
      </c>
      <c r="C76" s="198"/>
    </row>
    <row r="77" ht="16.9" hidden="1" customHeight="1" spans="1:3">
      <c r="A77" s="194">
        <v>2010706</v>
      </c>
      <c r="B77" s="199" t="s">
        <v>179</v>
      </c>
      <c r="C77" s="198"/>
    </row>
    <row r="78" ht="16.9" hidden="1" customHeight="1" spans="1:3">
      <c r="A78" s="194">
        <v>2010707</v>
      </c>
      <c r="B78" s="199" t="s">
        <v>180</v>
      </c>
      <c r="C78" s="198"/>
    </row>
    <row r="79" ht="16.9" hidden="1" customHeight="1" spans="1:3">
      <c r="A79" s="194">
        <v>2010708</v>
      </c>
      <c r="B79" s="199" t="s">
        <v>181</v>
      </c>
      <c r="C79" s="198"/>
    </row>
    <row r="80" ht="16.9" hidden="1" customHeight="1" spans="1:3">
      <c r="A80" s="194">
        <v>2010709</v>
      </c>
      <c r="B80" s="199" t="s">
        <v>173</v>
      </c>
      <c r="C80" s="198"/>
    </row>
    <row r="81" ht="16.9" hidden="1" customHeight="1" spans="1:3">
      <c r="A81" s="194">
        <v>2010750</v>
      </c>
      <c r="B81" s="199" t="s">
        <v>141</v>
      </c>
      <c r="C81" s="198"/>
    </row>
    <row r="82" ht="16.9" hidden="1" customHeight="1" spans="1:3">
      <c r="A82" s="194">
        <v>2010799</v>
      </c>
      <c r="B82" s="199" t="s">
        <v>182</v>
      </c>
      <c r="C82" s="198"/>
    </row>
    <row r="83" ht="16.9" hidden="1" customHeight="1" spans="1:3">
      <c r="A83" s="194">
        <v>20108</v>
      </c>
      <c r="B83" s="195" t="s">
        <v>183</v>
      </c>
      <c r="C83" s="198">
        <f>SUM(C84:C91)</f>
        <v>0</v>
      </c>
    </row>
    <row r="84" ht="16.9" hidden="1" customHeight="1" spans="1:3">
      <c r="A84" s="194">
        <v>2010801</v>
      </c>
      <c r="B84" s="199" t="s">
        <v>132</v>
      </c>
      <c r="C84" s="198"/>
    </row>
    <row r="85" ht="16.9" hidden="1" customHeight="1" spans="1:3">
      <c r="A85" s="194">
        <v>2010802</v>
      </c>
      <c r="B85" s="199" t="s">
        <v>133</v>
      </c>
      <c r="C85" s="198"/>
    </row>
    <row r="86" ht="16.9" hidden="1" customHeight="1" spans="1:3">
      <c r="A86" s="194">
        <v>2010803</v>
      </c>
      <c r="B86" s="199" t="s">
        <v>134</v>
      </c>
      <c r="C86" s="198"/>
    </row>
    <row r="87" ht="16.9" hidden="1" customHeight="1" spans="1:3">
      <c r="A87" s="194">
        <v>2010804</v>
      </c>
      <c r="B87" s="199" t="s">
        <v>184</v>
      </c>
      <c r="C87" s="198"/>
    </row>
    <row r="88" ht="16.9" hidden="1" customHeight="1" spans="1:3">
      <c r="A88" s="194">
        <v>2010805</v>
      </c>
      <c r="B88" s="199" t="s">
        <v>185</v>
      </c>
      <c r="C88" s="198"/>
    </row>
    <row r="89" ht="16.9" hidden="1" customHeight="1" spans="1:3">
      <c r="A89" s="194">
        <v>2010806</v>
      </c>
      <c r="B89" s="199" t="s">
        <v>173</v>
      </c>
      <c r="C89" s="198"/>
    </row>
    <row r="90" ht="16.9" hidden="1" customHeight="1" spans="1:3">
      <c r="A90" s="194">
        <v>2010850</v>
      </c>
      <c r="B90" s="199" t="s">
        <v>141</v>
      </c>
      <c r="C90" s="198"/>
    </row>
    <row r="91" ht="16.9" hidden="1" customHeight="1" spans="1:3">
      <c r="A91" s="194">
        <v>2010899</v>
      </c>
      <c r="B91" s="199" t="s">
        <v>186</v>
      </c>
      <c r="C91" s="198"/>
    </row>
    <row r="92" ht="16.9" hidden="1" customHeight="1" spans="1:3">
      <c r="A92" s="194">
        <v>20109</v>
      </c>
      <c r="B92" s="195" t="s">
        <v>187</v>
      </c>
      <c r="C92" s="198">
        <f>SUM(C93:C104)</f>
        <v>0</v>
      </c>
    </row>
    <row r="93" ht="16.9" hidden="1" customHeight="1" spans="1:3">
      <c r="A93" s="194">
        <v>2010901</v>
      </c>
      <c r="B93" s="199" t="s">
        <v>132</v>
      </c>
      <c r="C93" s="198"/>
    </row>
    <row r="94" ht="16.9" hidden="1" customHeight="1" spans="1:3">
      <c r="A94" s="194">
        <v>2010902</v>
      </c>
      <c r="B94" s="199" t="s">
        <v>133</v>
      </c>
      <c r="C94" s="198"/>
    </row>
    <row r="95" ht="16.9" hidden="1" customHeight="1" spans="1:3">
      <c r="A95" s="194">
        <v>2010903</v>
      </c>
      <c r="B95" s="199" t="s">
        <v>134</v>
      </c>
      <c r="C95" s="198"/>
    </row>
    <row r="96" ht="16.9" hidden="1" customHeight="1" spans="1:3">
      <c r="A96" s="194">
        <v>2010905</v>
      </c>
      <c r="B96" s="199" t="s">
        <v>188</v>
      </c>
      <c r="C96" s="198"/>
    </row>
    <row r="97" ht="16.9" hidden="1" customHeight="1" spans="1:3">
      <c r="A97" s="194">
        <v>2010907</v>
      </c>
      <c r="B97" s="199" t="s">
        <v>189</v>
      </c>
      <c r="C97" s="198"/>
    </row>
    <row r="98" ht="16.9" hidden="1" customHeight="1" spans="1:3">
      <c r="A98" s="194">
        <v>2010908</v>
      </c>
      <c r="B98" s="199" t="s">
        <v>173</v>
      </c>
      <c r="C98" s="198"/>
    </row>
    <row r="99" ht="16.9" hidden="1" customHeight="1" spans="1:3">
      <c r="A99" s="194">
        <v>2010909</v>
      </c>
      <c r="B99" s="199" t="s">
        <v>190</v>
      </c>
      <c r="C99" s="198"/>
    </row>
    <row r="100" ht="16.9" hidden="1" customHeight="1" spans="1:3">
      <c r="A100" s="194">
        <v>2010910</v>
      </c>
      <c r="B100" s="199" t="s">
        <v>191</v>
      </c>
      <c r="C100" s="198"/>
    </row>
    <row r="101" ht="16.9" hidden="1" customHeight="1" spans="1:3">
      <c r="A101" s="194">
        <v>2010911</v>
      </c>
      <c r="B101" s="199" t="s">
        <v>192</v>
      </c>
      <c r="C101" s="198"/>
    </row>
    <row r="102" ht="16.9" hidden="1" customHeight="1" spans="1:3">
      <c r="A102" s="194">
        <v>2010912</v>
      </c>
      <c r="B102" s="199" t="s">
        <v>193</v>
      </c>
      <c r="C102" s="198"/>
    </row>
    <row r="103" ht="16.9" hidden="1" customHeight="1" spans="1:3">
      <c r="A103" s="194">
        <v>2010950</v>
      </c>
      <c r="B103" s="199" t="s">
        <v>141</v>
      </c>
      <c r="C103" s="198"/>
    </row>
    <row r="104" ht="16.9" hidden="1" customHeight="1" spans="1:3">
      <c r="A104" s="194">
        <v>2010999</v>
      </c>
      <c r="B104" s="199" t="s">
        <v>194</v>
      </c>
      <c r="C104" s="198"/>
    </row>
    <row r="105" ht="16.9" hidden="1" customHeight="1" spans="1:3">
      <c r="A105" s="194">
        <v>20110</v>
      </c>
      <c r="B105" s="195" t="s">
        <v>195</v>
      </c>
      <c r="C105" s="198">
        <f>SUM(C106:C114)</f>
        <v>0</v>
      </c>
    </row>
    <row r="106" ht="16.9" hidden="1" customHeight="1" spans="1:3">
      <c r="A106" s="194">
        <v>2011001</v>
      </c>
      <c r="B106" s="199" t="s">
        <v>132</v>
      </c>
      <c r="C106" s="198"/>
    </row>
    <row r="107" ht="16.9" hidden="1" customHeight="1" spans="1:3">
      <c r="A107" s="194">
        <v>2011002</v>
      </c>
      <c r="B107" s="199" t="s">
        <v>133</v>
      </c>
      <c r="C107" s="198"/>
    </row>
    <row r="108" ht="16.9" hidden="1" customHeight="1" spans="1:3">
      <c r="A108" s="194">
        <v>2011003</v>
      </c>
      <c r="B108" s="199" t="s">
        <v>134</v>
      </c>
      <c r="C108" s="198"/>
    </row>
    <row r="109" ht="16.9" hidden="1" customHeight="1" spans="1:3">
      <c r="A109" s="194">
        <v>2011004</v>
      </c>
      <c r="B109" s="199" t="s">
        <v>196</v>
      </c>
      <c r="C109" s="198"/>
    </row>
    <row r="110" ht="16.9" hidden="1" customHeight="1" spans="1:3">
      <c r="A110" s="194">
        <v>2011005</v>
      </c>
      <c r="B110" s="199" t="s">
        <v>197</v>
      </c>
      <c r="C110" s="198"/>
    </row>
    <row r="111" ht="16.9" hidden="1" customHeight="1" spans="1:3">
      <c r="A111" s="194">
        <v>2011007</v>
      </c>
      <c r="B111" s="199" t="s">
        <v>198</v>
      </c>
      <c r="C111" s="198"/>
    </row>
    <row r="112" ht="16.9" hidden="1" customHeight="1" spans="1:3">
      <c r="A112" s="194">
        <v>2011008</v>
      </c>
      <c r="B112" s="199" t="s">
        <v>199</v>
      </c>
      <c r="C112" s="198"/>
    </row>
    <row r="113" ht="16.9" hidden="1" customHeight="1" spans="1:3">
      <c r="A113" s="194">
        <v>2011050</v>
      </c>
      <c r="B113" s="199" t="s">
        <v>141</v>
      </c>
      <c r="C113" s="198"/>
    </row>
    <row r="114" ht="16.9" hidden="1" customHeight="1" spans="1:3">
      <c r="A114" s="194">
        <v>2011099</v>
      </c>
      <c r="B114" s="199" t="s">
        <v>200</v>
      </c>
      <c r="C114" s="198"/>
    </row>
    <row r="115" ht="16.9" customHeight="1" spans="1:3">
      <c r="A115" s="194">
        <v>20111</v>
      </c>
      <c r="B115" s="195" t="s">
        <v>201</v>
      </c>
      <c r="C115" s="198">
        <f>SUM(C116:C123)</f>
        <v>2</v>
      </c>
    </row>
    <row r="116" ht="16.9" hidden="1" customHeight="1" spans="1:3">
      <c r="A116" s="194">
        <v>2011101</v>
      </c>
      <c r="B116" s="199" t="s">
        <v>132</v>
      </c>
      <c r="C116" s="198"/>
    </row>
    <row r="117" ht="16.9" hidden="1" customHeight="1" spans="1:3">
      <c r="A117" s="194">
        <v>2011102</v>
      </c>
      <c r="B117" s="199" t="s">
        <v>133</v>
      </c>
      <c r="C117" s="198"/>
    </row>
    <row r="118" ht="16.9" hidden="1" customHeight="1" spans="1:3">
      <c r="A118" s="194">
        <v>2011103</v>
      </c>
      <c r="B118" s="199" t="s">
        <v>134</v>
      </c>
      <c r="C118" s="198"/>
    </row>
    <row r="119" ht="16.9" hidden="1" customHeight="1" spans="1:3">
      <c r="A119" s="194">
        <v>2011104</v>
      </c>
      <c r="B119" s="199" t="s">
        <v>202</v>
      </c>
      <c r="C119" s="198"/>
    </row>
    <row r="120" ht="16.9" hidden="1" customHeight="1" spans="1:3">
      <c r="A120" s="194">
        <v>2011105</v>
      </c>
      <c r="B120" s="199" t="s">
        <v>203</v>
      </c>
      <c r="C120" s="198"/>
    </row>
    <row r="121" ht="16.9" hidden="1" customHeight="1" spans="1:3">
      <c r="A121" s="194">
        <v>2011106</v>
      </c>
      <c r="B121" s="199" t="s">
        <v>204</v>
      </c>
      <c r="C121" s="198"/>
    </row>
    <row r="122" ht="16.9" hidden="1" customHeight="1" spans="1:3">
      <c r="A122" s="194">
        <v>2011150</v>
      </c>
      <c r="B122" s="199" t="s">
        <v>141</v>
      </c>
      <c r="C122" s="198"/>
    </row>
    <row r="123" ht="16.9" customHeight="1" spans="1:3">
      <c r="A123" s="194">
        <v>2011199</v>
      </c>
      <c r="B123" s="199" t="s">
        <v>205</v>
      </c>
      <c r="C123" s="198">
        <v>2</v>
      </c>
    </row>
    <row r="124" ht="16.9" hidden="1" customHeight="1" spans="1:3">
      <c r="A124" s="194">
        <v>20113</v>
      </c>
      <c r="B124" s="195" t="s">
        <v>206</v>
      </c>
      <c r="C124" s="198">
        <f>SUM(C125:C134)</f>
        <v>0</v>
      </c>
    </row>
    <row r="125" ht="16.9" hidden="1" customHeight="1" spans="1:3">
      <c r="A125" s="194">
        <v>2011301</v>
      </c>
      <c r="B125" s="199" t="s">
        <v>132</v>
      </c>
      <c r="C125" s="198"/>
    </row>
    <row r="126" ht="16.9" hidden="1" customHeight="1" spans="1:3">
      <c r="A126" s="194">
        <v>2011302</v>
      </c>
      <c r="B126" s="199" t="s">
        <v>133</v>
      </c>
      <c r="C126" s="198"/>
    </row>
    <row r="127" ht="16.9" hidden="1" customHeight="1" spans="1:3">
      <c r="A127" s="194">
        <v>2011303</v>
      </c>
      <c r="B127" s="199" t="s">
        <v>134</v>
      </c>
      <c r="C127" s="198"/>
    </row>
    <row r="128" ht="16.9" hidden="1" customHeight="1" spans="1:3">
      <c r="A128" s="194">
        <v>2011304</v>
      </c>
      <c r="B128" s="199" t="s">
        <v>207</v>
      </c>
      <c r="C128" s="198"/>
    </row>
    <row r="129" ht="16.9" hidden="1" customHeight="1" spans="1:3">
      <c r="A129" s="194">
        <v>2011305</v>
      </c>
      <c r="B129" s="199" t="s">
        <v>208</v>
      </c>
      <c r="C129" s="198"/>
    </row>
    <row r="130" ht="16.9" hidden="1" customHeight="1" spans="1:3">
      <c r="A130" s="194">
        <v>2011306</v>
      </c>
      <c r="B130" s="199" t="s">
        <v>209</v>
      </c>
      <c r="C130" s="198"/>
    </row>
    <row r="131" ht="16.9" hidden="1" customHeight="1" spans="1:3">
      <c r="A131" s="194">
        <v>2011307</v>
      </c>
      <c r="B131" s="199" t="s">
        <v>210</v>
      </c>
      <c r="C131" s="198"/>
    </row>
    <row r="132" ht="16.9" hidden="1" customHeight="1" spans="1:3">
      <c r="A132" s="194">
        <v>2011308</v>
      </c>
      <c r="B132" s="199" t="s">
        <v>211</v>
      </c>
      <c r="C132" s="198"/>
    </row>
    <row r="133" ht="16.9" hidden="1" customHeight="1" spans="1:3">
      <c r="A133" s="194">
        <v>2011350</v>
      </c>
      <c r="B133" s="199" t="s">
        <v>141</v>
      </c>
      <c r="C133" s="198"/>
    </row>
    <row r="134" ht="16.9" hidden="1" customHeight="1" spans="1:3">
      <c r="A134" s="194">
        <v>2011399</v>
      </c>
      <c r="B134" s="199" t="s">
        <v>212</v>
      </c>
      <c r="C134" s="198"/>
    </row>
    <row r="135" ht="16.9" hidden="1" customHeight="1" spans="1:3">
      <c r="A135" s="194">
        <v>20114</v>
      </c>
      <c r="B135" s="195" t="s">
        <v>213</v>
      </c>
      <c r="C135" s="198">
        <f>SUM(C136:C147)</f>
        <v>0</v>
      </c>
    </row>
    <row r="136" ht="16.9" hidden="1" customHeight="1" spans="1:3">
      <c r="A136" s="194">
        <v>2011401</v>
      </c>
      <c r="B136" s="199" t="s">
        <v>132</v>
      </c>
      <c r="C136" s="198"/>
    </row>
    <row r="137" ht="16.9" hidden="1" customHeight="1" spans="1:3">
      <c r="A137" s="194">
        <v>2011402</v>
      </c>
      <c r="B137" s="199" t="s">
        <v>133</v>
      </c>
      <c r="C137" s="198"/>
    </row>
    <row r="138" ht="16.9" hidden="1" customHeight="1" spans="1:3">
      <c r="A138" s="194">
        <v>2011403</v>
      </c>
      <c r="B138" s="199" t="s">
        <v>134</v>
      </c>
      <c r="C138" s="198"/>
    </row>
    <row r="139" ht="16.9" hidden="1" customHeight="1" spans="1:3">
      <c r="A139" s="194">
        <v>2011404</v>
      </c>
      <c r="B139" s="199" t="s">
        <v>214</v>
      </c>
      <c r="C139" s="198"/>
    </row>
    <row r="140" ht="16.9" hidden="1" customHeight="1" spans="1:3">
      <c r="A140" s="194">
        <v>2011405</v>
      </c>
      <c r="B140" s="199" t="s">
        <v>215</v>
      </c>
      <c r="C140" s="198"/>
    </row>
    <row r="141" ht="16.9" hidden="1" customHeight="1" spans="1:3">
      <c r="A141" s="194">
        <v>2011406</v>
      </c>
      <c r="B141" s="199" t="s">
        <v>216</v>
      </c>
      <c r="C141" s="198"/>
    </row>
    <row r="142" ht="16.9" hidden="1" customHeight="1" spans="1:3">
      <c r="A142" s="194">
        <v>2011408</v>
      </c>
      <c r="B142" s="199" t="s">
        <v>217</v>
      </c>
      <c r="C142" s="198"/>
    </row>
    <row r="143" ht="16.9" hidden="1" customHeight="1" spans="1:3">
      <c r="A143" s="194">
        <v>2011409</v>
      </c>
      <c r="B143" s="199" t="s">
        <v>218</v>
      </c>
      <c r="C143" s="198"/>
    </row>
    <row r="144" ht="16.9" hidden="1" customHeight="1" spans="1:3">
      <c r="A144" s="194">
        <v>2011410</v>
      </c>
      <c r="B144" s="199" t="s">
        <v>219</v>
      </c>
      <c r="C144" s="198"/>
    </row>
    <row r="145" ht="16.9" hidden="1" customHeight="1" spans="1:3">
      <c r="A145" s="194">
        <v>2011411</v>
      </c>
      <c r="B145" s="199" t="s">
        <v>220</v>
      </c>
      <c r="C145" s="198"/>
    </row>
    <row r="146" ht="16.9" hidden="1" customHeight="1" spans="1:3">
      <c r="A146" s="194">
        <v>2011450</v>
      </c>
      <c r="B146" s="199" t="s">
        <v>141</v>
      </c>
      <c r="C146" s="198"/>
    </row>
    <row r="147" ht="16.9" hidden="1" customHeight="1" spans="1:3">
      <c r="A147" s="194">
        <v>2011499</v>
      </c>
      <c r="B147" s="199" t="s">
        <v>221</v>
      </c>
      <c r="C147" s="198"/>
    </row>
    <row r="148" ht="16.9" hidden="1" customHeight="1" spans="1:3">
      <c r="A148" s="194">
        <v>20123</v>
      </c>
      <c r="B148" s="195" t="s">
        <v>222</v>
      </c>
      <c r="C148" s="198">
        <f>SUM(C149:C154)</f>
        <v>0</v>
      </c>
    </row>
    <row r="149" ht="16.9" hidden="1" customHeight="1" spans="1:3">
      <c r="A149" s="194">
        <v>2012301</v>
      </c>
      <c r="B149" s="199" t="s">
        <v>132</v>
      </c>
      <c r="C149" s="198"/>
    </row>
    <row r="150" ht="16.9" hidden="1" customHeight="1" spans="1:3">
      <c r="A150" s="194">
        <v>2012302</v>
      </c>
      <c r="B150" s="199" t="s">
        <v>133</v>
      </c>
      <c r="C150" s="198"/>
    </row>
    <row r="151" ht="16.9" hidden="1" customHeight="1" spans="1:3">
      <c r="A151" s="194">
        <v>2012303</v>
      </c>
      <c r="B151" s="199" t="s">
        <v>134</v>
      </c>
      <c r="C151" s="198"/>
    </row>
    <row r="152" ht="16.9" hidden="1" customHeight="1" spans="1:3">
      <c r="A152" s="194">
        <v>2012304</v>
      </c>
      <c r="B152" s="199" t="s">
        <v>223</v>
      </c>
      <c r="C152" s="198"/>
    </row>
    <row r="153" ht="16.9" hidden="1" customHeight="1" spans="1:3">
      <c r="A153" s="194">
        <v>2012350</v>
      </c>
      <c r="B153" s="199" t="s">
        <v>141</v>
      </c>
      <c r="C153" s="198"/>
    </row>
    <row r="154" ht="16.9" hidden="1" customHeight="1" spans="1:3">
      <c r="A154" s="194">
        <v>2012399</v>
      </c>
      <c r="B154" s="199" t="s">
        <v>224</v>
      </c>
      <c r="C154" s="198"/>
    </row>
    <row r="155" ht="16.9" hidden="1" customHeight="1" spans="1:3">
      <c r="A155" s="194">
        <v>20125</v>
      </c>
      <c r="B155" s="195" t="s">
        <v>225</v>
      </c>
      <c r="C155" s="198">
        <f>SUM(C156:C162)</f>
        <v>0</v>
      </c>
    </row>
    <row r="156" ht="16.9" hidden="1" customHeight="1" spans="1:3">
      <c r="A156" s="194">
        <v>2012501</v>
      </c>
      <c r="B156" s="199" t="s">
        <v>132</v>
      </c>
      <c r="C156" s="198"/>
    </row>
    <row r="157" ht="16.9" hidden="1" customHeight="1" spans="1:3">
      <c r="A157" s="194">
        <v>2012502</v>
      </c>
      <c r="B157" s="199" t="s">
        <v>133</v>
      </c>
      <c r="C157" s="198"/>
    </row>
    <row r="158" ht="16.9" hidden="1" customHeight="1" spans="1:3">
      <c r="A158" s="194">
        <v>2012503</v>
      </c>
      <c r="B158" s="199" t="s">
        <v>134</v>
      </c>
      <c r="C158" s="198"/>
    </row>
    <row r="159" ht="16.9" hidden="1" customHeight="1" spans="1:3">
      <c r="A159" s="194">
        <v>2012504</v>
      </c>
      <c r="B159" s="199" t="s">
        <v>226</v>
      </c>
      <c r="C159" s="198"/>
    </row>
    <row r="160" ht="16.9" hidden="1" customHeight="1" spans="1:3">
      <c r="A160" s="194">
        <v>2012505</v>
      </c>
      <c r="B160" s="199" t="s">
        <v>227</v>
      </c>
      <c r="C160" s="198"/>
    </row>
    <row r="161" ht="16.9" hidden="1" customHeight="1" spans="1:3">
      <c r="A161" s="194">
        <v>2012550</v>
      </c>
      <c r="B161" s="199" t="s">
        <v>141</v>
      </c>
      <c r="C161" s="198"/>
    </row>
    <row r="162" ht="16.9" hidden="1" customHeight="1" spans="1:3">
      <c r="A162" s="194">
        <v>2012599</v>
      </c>
      <c r="B162" s="199" t="s">
        <v>228</v>
      </c>
      <c r="C162" s="198"/>
    </row>
    <row r="163" ht="16.9" hidden="1" customHeight="1" spans="1:3">
      <c r="A163" s="194">
        <v>20126</v>
      </c>
      <c r="B163" s="195" t="s">
        <v>229</v>
      </c>
      <c r="C163" s="198">
        <f>SUM(C164:C168)</f>
        <v>0</v>
      </c>
    </row>
    <row r="164" ht="16.9" hidden="1" customHeight="1" spans="1:3">
      <c r="A164" s="194">
        <v>2012601</v>
      </c>
      <c r="B164" s="199" t="s">
        <v>132</v>
      </c>
      <c r="C164" s="198"/>
    </row>
    <row r="165" ht="16.9" hidden="1" customHeight="1" spans="1:3">
      <c r="A165" s="194">
        <v>2012602</v>
      </c>
      <c r="B165" s="199" t="s">
        <v>133</v>
      </c>
      <c r="C165" s="198"/>
    </row>
    <row r="166" ht="16.9" hidden="1" customHeight="1" spans="1:3">
      <c r="A166" s="194">
        <v>2012603</v>
      </c>
      <c r="B166" s="199" t="s">
        <v>134</v>
      </c>
      <c r="C166" s="198"/>
    </row>
    <row r="167" ht="16.9" hidden="1" customHeight="1" spans="1:3">
      <c r="A167" s="194">
        <v>2012604</v>
      </c>
      <c r="B167" s="199" t="s">
        <v>230</v>
      </c>
      <c r="C167" s="198"/>
    </row>
    <row r="168" ht="16.9" hidden="1" customHeight="1" spans="1:3">
      <c r="A168" s="194">
        <v>2012699</v>
      </c>
      <c r="B168" s="199" t="s">
        <v>231</v>
      </c>
      <c r="C168" s="198"/>
    </row>
    <row r="169" ht="16.9" hidden="1" customHeight="1" spans="1:3">
      <c r="A169" s="194">
        <v>20128</v>
      </c>
      <c r="B169" s="195" t="s">
        <v>232</v>
      </c>
      <c r="C169" s="198">
        <f>SUM(C170:C175)</f>
        <v>0</v>
      </c>
    </row>
    <row r="170" ht="16.9" hidden="1" customHeight="1" spans="1:3">
      <c r="A170" s="194">
        <v>2012801</v>
      </c>
      <c r="B170" s="199" t="s">
        <v>132</v>
      </c>
      <c r="C170" s="198"/>
    </row>
    <row r="171" ht="16.9" hidden="1" customHeight="1" spans="1:3">
      <c r="A171" s="194">
        <v>2012802</v>
      </c>
      <c r="B171" s="199" t="s">
        <v>133</v>
      </c>
      <c r="C171" s="198"/>
    </row>
    <row r="172" ht="16.9" hidden="1" customHeight="1" spans="1:3">
      <c r="A172" s="194">
        <v>2012803</v>
      </c>
      <c r="B172" s="199" t="s">
        <v>134</v>
      </c>
      <c r="C172" s="198"/>
    </row>
    <row r="173" ht="16.9" hidden="1" customHeight="1" spans="1:3">
      <c r="A173" s="194">
        <v>2012804</v>
      </c>
      <c r="B173" s="199" t="s">
        <v>146</v>
      </c>
      <c r="C173" s="198"/>
    </row>
    <row r="174" ht="16.9" hidden="1" customHeight="1" spans="1:3">
      <c r="A174" s="194">
        <v>2012850</v>
      </c>
      <c r="B174" s="199" t="s">
        <v>141</v>
      </c>
      <c r="C174" s="198"/>
    </row>
    <row r="175" ht="16.9" hidden="1" customHeight="1" spans="1:3">
      <c r="A175" s="194">
        <v>2012899</v>
      </c>
      <c r="B175" s="199" t="s">
        <v>233</v>
      </c>
      <c r="C175" s="198"/>
    </row>
    <row r="176" ht="16.9" hidden="1" customHeight="1" spans="1:3">
      <c r="A176" s="194">
        <v>20129</v>
      </c>
      <c r="B176" s="195" t="s">
        <v>234</v>
      </c>
      <c r="C176" s="198">
        <f>SUM(C177:C182)</f>
        <v>0</v>
      </c>
    </row>
    <row r="177" ht="16.9" hidden="1" customHeight="1" spans="1:3">
      <c r="A177" s="194">
        <v>2012901</v>
      </c>
      <c r="B177" s="199" t="s">
        <v>132</v>
      </c>
      <c r="C177" s="198"/>
    </row>
    <row r="178" ht="16.9" hidden="1" customHeight="1" spans="1:3">
      <c r="A178" s="194">
        <v>2012902</v>
      </c>
      <c r="B178" s="199" t="s">
        <v>133</v>
      </c>
      <c r="C178" s="198"/>
    </row>
    <row r="179" ht="16.9" hidden="1" customHeight="1" spans="1:3">
      <c r="A179" s="194">
        <v>2012903</v>
      </c>
      <c r="B179" s="199" t="s">
        <v>134</v>
      </c>
      <c r="C179" s="198"/>
    </row>
    <row r="180" ht="16.9" hidden="1" customHeight="1" spans="1:3">
      <c r="A180" s="194">
        <v>2012906</v>
      </c>
      <c r="B180" s="199" t="s">
        <v>235</v>
      </c>
      <c r="C180" s="198"/>
    </row>
    <row r="181" ht="17.25" hidden="1" customHeight="1" spans="1:3">
      <c r="A181" s="194">
        <v>2012950</v>
      </c>
      <c r="B181" s="199" t="s">
        <v>141</v>
      </c>
      <c r="C181" s="198"/>
    </row>
    <row r="182" ht="16.9" hidden="1" customHeight="1" spans="1:3">
      <c r="A182" s="194">
        <v>2012999</v>
      </c>
      <c r="B182" s="199" t="s">
        <v>236</v>
      </c>
      <c r="C182" s="198"/>
    </row>
    <row r="183" ht="16.9" customHeight="1" spans="1:3">
      <c r="A183" s="194">
        <v>20131</v>
      </c>
      <c r="B183" s="195" t="s">
        <v>237</v>
      </c>
      <c r="C183" s="198">
        <f>SUM(C184:C189)</f>
        <v>40</v>
      </c>
    </row>
    <row r="184" ht="16.9" hidden="1" customHeight="1" spans="1:3">
      <c r="A184" s="194">
        <v>2013101</v>
      </c>
      <c r="B184" s="199" t="s">
        <v>132</v>
      </c>
      <c r="C184" s="198"/>
    </row>
    <row r="185" ht="16.9" hidden="1" customHeight="1" spans="1:3">
      <c r="A185" s="194">
        <v>2013102</v>
      </c>
      <c r="B185" s="199" t="s">
        <v>133</v>
      </c>
      <c r="C185" s="198"/>
    </row>
    <row r="186" ht="16.9" hidden="1" customHeight="1" spans="1:3">
      <c r="A186" s="194">
        <v>2013103</v>
      </c>
      <c r="B186" s="199" t="s">
        <v>134</v>
      </c>
      <c r="C186" s="198"/>
    </row>
    <row r="187" ht="16.9" hidden="1" customHeight="1" spans="1:3">
      <c r="A187" s="194">
        <v>2013105</v>
      </c>
      <c r="B187" s="199" t="s">
        <v>238</v>
      </c>
      <c r="C187" s="198"/>
    </row>
    <row r="188" ht="16.9" hidden="1" customHeight="1" spans="1:3">
      <c r="A188" s="194">
        <v>2013150</v>
      </c>
      <c r="B188" s="199" t="s">
        <v>141</v>
      </c>
      <c r="C188" s="198"/>
    </row>
    <row r="189" ht="16.9" customHeight="1" spans="1:3">
      <c r="A189" s="194">
        <v>2013199</v>
      </c>
      <c r="B189" s="199" t="s">
        <v>239</v>
      </c>
      <c r="C189" s="198">
        <v>40</v>
      </c>
    </row>
    <row r="190" ht="16.9" customHeight="1" spans="1:3">
      <c r="A190" s="194">
        <v>20132</v>
      </c>
      <c r="B190" s="195" t="s">
        <v>240</v>
      </c>
      <c r="C190" s="198">
        <f>SUM(C191:C196)</f>
        <v>1</v>
      </c>
    </row>
    <row r="191" ht="16.9" hidden="1" customHeight="1" spans="1:3">
      <c r="A191" s="194">
        <v>2013201</v>
      </c>
      <c r="B191" s="199" t="s">
        <v>132</v>
      </c>
      <c r="C191" s="198"/>
    </row>
    <row r="192" ht="16.9" hidden="1" customHeight="1" spans="1:3">
      <c r="A192" s="194">
        <v>2013202</v>
      </c>
      <c r="B192" s="199" t="s">
        <v>133</v>
      </c>
      <c r="C192" s="198"/>
    </row>
    <row r="193" ht="16.9" hidden="1" customHeight="1" spans="1:3">
      <c r="A193" s="194">
        <v>2013203</v>
      </c>
      <c r="B193" s="199" t="s">
        <v>134</v>
      </c>
      <c r="C193" s="198"/>
    </row>
    <row r="194" ht="16.9" hidden="1" customHeight="1" spans="1:3">
      <c r="A194" s="194">
        <v>2013204</v>
      </c>
      <c r="B194" s="199" t="s">
        <v>241</v>
      </c>
      <c r="C194" s="198"/>
    </row>
    <row r="195" ht="16.9" hidden="1" customHeight="1" spans="1:3">
      <c r="A195" s="194">
        <v>2013250</v>
      </c>
      <c r="B195" s="199" t="s">
        <v>141</v>
      </c>
      <c r="C195" s="198"/>
    </row>
    <row r="196" ht="16.9" customHeight="1" spans="1:3">
      <c r="A196" s="194">
        <v>2013299</v>
      </c>
      <c r="B196" s="199" t="s">
        <v>242</v>
      </c>
      <c r="C196" s="198">
        <v>1</v>
      </c>
    </row>
    <row r="197" ht="16.9" customHeight="1" spans="1:3">
      <c r="A197" s="194">
        <v>20133</v>
      </c>
      <c r="B197" s="195" t="s">
        <v>243</v>
      </c>
      <c r="C197" s="198">
        <f>SUM(C198:C203)</f>
        <v>5</v>
      </c>
    </row>
    <row r="198" ht="16.9" hidden="1" customHeight="1" spans="1:3">
      <c r="A198" s="194">
        <v>2013301</v>
      </c>
      <c r="B198" s="199" t="s">
        <v>132</v>
      </c>
      <c r="C198" s="198"/>
    </row>
    <row r="199" ht="16.9" hidden="1" customHeight="1" spans="1:3">
      <c r="A199" s="194">
        <v>2013302</v>
      </c>
      <c r="B199" s="199" t="s">
        <v>133</v>
      </c>
      <c r="C199" s="198"/>
    </row>
    <row r="200" ht="16.9" hidden="1" customHeight="1" spans="1:3">
      <c r="A200" s="194">
        <v>2013303</v>
      </c>
      <c r="B200" s="199" t="s">
        <v>134</v>
      </c>
      <c r="C200" s="198"/>
    </row>
    <row r="201" ht="16.9" hidden="1" customHeight="1" spans="1:3">
      <c r="A201" s="194">
        <v>2013304</v>
      </c>
      <c r="B201" s="199" t="s">
        <v>244</v>
      </c>
      <c r="C201" s="198"/>
    </row>
    <row r="202" ht="16.9" hidden="1" customHeight="1" spans="1:3">
      <c r="A202" s="194">
        <v>2013350</v>
      </c>
      <c r="B202" s="199" t="s">
        <v>141</v>
      </c>
      <c r="C202" s="198"/>
    </row>
    <row r="203" ht="16.9" customHeight="1" spans="1:3">
      <c r="A203" s="194">
        <v>2013399</v>
      </c>
      <c r="B203" s="199" t="s">
        <v>245</v>
      </c>
      <c r="C203" s="198">
        <v>5</v>
      </c>
    </row>
    <row r="204" ht="16.9" hidden="1" customHeight="1" spans="1:3">
      <c r="A204" s="194">
        <v>20134</v>
      </c>
      <c r="B204" s="195" t="s">
        <v>246</v>
      </c>
      <c r="C204" s="198">
        <f>SUM(C205:C211)</f>
        <v>0</v>
      </c>
    </row>
    <row r="205" ht="16.9" hidden="1" customHeight="1" spans="1:3">
      <c r="A205" s="194">
        <v>2013401</v>
      </c>
      <c r="B205" s="199" t="s">
        <v>132</v>
      </c>
      <c r="C205" s="198"/>
    </row>
    <row r="206" ht="16.9" hidden="1" customHeight="1" spans="1:3">
      <c r="A206" s="194">
        <v>2013402</v>
      </c>
      <c r="B206" s="199" t="s">
        <v>133</v>
      </c>
      <c r="C206" s="198"/>
    </row>
    <row r="207" ht="16.9" hidden="1" customHeight="1" spans="1:3">
      <c r="A207" s="194">
        <v>2013403</v>
      </c>
      <c r="B207" s="199" t="s">
        <v>134</v>
      </c>
      <c r="C207" s="198"/>
    </row>
    <row r="208" ht="16.9" hidden="1" customHeight="1" spans="1:3">
      <c r="A208" s="194">
        <v>2013404</v>
      </c>
      <c r="B208" s="199" t="s">
        <v>247</v>
      </c>
      <c r="C208" s="198"/>
    </row>
    <row r="209" ht="16.9" hidden="1" customHeight="1" spans="1:3">
      <c r="A209" s="194">
        <v>2013405</v>
      </c>
      <c r="B209" s="199" t="s">
        <v>248</v>
      </c>
      <c r="C209" s="198"/>
    </row>
    <row r="210" ht="16.9" hidden="1" customHeight="1" spans="1:3">
      <c r="A210" s="194">
        <v>2013450</v>
      </c>
      <c r="B210" s="199" t="s">
        <v>141</v>
      </c>
      <c r="C210" s="198"/>
    </row>
    <row r="211" ht="16.9" hidden="1" customHeight="1" spans="1:3">
      <c r="A211" s="194">
        <v>2013499</v>
      </c>
      <c r="B211" s="199" t="s">
        <v>249</v>
      </c>
      <c r="C211" s="198"/>
    </row>
    <row r="212" ht="16.9" hidden="1" customHeight="1" spans="1:3">
      <c r="A212" s="194">
        <v>20135</v>
      </c>
      <c r="B212" s="195" t="s">
        <v>250</v>
      </c>
      <c r="C212" s="198">
        <f>SUM(C213:C217)</f>
        <v>0</v>
      </c>
    </row>
    <row r="213" ht="16.9" hidden="1" customHeight="1" spans="1:3">
      <c r="A213" s="194">
        <v>2013501</v>
      </c>
      <c r="B213" s="199" t="s">
        <v>132</v>
      </c>
      <c r="C213" s="198"/>
    </row>
    <row r="214" ht="16.9" hidden="1" customHeight="1" spans="1:3">
      <c r="A214" s="194">
        <v>2013502</v>
      </c>
      <c r="B214" s="199" t="s">
        <v>133</v>
      </c>
      <c r="C214" s="198"/>
    </row>
    <row r="215" ht="16.9" hidden="1" customHeight="1" spans="1:3">
      <c r="A215" s="194">
        <v>2013503</v>
      </c>
      <c r="B215" s="199" t="s">
        <v>134</v>
      </c>
      <c r="C215" s="198"/>
    </row>
    <row r="216" ht="16.9" hidden="1" customHeight="1" spans="1:3">
      <c r="A216" s="194">
        <v>2013550</v>
      </c>
      <c r="B216" s="199" t="s">
        <v>141</v>
      </c>
      <c r="C216" s="198"/>
    </row>
    <row r="217" ht="16.9" hidden="1" customHeight="1" spans="1:3">
      <c r="A217" s="194">
        <v>2013599</v>
      </c>
      <c r="B217" s="199" t="s">
        <v>251</v>
      </c>
      <c r="C217" s="198"/>
    </row>
    <row r="218" ht="16.9" hidden="1" customHeight="1" spans="1:3">
      <c r="A218" s="194">
        <v>20136</v>
      </c>
      <c r="B218" s="195" t="s">
        <v>252</v>
      </c>
      <c r="C218" s="198">
        <f>SUM(C219:C223)</f>
        <v>0</v>
      </c>
    </row>
    <row r="219" ht="16.9" hidden="1" customHeight="1" spans="1:3">
      <c r="A219" s="194">
        <v>2013601</v>
      </c>
      <c r="B219" s="199" t="s">
        <v>132</v>
      </c>
      <c r="C219" s="198"/>
    </row>
    <row r="220" ht="16.9" hidden="1" customHeight="1" spans="1:3">
      <c r="A220" s="194">
        <v>2013602</v>
      </c>
      <c r="B220" s="199" t="s">
        <v>133</v>
      </c>
      <c r="C220" s="198"/>
    </row>
    <row r="221" ht="16.9" hidden="1" customHeight="1" spans="1:3">
      <c r="A221" s="194">
        <v>2013603</v>
      </c>
      <c r="B221" s="199" t="s">
        <v>134</v>
      </c>
      <c r="C221" s="198"/>
    </row>
    <row r="222" ht="16.9" hidden="1" customHeight="1" spans="1:3">
      <c r="A222" s="194">
        <v>2013650</v>
      </c>
      <c r="B222" s="199" t="s">
        <v>141</v>
      </c>
      <c r="C222" s="198"/>
    </row>
    <row r="223" ht="16.9" hidden="1" customHeight="1" spans="1:3">
      <c r="A223" s="194">
        <v>2013699</v>
      </c>
      <c r="B223" s="199" t="s">
        <v>253</v>
      </c>
      <c r="C223" s="198"/>
    </row>
    <row r="224" ht="16.9" hidden="1" customHeight="1" spans="1:3">
      <c r="A224" s="194">
        <v>20137</v>
      </c>
      <c r="B224" s="195" t="s">
        <v>254</v>
      </c>
      <c r="C224" s="198">
        <f>SUM(C225:C230)</f>
        <v>0</v>
      </c>
    </row>
    <row r="225" ht="16.9" hidden="1" customHeight="1" spans="1:3">
      <c r="A225" s="194">
        <v>2013701</v>
      </c>
      <c r="B225" s="199" t="s">
        <v>132</v>
      </c>
      <c r="C225" s="198"/>
    </row>
    <row r="226" ht="16.9" hidden="1" customHeight="1" spans="1:3">
      <c r="A226" s="194">
        <v>2013702</v>
      </c>
      <c r="B226" s="199" t="s">
        <v>133</v>
      </c>
      <c r="C226" s="198"/>
    </row>
    <row r="227" ht="16.9" hidden="1" customHeight="1" spans="1:3">
      <c r="A227" s="194">
        <v>2013703</v>
      </c>
      <c r="B227" s="199" t="s">
        <v>134</v>
      </c>
      <c r="C227" s="198"/>
    </row>
    <row r="228" ht="16.9" hidden="1" customHeight="1" spans="1:3">
      <c r="A228" s="194">
        <v>2013704</v>
      </c>
      <c r="B228" s="199" t="s">
        <v>255</v>
      </c>
      <c r="C228" s="198"/>
    </row>
    <row r="229" ht="16.9" hidden="1" customHeight="1" spans="1:3">
      <c r="A229" s="194">
        <v>2013750</v>
      </c>
      <c r="B229" s="199" t="s">
        <v>141</v>
      </c>
      <c r="C229" s="198"/>
    </row>
    <row r="230" ht="16.9" hidden="1" customHeight="1" spans="1:3">
      <c r="A230" s="194">
        <v>2013799</v>
      </c>
      <c r="B230" s="199" t="s">
        <v>256</v>
      </c>
      <c r="C230" s="198"/>
    </row>
    <row r="231" ht="16.9" hidden="1" customHeight="1" spans="1:3">
      <c r="A231" s="194">
        <v>20138</v>
      </c>
      <c r="B231" s="195" t="s">
        <v>257</v>
      </c>
      <c r="C231" s="198">
        <f>SUM(C232:C245)</f>
        <v>0</v>
      </c>
    </row>
    <row r="232" ht="16.9" hidden="1" customHeight="1" spans="1:3">
      <c r="A232" s="194">
        <v>2013801</v>
      </c>
      <c r="B232" s="199" t="s">
        <v>132</v>
      </c>
      <c r="C232" s="198"/>
    </row>
    <row r="233" ht="16.9" hidden="1" customHeight="1" spans="1:3">
      <c r="A233" s="194">
        <v>2013802</v>
      </c>
      <c r="B233" s="199" t="s">
        <v>133</v>
      </c>
      <c r="C233" s="198"/>
    </row>
    <row r="234" ht="16.9" hidden="1" customHeight="1" spans="1:3">
      <c r="A234" s="194">
        <v>2013803</v>
      </c>
      <c r="B234" s="199" t="s">
        <v>134</v>
      </c>
      <c r="C234" s="198"/>
    </row>
    <row r="235" ht="16.9" hidden="1" customHeight="1" spans="1:3">
      <c r="A235" s="194">
        <v>2013804</v>
      </c>
      <c r="B235" s="199" t="s">
        <v>258</v>
      </c>
      <c r="C235" s="198"/>
    </row>
    <row r="236" ht="16.9" hidden="1" customHeight="1" spans="1:3">
      <c r="A236" s="194">
        <v>2013805</v>
      </c>
      <c r="B236" s="199" t="s">
        <v>259</v>
      </c>
      <c r="C236" s="198"/>
    </row>
    <row r="237" ht="16.9" hidden="1" customHeight="1" spans="1:3">
      <c r="A237" s="194">
        <v>2013808</v>
      </c>
      <c r="B237" s="199" t="s">
        <v>173</v>
      </c>
      <c r="C237" s="198"/>
    </row>
    <row r="238" ht="16.9" hidden="1" customHeight="1" spans="1:3">
      <c r="A238" s="194">
        <v>2013810</v>
      </c>
      <c r="B238" s="199" t="s">
        <v>260</v>
      </c>
      <c r="C238" s="198"/>
    </row>
    <row r="239" ht="16.9" hidden="1" customHeight="1" spans="1:3">
      <c r="A239" s="194">
        <v>2013812</v>
      </c>
      <c r="B239" s="199" t="s">
        <v>261</v>
      </c>
      <c r="C239" s="198"/>
    </row>
    <row r="240" ht="16.9" hidden="1" customHeight="1" spans="1:3">
      <c r="A240" s="194">
        <v>2013813</v>
      </c>
      <c r="B240" s="199" t="s">
        <v>262</v>
      </c>
      <c r="C240" s="198"/>
    </row>
    <row r="241" ht="16.9" hidden="1" customHeight="1" spans="1:3">
      <c r="A241" s="194">
        <v>2013814</v>
      </c>
      <c r="B241" s="199" t="s">
        <v>263</v>
      </c>
      <c r="C241" s="198"/>
    </row>
    <row r="242" ht="16.9" hidden="1" customHeight="1" spans="1:3">
      <c r="A242" s="194">
        <v>2013815</v>
      </c>
      <c r="B242" s="199" t="s">
        <v>264</v>
      </c>
      <c r="C242" s="198"/>
    </row>
    <row r="243" ht="16.9" hidden="1" customHeight="1" spans="1:3">
      <c r="A243" s="194">
        <v>2013816</v>
      </c>
      <c r="B243" s="199" t="s">
        <v>265</v>
      </c>
      <c r="C243" s="198"/>
    </row>
    <row r="244" ht="16.9" hidden="1" customHeight="1" spans="1:3">
      <c r="A244" s="194">
        <v>2013850</v>
      </c>
      <c r="B244" s="199" t="s">
        <v>141</v>
      </c>
      <c r="C244" s="198"/>
    </row>
    <row r="245" ht="16.9" hidden="1" customHeight="1" spans="1:3">
      <c r="A245" s="194">
        <v>2013899</v>
      </c>
      <c r="B245" s="199" t="s">
        <v>266</v>
      </c>
      <c r="C245" s="198"/>
    </row>
    <row r="246" ht="16.9" hidden="1" customHeight="1" spans="1:3">
      <c r="A246" s="194">
        <v>20199</v>
      </c>
      <c r="B246" s="195" t="s">
        <v>267</v>
      </c>
      <c r="C246" s="198">
        <f>SUM(C247:C248)</f>
        <v>0</v>
      </c>
    </row>
    <row r="247" ht="16.9" hidden="1" customHeight="1" spans="1:3">
      <c r="A247" s="194">
        <v>2019901</v>
      </c>
      <c r="B247" s="199" t="s">
        <v>268</v>
      </c>
      <c r="C247" s="198"/>
    </row>
    <row r="248" ht="16.9" hidden="1" customHeight="1" spans="1:3">
      <c r="A248" s="194">
        <v>2019999</v>
      </c>
      <c r="B248" s="199" t="s">
        <v>269</v>
      </c>
      <c r="C248" s="198"/>
    </row>
    <row r="249" ht="16.9" customHeight="1" spans="1:3">
      <c r="A249" s="194">
        <v>203</v>
      </c>
      <c r="B249" s="195" t="s">
        <v>270</v>
      </c>
      <c r="C249" s="198">
        <f>SUM(C250,C252,C254,C256,C266)</f>
        <v>3</v>
      </c>
    </row>
    <row r="250" ht="16.9" hidden="1" customHeight="1" spans="1:3">
      <c r="A250" s="194">
        <v>20301</v>
      </c>
      <c r="B250" s="195" t="s">
        <v>271</v>
      </c>
      <c r="C250" s="198">
        <f t="shared" ref="C250:C254" si="0">C251</f>
        <v>0</v>
      </c>
    </row>
    <row r="251" ht="16.9" hidden="1" customHeight="1" spans="1:3">
      <c r="A251" s="194">
        <v>2030101</v>
      </c>
      <c r="B251" s="199" t="s">
        <v>272</v>
      </c>
      <c r="C251" s="198"/>
    </row>
    <row r="252" ht="16.9" hidden="1" customHeight="1" spans="1:3">
      <c r="A252" s="194">
        <v>20304</v>
      </c>
      <c r="B252" s="195" t="s">
        <v>273</v>
      </c>
      <c r="C252" s="198">
        <f t="shared" si="0"/>
        <v>0</v>
      </c>
    </row>
    <row r="253" ht="16.9" hidden="1" customHeight="1" spans="1:3">
      <c r="A253" s="194">
        <v>2030401</v>
      </c>
      <c r="B253" s="199" t="s">
        <v>274</v>
      </c>
      <c r="C253" s="198"/>
    </row>
    <row r="254" ht="16.9" hidden="1" customHeight="1" spans="1:3">
      <c r="A254" s="194">
        <v>20305</v>
      </c>
      <c r="B254" s="195" t="s">
        <v>275</v>
      </c>
      <c r="C254" s="198">
        <f t="shared" si="0"/>
        <v>0</v>
      </c>
    </row>
    <row r="255" ht="16.9" hidden="1" customHeight="1" spans="1:3">
      <c r="A255" s="194">
        <v>2030501</v>
      </c>
      <c r="B255" s="199" t="s">
        <v>276</v>
      </c>
      <c r="C255" s="198"/>
    </row>
    <row r="256" ht="16.9" customHeight="1" spans="1:3">
      <c r="A256" s="194">
        <v>20306</v>
      </c>
      <c r="B256" s="195" t="s">
        <v>277</v>
      </c>
      <c r="C256" s="198">
        <f>SUM(C257:C265)</f>
        <v>3</v>
      </c>
    </row>
    <row r="257" ht="16.9" hidden="1" customHeight="1" spans="1:3">
      <c r="A257" s="194">
        <v>2030601</v>
      </c>
      <c r="B257" s="199" t="s">
        <v>278</v>
      </c>
      <c r="C257" s="198"/>
    </row>
    <row r="258" ht="16.9" hidden="1" customHeight="1" spans="1:3">
      <c r="A258" s="194">
        <v>2030602</v>
      </c>
      <c r="B258" s="199" t="s">
        <v>279</v>
      </c>
      <c r="C258" s="198"/>
    </row>
    <row r="259" ht="16.9" hidden="1" customHeight="1" spans="1:3">
      <c r="A259" s="194">
        <v>2030603</v>
      </c>
      <c r="B259" s="199" t="s">
        <v>280</v>
      </c>
      <c r="C259" s="198"/>
    </row>
    <row r="260" ht="16.9" hidden="1" customHeight="1" spans="1:3">
      <c r="A260" s="194">
        <v>2030604</v>
      </c>
      <c r="B260" s="199" t="s">
        <v>281</v>
      </c>
      <c r="C260" s="198"/>
    </row>
    <row r="261" ht="16.9" hidden="1" customHeight="1" spans="1:3">
      <c r="A261" s="194">
        <v>2030605</v>
      </c>
      <c r="B261" s="199" t="s">
        <v>282</v>
      </c>
      <c r="C261" s="198"/>
    </row>
    <row r="262" ht="16.9" hidden="1" customHeight="1" spans="1:3">
      <c r="A262" s="194">
        <v>2030606</v>
      </c>
      <c r="B262" s="199" t="s">
        <v>283</v>
      </c>
      <c r="C262" s="198"/>
    </row>
    <row r="263" ht="16.9" hidden="1" customHeight="1" spans="1:3">
      <c r="A263" s="194">
        <v>2030607</v>
      </c>
      <c r="B263" s="199" t="s">
        <v>284</v>
      </c>
      <c r="C263" s="198"/>
    </row>
    <row r="264" ht="16.9" hidden="1" customHeight="1" spans="1:3">
      <c r="A264" s="194">
        <v>2030608</v>
      </c>
      <c r="B264" s="199" t="s">
        <v>285</v>
      </c>
      <c r="C264" s="198"/>
    </row>
    <row r="265" ht="16.9" customHeight="1" spans="1:3">
      <c r="A265" s="194">
        <v>2030699</v>
      </c>
      <c r="B265" s="199" t="s">
        <v>286</v>
      </c>
      <c r="C265" s="198">
        <v>3</v>
      </c>
    </row>
    <row r="266" ht="16.9" hidden="1" customHeight="1" spans="1:3">
      <c r="A266" s="194">
        <v>20399</v>
      </c>
      <c r="B266" s="195" t="s">
        <v>287</v>
      </c>
      <c r="C266" s="198">
        <f>C267</f>
        <v>0</v>
      </c>
    </row>
    <row r="267" ht="16.9" hidden="1" customHeight="1" spans="1:3">
      <c r="A267" s="194">
        <v>2039901</v>
      </c>
      <c r="B267" s="199" t="s">
        <v>288</v>
      </c>
      <c r="C267" s="198"/>
    </row>
    <row r="268" ht="16.9" customHeight="1" spans="1:3">
      <c r="A268" s="194">
        <v>204</v>
      </c>
      <c r="B268" s="195" t="s">
        <v>289</v>
      </c>
      <c r="C268" s="198">
        <f>C269+C272+C283+C290+C298+C307+C323+C333+C343+C351+C357</f>
        <v>24</v>
      </c>
    </row>
    <row r="269" ht="16.9" hidden="1" customHeight="1" spans="1:3">
      <c r="A269" s="194">
        <v>20401</v>
      </c>
      <c r="B269" s="195" t="s">
        <v>290</v>
      </c>
      <c r="C269" s="198">
        <f>SUM(C270:C271)</f>
        <v>0</v>
      </c>
    </row>
    <row r="270" ht="16.9" hidden="1" customHeight="1" spans="1:3">
      <c r="A270" s="194">
        <v>2040101</v>
      </c>
      <c r="B270" s="199" t="s">
        <v>291</v>
      </c>
      <c r="C270" s="198"/>
    </row>
    <row r="271" ht="16.9" hidden="1" customHeight="1" spans="1:3">
      <c r="A271" s="194">
        <v>2040199</v>
      </c>
      <c r="B271" s="199" t="s">
        <v>292</v>
      </c>
      <c r="C271" s="198"/>
    </row>
    <row r="272" ht="16.9" customHeight="1" spans="1:3">
      <c r="A272" s="194">
        <v>20402</v>
      </c>
      <c r="B272" s="195" t="s">
        <v>293</v>
      </c>
      <c r="C272" s="198">
        <f>SUM(C273:C282)</f>
        <v>20</v>
      </c>
    </row>
    <row r="273" ht="16.9" hidden="1" customHeight="1" spans="1:3">
      <c r="A273" s="194">
        <v>2040201</v>
      </c>
      <c r="B273" s="199" t="s">
        <v>132</v>
      </c>
      <c r="C273" s="198"/>
    </row>
    <row r="274" ht="16.9" hidden="1" customHeight="1" spans="1:3">
      <c r="A274" s="194">
        <v>2040202</v>
      </c>
      <c r="B274" s="199" t="s">
        <v>133</v>
      </c>
      <c r="C274" s="198"/>
    </row>
    <row r="275" ht="16.9" hidden="1" customHeight="1" spans="1:3">
      <c r="A275" s="194">
        <v>2040203</v>
      </c>
      <c r="B275" s="199" t="s">
        <v>134</v>
      </c>
      <c r="C275" s="198"/>
    </row>
    <row r="276" ht="16.9" hidden="1" customHeight="1" spans="1:3">
      <c r="A276" s="200">
        <v>2040219</v>
      </c>
      <c r="B276" s="201" t="s">
        <v>173</v>
      </c>
      <c r="C276" s="197"/>
    </row>
    <row r="277" ht="16.9" hidden="1" customHeight="1" spans="1:3">
      <c r="A277" s="194">
        <v>2040220</v>
      </c>
      <c r="B277" s="199" t="s">
        <v>294</v>
      </c>
      <c r="C277" s="198"/>
    </row>
    <row r="278" ht="16.9" hidden="1" customHeight="1" spans="1:3">
      <c r="A278" s="194">
        <v>2040221</v>
      </c>
      <c r="B278" s="199" t="s">
        <v>295</v>
      </c>
      <c r="C278" s="198"/>
    </row>
    <row r="279" ht="16.9" hidden="1" customHeight="1" spans="1:3">
      <c r="A279" s="194">
        <v>2040222</v>
      </c>
      <c r="B279" s="199" t="s">
        <v>296</v>
      </c>
      <c r="C279" s="198"/>
    </row>
    <row r="280" ht="16.9" hidden="1" customHeight="1" spans="1:3">
      <c r="A280" s="194">
        <v>2040223</v>
      </c>
      <c r="B280" s="199" t="s">
        <v>297</v>
      </c>
      <c r="C280" s="198"/>
    </row>
    <row r="281" ht="16.9" hidden="1" customHeight="1" spans="1:3">
      <c r="A281" s="194">
        <v>2040250</v>
      </c>
      <c r="B281" s="199" t="s">
        <v>141</v>
      </c>
      <c r="C281" s="198"/>
    </row>
    <row r="282" ht="16.9" customHeight="1" spans="1:3">
      <c r="A282" s="194">
        <v>2040299</v>
      </c>
      <c r="B282" s="199" t="s">
        <v>298</v>
      </c>
      <c r="C282" s="198">
        <v>20</v>
      </c>
    </row>
    <row r="283" ht="16.9" hidden="1" customHeight="1" spans="1:3">
      <c r="A283" s="194">
        <v>20403</v>
      </c>
      <c r="B283" s="195" t="s">
        <v>299</v>
      </c>
      <c r="C283" s="198">
        <f>SUM(C284:C289)</f>
        <v>0</v>
      </c>
    </row>
    <row r="284" ht="16.9" hidden="1" customHeight="1" spans="1:3">
      <c r="A284" s="194">
        <v>2040301</v>
      </c>
      <c r="B284" s="199" t="s">
        <v>132</v>
      </c>
      <c r="C284" s="198"/>
    </row>
    <row r="285" ht="16.9" hidden="1" customHeight="1" spans="1:3">
      <c r="A285" s="194">
        <v>2040302</v>
      </c>
      <c r="B285" s="199" t="s">
        <v>133</v>
      </c>
      <c r="C285" s="198"/>
    </row>
    <row r="286" ht="16.9" hidden="1" customHeight="1" spans="1:3">
      <c r="A286" s="194">
        <v>2040303</v>
      </c>
      <c r="B286" s="199" t="s">
        <v>134</v>
      </c>
      <c r="C286" s="198"/>
    </row>
    <row r="287" ht="16.9" hidden="1" customHeight="1" spans="1:3">
      <c r="A287" s="194">
        <v>2040304</v>
      </c>
      <c r="B287" s="199" t="s">
        <v>300</v>
      </c>
      <c r="C287" s="198"/>
    </row>
    <row r="288" ht="16.9" hidden="1" customHeight="1" spans="1:3">
      <c r="A288" s="194">
        <v>2040350</v>
      </c>
      <c r="B288" s="199" t="s">
        <v>141</v>
      </c>
      <c r="C288" s="198"/>
    </row>
    <row r="289" ht="16.9" hidden="1" customHeight="1" spans="1:3">
      <c r="A289" s="194">
        <v>2040399</v>
      </c>
      <c r="B289" s="199" t="s">
        <v>301</v>
      </c>
      <c r="C289" s="198"/>
    </row>
    <row r="290" ht="16.9" hidden="1" customHeight="1" spans="1:3">
      <c r="A290" s="194">
        <v>20404</v>
      </c>
      <c r="B290" s="195" t="s">
        <v>302</v>
      </c>
      <c r="C290" s="198">
        <f>SUM(C291:C297)</f>
        <v>0</v>
      </c>
    </row>
    <row r="291" ht="16.9" hidden="1" customHeight="1" spans="1:3">
      <c r="A291" s="194">
        <v>2040401</v>
      </c>
      <c r="B291" s="199" t="s">
        <v>132</v>
      </c>
      <c r="C291" s="198"/>
    </row>
    <row r="292" ht="16.9" hidden="1" customHeight="1" spans="1:3">
      <c r="A292" s="194">
        <v>2040402</v>
      </c>
      <c r="B292" s="199" t="s">
        <v>133</v>
      </c>
      <c r="C292" s="198"/>
    </row>
    <row r="293" ht="16.9" hidden="1" customHeight="1" spans="1:3">
      <c r="A293" s="194">
        <v>2040403</v>
      </c>
      <c r="B293" s="199" t="s">
        <v>134</v>
      </c>
      <c r="C293" s="198"/>
    </row>
    <row r="294" ht="16.9" hidden="1" customHeight="1" spans="1:3">
      <c r="A294" s="194">
        <v>2040409</v>
      </c>
      <c r="B294" s="199" t="s">
        <v>303</v>
      </c>
      <c r="C294" s="198"/>
    </row>
    <row r="295" ht="16.9" hidden="1" customHeight="1" spans="1:3">
      <c r="A295" s="194">
        <v>2040410</v>
      </c>
      <c r="B295" s="199" t="s">
        <v>304</v>
      </c>
      <c r="C295" s="198"/>
    </row>
    <row r="296" ht="16.9" hidden="1" customHeight="1" spans="1:3">
      <c r="A296" s="194">
        <v>2040450</v>
      </c>
      <c r="B296" s="199" t="s">
        <v>141</v>
      </c>
      <c r="C296" s="198"/>
    </row>
    <row r="297" ht="16.9" hidden="1" customHeight="1" spans="1:3">
      <c r="A297" s="194">
        <v>2040499</v>
      </c>
      <c r="B297" s="199" t="s">
        <v>305</v>
      </c>
      <c r="C297" s="198"/>
    </row>
    <row r="298" ht="16.9" hidden="1" customHeight="1" spans="1:3">
      <c r="A298" s="194">
        <v>20405</v>
      </c>
      <c r="B298" s="195" t="s">
        <v>306</v>
      </c>
      <c r="C298" s="198">
        <f>SUM(C299:C306)</f>
        <v>0</v>
      </c>
    </row>
    <row r="299" ht="16.9" hidden="1" customHeight="1" spans="1:3">
      <c r="A299" s="194">
        <v>2040501</v>
      </c>
      <c r="B299" s="199" t="s">
        <v>132</v>
      </c>
      <c r="C299" s="198"/>
    </row>
    <row r="300" ht="16.9" hidden="1" customHeight="1" spans="1:3">
      <c r="A300" s="194">
        <v>2040502</v>
      </c>
      <c r="B300" s="199" t="s">
        <v>133</v>
      </c>
      <c r="C300" s="198"/>
    </row>
    <row r="301" ht="16.9" hidden="1" customHeight="1" spans="1:3">
      <c r="A301" s="194">
        <v>2040503</v>
      </c>
      <c r="B301" s="199" t="s">
        <v>134</v>
      </c>
      <c r="C301" s="198"/>
    </row>
    <row r="302" ht="16.9" hidden="1" customHeight="1" spans="1:3">
      <c r="A302" s="194">
        <v>2040504</v>
      </c>
      <c r="B302" s="199" t="s">
        <v>307</v>
      </c>
      <c r="C302" s="198"/>
    </row>
    <row r="303" ht="16.9" hidden="1" customHeight="1" spans="1:3">
      <c r="A303" s="194">
        <v>2040505</v>
      </c>
      <c r="B303" s="199" t="s">
        <v>308</v>
      </c>
      <c r="C303" s="198"/>
    </row>
    <row r="304" ht="16.9" hidden="1" customHeight="1" spans="1:3">
      <c r="A304" s="194">
        <v>2040506</v>
      </c>
      <c r="B304" s="199" t="s">
        <v>309</v>
      </c>
      <c r="C304" s="198"/>
    </row>
    <row r="305" ht="16.9" hidden="1" customHeight="1" spans="1:3">
      <c r="A305" s="194">
        <v>2040550</v>
      </c>
      <c r="B305" s="199" t="s">
        <v>141</v>
      </c>
      <c r="C305" s="198"/>
    </row>
    <row r="306" ht="16.9" hidden="1" customHeight="1" spans="1:3">
      <c r="A306" s="194">
        <v>2040599</v>
      </c>
      <c r="B306" s="199" t="s">
        <v>310</v>
      </c>
      <c r="C306" s="198"/>
    </row>
    <row r="307" ht="16.9" customHeight="1" spans="1:3">
      <c r="A307" s="194">
        <v>20406</v>
      </c>
      <c r="B307" s="195" t="s">
        <v>311</v>
      </c>
      <c r="C307" s="198">
        <f>SUM(C308:C322)</f>
        <v>4</v>
      </c>
    </row>
    <row r="308" ht="16.9" hidden="1" customHeight="1" spans="1:3">
      <c r="A308" s="194">
        <v>2040601</v>
      </c>
      <c r="B308" s="199" t="s">
        <v>132</v>
      </c>
      <c r="C308" s="198"/>
    </row>
    <row r="309" ht="16.9" hidden="1" customHeight="1" spans="1:3">
      <c r="A309" s="194">
        <v>2040602</v>
      </c>
      <c r="B309" s="199" t="s">
        <v>133</v>
      </c>
      <c r="C309" s="198"/>
    </row>
    <row r="310" ht="16.9" hidden="1" customHeight="1" spans="1:3">
      <c r="A310" s="194">
        <v>2040603</v>
      </c>
      <c r="B310" s="199" t="s">
        <v>134</v>
      </c>
      <c r="C310" s="198"/>
    </row>
    <row r="311" ht="16.9" hidden="1" customHeight="1" spans="1:3">
      <c r="A311" s="194">
        <v>2040604</v>
      </c>
      <c r="B311" s="199" t="s">
        <v>312</v>
      </c>
      <c r="C311" s="198"/>
    </row>
    <row r="312" ht="16.9" hidden="1" customHeight="1" spans="1:3">
      <c r="A312" s="194">
        <v>2040605</v>
      </c>
      <c r="B312" s="199" t="s">
        <v>313</v>
      </c>
      <c r="C312" s="198"/>
    </row>
    <row r="313" ht="16.9" hidden="1" customHeight="1" spans="1:3">
      <c r="A313" s="194">
        <v>2040606</v>
      </c>
      <c r="B313" s="199" t="s">
        <v>314</v>
      </c>
      <c r="C313" s="198"/>
    </row>
    <row r="314" ht="16.9" hidden="1" customHeight="1" spans="1:3">
      <c r="A314" s="194">
        <v>2040607</v>
      </c>
      <c r="B314" s="199" t="s">
        <v>315</v>
      </c>
      <c r="C314" s="198"/>
    </row>
    <row r="315" ht="16.9" hidden="1" customHeight="1" spans="1:3">
      <c r="A315" s="194">
        <v>2040608</v>
      </c>
      <c r="B315" s="199" t="s">
        <v>316</v>
      </c>
      <c r="C315" s="198"/>
    </row>
    <row r="316" ht="16.9" hidden="1" customHeight="1" spans="1:3">
      <c r="A316" s="194">
        <v>2040609</v>
      </c>
      <c r="B316" s="199" t="s">
        <v>317</v>
      </c>
      <c r="C316" s="198"/>
    </row>
    <row r="317" ht="16.9" hidden="1" customHeight="1" spans="1:3">
      <c r="A317" s="194">
        <v>2040610</v>
      </c>
      <c r="B317" s="199" t="s">
        <v>318</v>
      </c>
      <c r="C317" s="198"/>
    </row>
    <row r="318" ht="16.9" hidden="1" customHeight="1" spans="1:3">
      <c r="A318" s="194">
        <v>2040611</v>
      </c>
      <c r="B318" s="199" t="s">
        <v>319</v>
      </c>
      <c r="C318" s="198"/>
    </row>
    <row r="319" ht="16.9" hidden="1" customHeight="1" spans="1:3">
      <c r="A319" s="194">
        <v>2040612</v>
      </c>
      <c r="B319" s="199" t="s">
        <v>320</v>
      </c>
      <c r="C319" s="198"/>
    </row>
    <row r="320" ht="16.9" hidden="1" customHeight="1" spans="1:3">
      <c r="A320" s="194">
        <v>2040613</v>
      </c>
      <c r="B320" s="199" t="s">
        <v>173</v>
      </c>
      <c r="C320" s="198"/>
    </row>
    <row r="321" ht="16.9" hidden="1" customHeight="1" spans="1:3">
      <c r="A321" s="194">
        <v>2040650</v>
      </c>
      <c r="B321" s="199" t="s">
        <v>141</v>
      </c>
      <c r="C321" s="198"/>
    </row>
    <row r="322" ht="16.9" customHeight="1" spans="1:3">
      <c r="A322" s="194">
        <v>2040699</v>
      </c>
      <c r="B322" s="199" t="s">
        <v>321</v>
      </c>
      <c r="C322" s="198">
        <v>4</v>
      </c>
    </row>
    <row r="323" ht="16.9" hidden="1" customHeight="1" spans="1:3">
      <c r="A323" s="194">
        <v>20407</v>
      </c>
      <c r="B323" s="195" t="s">
        <v>322</v>
      </c>
      <c r="C323" s="198">
        <f>SUM(C324:C332)</f>
        <v>0</v>
      </c>
    </row>
    <row r="324" ht="16.9" hidden="1" customHeight="1" spans="1:3">
      <c r="A324" s="194">
        <v>2040701</v>
      </c>
      <c r="B324" s="199" t="s">
        <v>132</v>
      </c>
      <c r="C324" s="198"/>
    </row>
    <row r="325" ht="16.9" hidden="1" customHeight="1" spans="1:3">
      <c r="A325" s="194">
        <v>2040702</v>
      </c>
      <c r="B325" s="199" t="s">
        <v>133</v>
      </c>
      <c r="C325" s="198"/>
    </row>
    <row r="326" ht="16.9" hidden="1" customHeight="1" spans="1:3">
      <c r="A326" s="194">
        <v>2040703</v>
      </c>
      <c r="B326" s="199" t="s">
        <v>134</v>
      </c>
      <c r="C326" s="198"/>
    </row>
    <row r="327" ht="16.9" hidden="1" customHeight="1" spans="1:3">
      <c r="A327" s="194">
        <v>2040704</v>
      </c>
      <c r="B327" s="199" t="s">
        <v>323</v>
      </c>
      <c r="C327" s="198"/>
    </row>
    <row r="328" ht="16.9" hidden="1" customHeight="1" spans="1:3">
      <c r="A328" s="194">
        <v>2040705</v>
      </c>
      <c r="B328" s="199" t="s">
        <v>324</v>
      </c>
      <c r="C328" s="198"/>
    </row>
    <row r="329" ht="16.9" hidden="1" customHeight="1" spans="1:3">
      <c r="A329" s="194">
        <v>2040706</v>
      </c>
      <c r="B329" s="199" t="s">
        <v>325</v>
      </c>
      <c r="C329" s="198"/>
    </row>
    <row r="330" ht="16.9" hidden="1" customHeight="1" spans="1:3">
      <c r="A330" s="194">
        <v>2040707</v>
      </c>
      <c r="B330" s="199" t="s">
        <v>173</v>
      </c>
      <c r="C330" s="198"/>
    </row>
    <row r="331" ht="16.9" hidden="1" customHeight="1" spans="1:3">
      <c r="A331" s="194">
        <v>2040750</v>
      </c>
      <c r="B331" s="199" t="s">
        <v>141</v>
      </c>
      <c r="C331" s="198"/>
    </row>
    <row r="332" ht="16.9" hidden="1" customHeight="1" spans="1:3">
      <c r="A332" s="194">
        <v>2040799</v>
      </c>
      <c r="B332" s="199" t="s">
        <v>326</v>
      </c>
      <c r="C332" s="198"/>
    </row>
    <row r="333" ht="16.9" hidden="1" customHeight="1" spans="1:3">
      <c r="A333" s="194">
        <v>20408</v>
      </c>
      <c r="B333" s="195" t="s">
        <v>327</v>
      </c>
      <c r="C333" s="198">
        <f>SUM(C334:C342)</f>
        <v>0</v>
      </c>
    </row>
    <row r="334" ht="16.9" hidden="1" customHeight="1" spans="1:3">
      <c r="A334" s="194">
        <v>2040801</v>
      </c>
      <c r="B334" s="199" t="s">
        <v>132</v>
      </c>
      <c r="C334" s="198"/>
    </row>
    <row r="335" ht="16.9" hidden="1" customHeight="1" spans="1:3">
      <c r="A335" s="194">
        <v>2040802</v>
      </c>
      <c r="B335" s="199" t="s">
        <v>133</v>
      </c>
      <c r="C335" s="198"/>
    </row>
    <row r="336" ht="16.9" hidden="1" customHeight="1" spans="1:3">
      <c r="A336" s="194">
        <v>2040803</v>
      </c>
      <c r="B336" s="199" t="s">
        <v>134</v>
      </c>
      <c r="C336" s="198"/>
    </row>
    <row r="337" ht="16.9" hidden="1" customHeight="1" spans="1:3">
      <c r="A337" s="194">
        <v>2040804</v>
      </c>
      <c r="B337" s="199" t="s">
        <v>328</v>
      </c>
      <c r="C337" s="198"/>
    </row>
    <row r="338" ht="16.9" hidden="1" customHeight="1" spans="1:3">
      <c r="A338" s="194">
        <v>2040805</v>
      </c>
      <c r="B338" s="199" t="s">
        <v>329</v>
      </c>
      <c r="C338" s="198"/>
    </row>
    <row r="339" ht="16.9" hidden="1" customHeight="1" spans="1:3">
      <c r="A339" s="194">
        <v>2040806</v>
      </c>
      <c r="B339" s="199" t="s">
        <v>330</v>
      </c>
      <c r="C339" s="198"/>
    </row>
    <row r="340" ht="16.9" hidden="1" customHeight="1" spans="1:3">
      <c r="A340" s="194">
        <v>2040807</v>
      </c>
      <c r="B340" s="199" t="s">
        <v>173</v>
      </c>
      <c r="C340" s="198"/>
    </row>
    <row r="341" ht="16.9" hidden="1" customHeight="1" spans="1:3">
      <c r="A341" s="194">
        <v>2040850</v>
      </c>
      <c r="B341" s="199" t="s">
        <v>141</v>
      </c>
      <c r="C341" s="198"/>
    </row>
    <row r="342" ht="16.9" hidden="1" customHeight="1" spans="1:3">
      <c r="A342" s="194">
        <v>2040899</v>
      </c>
      <c r="B342" s="199" t="s">
        <v>331</v>
      </c>
      <c r="C342" s="198"/>
    </row>
    <row r="343" ht="16.9" hidden="1" customHeight="1" spans="1:3">
      <c r="A343" s="200">
        <v>20409</v>
      </c>
      <c r="B343" s="202" t="s">
        <v>332</v>
      </c>
      <c r="C343" s="197">
        <f>SUM(C344:C350)</f>
        <v>0</v>
      </c>
    </row>
    <row r="344" ht="16.9" hidden="1" customHeight="1" spans="1:3">
      <c r="A344" s="194">
        <v>2040901</v>
      </c>
      <c r="B344" s="199" t="s">
        <v>132</v>
      </c>
      <c r="C344" s="198"/>
    </row>
    <row r="345" ht="16.9" hidden="1" customHeight="1" spans="1:3">
      <c r="A345" s="194">
        <v>2040902</v>
      </c>
      <c r="B345" s="199" t="s">
        <v>133</v>
      </c>
      <c r="C345" s="198"/>
    </row>
    <row r="346" ht="16.9" hidden="1" customHeight="1" spans="1:3">
      <c r="A346" s="194">
        <v>2040903</v>
      </c>
      <c r="B346" s="199" t="s">
        <v>134</v>
      </c>
      <c r="C346" s="198"/>
    </row>
    <row r="347" ht="16.9" hidden="1" customHeight="1" spans="1:3">
      <c r="A347" s="194">
        <v>2040904</v>
      </c>
      <c r="B347" s="199" t="s">
        <v>333</v>
      </c>
      <c r="C347" s="198"/>
    </row>
    <row r="348" ht="16.9" hidden="1" customHeight="1" spans="1:3">
      <c r="A348" s="194">
        <v>2040905</v>
      </c>
      <c r="B348" s="199" t="s">
        <v>334</v>
      </c>
      <c r="C348" s="198"/>
    </row>
    <row r="349" ht="16.9" hidden="1" customHeight="1" spans="1:3">
      <c r="A349" s="194">
        <v>2040950</v>
      </c>
      <c r="B349" s="199" t="s">
        <v>141</v>
      </c>
      <c r="C349" s="198"/>
    </row>
    <row r="350" ht="16.9" hidden="1" customHeight="1" spans="1:3">
      <c r="A350" s="194">
        <v>2040999</v>
      </c>
      <c r="B350" s="199" t="s">
        <v>335</v>
      </c>
      <c r="C350" s="198"/>
    </row>
    <row r="351" ht="16.9" hidden="1" customHeight="1" spans="1:3">
      <c r="A351" s="194">
        <v>20410</v>
      </c>
      <c r="B351" s="195" t="s">
        <v>336</v>
      </c>
      <c r="C351" s="198">
        <f>SUM(C352:C356)</f>
        <v>0</v>
      </c>
    </row>
    <row r="352" ht="16.9" hidden="1" customHeight="1" spans="1:3">
      <c r="A352" s="194">
        <v>2041001</v>
      </c>
      <c r="B352" s="199" t="s">
        <v>132</v>
      </c>
      <c r="C352" s="198"/>
    </row>
    <row r="353" ht="16.9" hidden="1" customHeight="1" spans="1:3">
      <c r="A353" s="194">
        <v>2041002</v>
      </c>
      <c r="B353" s="199" t="s">
        <v>133</v>
      </c>
      <c r="C353" s="198"/>
    </row>
    <row r="354" ht="16.9" hidden="1" customHeight="1" spans="1:3">
      <c r="A354" s="194">
        <v>2041006</v>
      </c>
      <c r="B354" s="199" t="s">
        <v>173</v>
      </c>
      <c r="C354" s="198"/>
    </row>
    <row r="355" ht="16.9" hidden="1" customHeight="1" spans="1:3">
      <c r="A355" s="194">
        <v>2041007</v>
      </c>
      <c r="B355" s="199" t="s">
        <v>337</v>
      </c>
      <c r="C355" s="198"/>
    </row>
    <row r="356" ht="16.9" hidden="1" customHeight="1" spans="1:3">
      <c r="A356" s="194">
        <v>2041099</v>
      </c>
      <c r="B356" s="199" t="s">
        <v>338</v>
      </c>
      <c r="C356" s="198"/>
    </row>
    <row r="357" ht="16.9" hidden="1" customHeight="1" spans="1:3">
      <c r="A357" s="194">
        <v>20499</v>
      </c>
      <c r="B357" s="195" t="s">
        <v>339</v>
      </c>
      <c r="C357" s="198">
        <f>C358</f>
        <v>0</v>
      </c>
    </row>
    <row r="358" ht="16.9" hidden="1" customHeight="1" spans="1:3">
      <c r="A358" s="194">
        <v>2049901</v>
      </c>
      <c r="B358" s="199" t="s">
        <v>340</v>
      </c>
      <c r="C358" s="198"/>
    </row>
    <row r="359" ht="16.9" customHeight="1" spans="1:3">
      <c r="A359" s="194">
        <v>205</v>
      </c>
      <c r="B359" s="195" t="s">
        <v>341</v>
      </c>
      <c r="C359" s="198">
        <f>C360+C365+C374+C380+C386+C390+C394+C398+C404+C411</f>
        <v>15</v>
      </c>
    </row>
    <row r="360" ht="16.9" customHeight="1" spans="1:3">
      <c r="A360" s="194">
        <v>20501</v>
      </c>
      <c r="B360" s="195" t="s">
        <v>342</v>
      </c>
      <c r="C360" s="198">
        <f>SUM(C361:C364)</f>
        <v>15</v>
      </c>
    </row>
    <row r="361" ht="16.9" hidden="1" customHeight="1" spans="1:3">
      <c r="A361" s="194">
        <v>2050101</v>
      </c>
      <c r="B361" s="199" t="s">
        <v>132</v>
      </c>
      <c r="C361" s="198"/>
    </row>
    <row r="362" ht="16.9" hidden="1" customHeight="1" spans="1:3">
      <c r="A362" s="194">
        <v>2050102</v>
      </c>
      <c r="B362" s="199" t="s">
        <v>133</v>
      </c>
      <c r="C362" s="198"/>
    </row>
    <row r="363" ht="16.9" hidden="1" customHeight="1" spans="1:3">
      <c r="A363" s="194">
        <v>2050103</v>
      </c>
      <c r="B363" s="199" t="s">
        <v>134</v>
      </c>
      <c r="C363" s="198"/>
    </row>
    <row r="364" ht="16.9" customHeight="1" spans="1:3">
      <c r="A364" s="194">
        <v>2050199</v>
      </c>
      <c r="B364" s="199" t="s">
        <v>343</v>
      </c>
      <c r="C364" s="198">
        <v>15</v>
      </c>
    </row>
    <row r="365" ht="16.9" hidden="1" customHeight="1" spans="1:3">
      <c r="A365" s="194">
        <v>20502</v>
      </c>
      <c r="B365" s="195" t="s">
        <v>344</v>
      </c>
      <c r="C365" s="198">
        <f>SUM(C366:C373)</f>
        <v>0</v>
      </c>
    </row>
    <row r="366" ht="16.9" hidden="1" customHeight="1" spans="1:3">
      <c r="A366" s="194">
        <v>2050201</v>
      </c>
      <c r="B366" s="199" t="s">
        <v>345</v>
      </c>
      <c r="C366" s="198"/>
    </row>
    <row r="367" ht="16.9" hidden="1" customHeight="1" spans="1:3">
      <c r="A367" s="194">
        <v>2050202</v>
      </c>
      <c r="B367" s="199" t="s">
        <v>346</v>
      </c>
      <c r="C367" s="198"/>
    </row>
    <row r="368" ht="16.9" hidden="1" customHeight="1" spans="1:3">
      <c r="A368" s="194">
        <v>2050203</v>
      </c>
      <c r="B368" s="199" t="s">
        <v>347</v>
      </c>
      <c r="C368" s="198"/>
    </row>
    <row r="369" ht="16.9" hidden="1" customHeight="1" spans="1:3">
      <c r="A369" s="194">
        <v>2050204</v>
      </c>
      <c r="B369" s="199" t="s">
        <v>348</v>
      </c>
      <c r="C369" s="198"/>
    </row>
    <row r="370" ht="16.9" hidden="1" customHeight="1" spans="1:3">
      <c r="A370" s="194">
        <v>2050205</v>
      </c>
      <c r="B370" s="199" t="s">
        <v>349</v>
      </c>
      <c r="C370" s="198"/>
    </row>
    <row r="371" ht="16.9" hidden="1" customHeight="1" spans="1:3">
      <c r="A371" s="194">
        <v>2050206</v>
      </c>
      <c r="B371" s="199" t="s">
        <v>350</v>
      </c>
      <c r="C371" s="198"/>
    </row>
    <row r="372" ht="16.9" hidden="1" customHeight="1" spans="1:3">
      <c r="A372" s="194">
        <v>2050207</v>
      </c>
      <c r="B372" s="199" t="s">
        <v>351</v>
      </c>
      <c r="C372" s="198"/>
    </row>
    <row r="373" ht="16.9" hidden="1" customHeight="1" spans="1:3">
      <c r="A373" s="194">
        <v>2050299</v>
      </c>
      <c r="B373" s="199" t="s">
        <v>352</v>
      </c>
      <c r="C373" s="198"/>
    </row>
    <row r="374" ht="16.9" hidden="1" customHeight="1" spans="1:3">
      <c r="A374" s="194">
        <v>20503</v>
      </c>
      <c r="B374" s="195" t="s">
        <v>353</v>
      </c>
      <c r="C374" s="198">
        <f>SUM(C375:C379)</f>
        <v>0</v>
      </c>
    </row>
    <row r="375" ht="16.9" hidden="1" customHeight="1" spans="1:3">
      <c r="A375" s="194">
        <v>2050301</v>
      </c>
      <c r="B375" s="199" t="s">
        <v>354</v>
      </c>
      <c r="C375" s="198"/>
    </row>
    <row r="376" ht="16.9" hidden="1" customHeight="1" spans="1:3">
      <c r="A376" s="194">
        <v>2050302</v>
      </c>
      <c r="B376" s="199" t="s">
        <v>355</v>
      </c>
      <c r="C376" s="198"/>
    </row>
    <row r="377" ht="16.9" hidden="1" customHeight="1" spans="1:3">
      <c r="A377" s="194">
        <v>2050303</v>
      </c>
      <c r="B377" s="199" t="s">
        <v>356</v>
      </c>
      <c r="C377" s="198"/>
    </row>
    <row r="378" ht="16.9" hidden="1" customHeight="1" spans="1:3">
      <c r="A378" s="194">
        <v>2050305</v>
      </c>
      <c r="B378" s="199" t="s">
        <v>357</v>
      </c>
      <c r="C378" s="198"/>
    </row>
    <row r="379" ht="16.9" hidden="1" customHeight="1" spans="1:3">
      <c r="A379" s="194">
        <v>2050399</v>
      </c>
      <c r="B379" s="199" t="s">
        <v>358</v>
      </c>
      <c r="C379" s="198"/>
    </row>
    <row r="380" ht="16.9" hidden="1" customHeight="1" spans="1:3">
      <c r="A380" s="194">
        <v>20504</v>
      </c>
      <c r="B380" s="195" t="s">
        <v>359</v>
      </c>
      <c r="C380" s="198">
        <f>SUM(C381:C385)</f>
        <v>0</v>
      </c>
    </row>
    <row r="381" ht="16.9" hidden="1" customHeight="1" spans="1:3">
      <c r="A381" s="194">
        <v>2050401</v>
      </c>
      <c r="B381" s="199" t="s">
        <v>360</v>
      </c>
      <c r="C381" s="198"/>
    </row>
    <row r="382" ht="16.9" hidden="1" customHeight="1" spans="1:3">
      <c r="A382" s="194">
        <v>2050402</v>
      </c>
      <c r="B382" s="199" t="s">
        <v>361</v>
      </c>
      <c r="C382" s="198"/>
    </row>
    <row r="383" ht="16.9" hidden="1" customHeight="1" spans="1:3">
      <c r="A383" s="194">
        <v>2050403</v>
      </c>
      <c r="B383" s="199" t="s">
        <v>362</v>
      </c>
      <c r="C383" s="198"/>
    </row>
    <row r="384" ht="16.9" hidden="1" customHeight="1" spans="1:3">
      <c r="A384" s="194">
        <v>2050404</v>
      </c>
      <c r="B384" s="199" t="s">
        <v>363</v>
      </c>
      <c r="C384" s="198"/>
    </row>
    <row r="385" ht="16.9" hidden="1" customHeight="1" spans="1:3">
      <c r="A385" s="194">
        <v>2050499</v>
      </c>
      <c r="B385" s="199" t="s">
        <v>364</v>
      </c>
      <c r="C385" s="198"/>
    </row>
    <row r="386" ht="16.9" hidden="1" customHeight="1" spans="1:3">
      <c r="A386" s="194">
        <v>20505</v>
      </c>
      <c r="B386" s="195" t="s">
        <v>365</v>
      </c>
      <c r="C386" s="198">
        <f>SUM(C387:C389)</f>
        <v>0</v>
      </c>
    </row>
    <row r="387" ht="16.9" hidden="1" customHeight="1" spans="1:3">
      <c r="A387" s="194">
        <v>2050501</v>
      </c>
      <c r="B387" s="199" t="s">
        <v>366</v>
      </c>
      <c r="C387" s="198"/>
    </row>
    <row r="388" ht="16.9" hidden="1" customHeight="1" spans="1:3">
      <c r="A388" s="194">
        <v>2050502</v>
      </c>
      <c r="B388" s="199" t="s">
        <v>367</v>
      </c>
      <c r="C388" s="198"/>
    </row>
    <row r="389" ht="16.9" hidden="1" customHeight="1" spans="1:3">
      <c r="A389" s="194">
        <v>2050599</v>
      </c>
      <c r="B389" s="199" t="s">
        <v>368</v>
      </c>
      <c r="C389" s="198"/>
    </row>
    <row r="390" ht="16.9" hidden="1" customHeight="1" spans="1:3">
      <c r="A390" s="194">
        <v>20506</v>
      </c>
      <c r="B390" s="195" t="s">
        <v>369</v>
      </c>
      <c r="C390" s="198">
        <f>SUM(C391:C393)</f>
        <v>0</v>
      </c>
    </row>
    <row r="391" ht="16.9" hidden="1" customHeight="1" spans="1:3">
      <c r="A391" s="194">
        <v>2050601</v>
      </c>
      <c r="B391" s="199" t="s">
        <v>370</v>
      </c>
      <c r="C391" s="198"/>
    </row>
    <row r="392" ht="16.9" hidden="1" customHeight="1" spans="1:3">
      <c r="A392" s="194">
        <v>2050602</v>
      </c>
      <c r="B392" s="199" t="s">
        <v>371</v>
      </c>
      <c r="C392" s="198"/>
    </row>
    <row r="393" ht="16.9" hidden="1" customHeight="1" spans="1:3">
      <c r="A393" s="194">
        <v>2050699</v>
      </c>
      <c r="B393" s="199" t="s">
        <v>372</v>
      </c>
      <c r="C393" s="198"/>
    </row>
    <row r="394" ht="16.9" hidden="1" customHeight="1" spans="1:3">
      <c r="A394" s="194">
        <v>20507</v>
      </c>
      <c r="B394" s="195" t="s">
        <v>373</v>
      </c>
      <c r="C394" s="198">
        <f>SUM(C395:C397)</f>
        <v>0</v>
      </c>
    </row>
    <row r="395" ht="16.9" hidden="1" customHeight="1" spans="1:3">
      <c r="A395" s="194">
        <v>2050701</v>
      </c>
      <c r="B395" s="199" t="s">
        <v>374</v>
      </c>
      <c r="C395" s="198"/>
    </row>
    <row r="396" ht="16.9" hidden="1" customHeight="1" spans="1:3">
      <c r="A396" s="194">
        <v>2050702</v>
      </c>
      <c r="B396" s="199" t="s">
        <v>375</v>
      </c>
      <c r="C396" s="198"/>
    </row>
    <row r="397" ht="16.9" hidden="1" customHeight="1" spans="1:3">
      <c r="A397" s="194">
        <v>2050799</v>
      </c>
      <c r="B397" s="199" t="s">
        <v>376</v>
      </c>
      <c r="C397" s="198"/>
    </row>
    <row r="398" ht="16.9" hidden="1" customHeight="1" spans="1:3">
      <c r="A398" s="194">
        <v>20508</v>
      </c>
      <c r="B398" s="195" t="s">
        <v>377</v>
      </c>
      <c r="C398" s="198">
        <f>SUM(C399:C403)</f>
        <v>0</v>
      </c>
    </row>
    <row r="399" ht="16.9" hidden="1" customHeight="1" spans="1:3">
      <c r="A399" s="194">
        <v>2050801</v>
      </c>
      <c r="B399" s="199" t="s">
        <v>378</v>
      </c>
      <c r="C399" s="198"/>
    </row>
    <row r="400" ht="16.9" hidden="1" customHeight="1" spans="1:3">
      <c r="A400" s="194">
        <v>2050802</v>
      </c>
      <c r="B400" s="199" t="s">
        <v>379</v>
      </c>
      <c r="C400" s="198"/>
    </row>
    <row r="401" ht="16.9" hidden="1" customHeight="1" spans="1:3">
      <c r="A401" s="194">
        <v>2050803</v>
      </c>
      <c r="B401" s="199" t="s">
        <v>380</v>
      </c>
      <c r="C401" s="198"/>
    </row>
    <row r="402" ht="16.9" hidden="1" customHeight="1" spans="1:3">
      <c r="A402" s="194">
        <v>2050804</v>
      </c>
      <c r="B402" s="199" t="s">
        <v>381</v>
      </c>
      <c r="C402" s="198"/>
    </row>
    <row r="403" ht="16.9" hidden="1" customHeight="1" spans="1:3">
      <c r="A403" s="194">
        <v>2050899</v>
      </c>
      <c r="B403" s="199" t="s">
        <v>382</v>
      </c>
      <c r="C403" s="198"/>
    </row>
    <row r="404" ht="16.9" hidden="1" customHeight="1" spans="1:3">
      <c r="A404" s="194">
        <v>20509</v>
      </c>
      <c r="B404" s="195" t="s">
        <v>383</v>
      </c>
      <c r="C404" s="198">
        <f>SUM(C405:C410)</f>
        <v>0</v>
      </c>
    </row>
    <row r="405" ht="16.9" hidden="1" customHeight="1" spans="1:3">
      <c r="A405" s="194">
        <v>2050901</v>
      </c>
      <c r="B405" s="199" t="s">
        <v>384</v>
      </c>
      <c r="C405" s="198"/>
    </row>
    <row r="406" ht="16.9" hidden="1" customHeight="1" spans="1:3">
      <c r="A406" s="194">
        <v>2050902</v>
      </c>
      <c r="B406" s="199" t="s">
        <v>385</v>
      </c>
      <c r="C406" s="198"/>
    </row>
    <row r="407" ht="16.9" hidden="1" customHeight="1" spans="1:3">
      <c r="A407" s="194">
        <v>2050903</v>
      </c>
      <c r="B407" s="199" t="s">
        <v>386</v>
      </c>
      <c r="C407" s="198"/>
    </row>
    <row r="408" ht="16.9" hidden="1" customHeight="1" spans="1:3">
      <c r="A408" s="194">
        <v>2050904</v>
      </c>
      <c r="B408" s="199" t="s">
        <v>387</v>
      </c>
      <c r="C408" s="198"/>
    </row>
    <row r="409" ht="16.9" hidden="1" customHeight="1" spans="1:3">
      <c r="A409" s="194">
        <v>2050905</v>
      </c>
      <c r="B409" s="199" t="s">
        <v>388</v>
      </c>
      <c r="C409" s="198"/>
    </row>
    <row r="410" ht="16.9" hidden="1" customHeight="1" spans="1:3">
      <c r="A410" s="194">
        <v>2050999</v>
      </c>
      <c r="B410" s="199" t="s">
        <v>389</v>
      </c>
      <c r="C410" s="198"/>
    </row>
    <row r="411" ht="16.9" hidden="1" customHeight="1" spans="1:3">
      <c r="A411" s="194">
        <v>20599</v>
      </c>
      <c r="B411" s="195" t="s">
        <v>390</v>
      </c>
      <c r="C411" s="198">
        <f>C412</f>
        <v>0</v>
      </c>
    </row>
    <row r="412" ht="16.9" hidden="1" customHeight="1" spans="1:3">
      <c r="A412" s="194">
        <v>2059999</v>
      </c>
      <c r="B412" s="199" t="s">
        <v>391</v>
      </c>
      <c r="C412" s="198"/>
    </row>
    <row r="413" ht="16.9" customHeight="1" spans="1:3">
      <c r="A413" s="203">
        <v>207</v>
      </c>
      <c r="B413" s="195" t="s">
        <v>392</v>
      </c>
      <c r="C413" s="198">
        <f>SUM(C414,C430,C438,C449,C458,C466)</f>
        <v>2</v>
      </c>
    </row>
    <row r="414" ht="16.9" customHeight="1" spans="1:3">
      <c r="A414" s="203">
        <v>20701</v>
      </c>
      <c r="B414" s="195" t="s">
        <v>393</v>
      </c>
      <c r="C414" s="198">
        <f>SUM(C415:C429)</f>
        <v>2</v>
      </c>
    </row>
    <row r="415" ht="16.9" hidden="1" customHeight="1" spans="1:3">
      <c r="A415" s="203">
        <v>2070101</v>
      </c>
      <c r="B415" s="199" t="s">
        <v>132</v>
      </c>
      <c r="C415" s="198"/>
    </row>
    <row r="416" ht="16.9" hidden="1" customHeight="1" spans="1:3">
      <c r="A416" s="203">
        <v>2070102</v>
      </c>
      <c r="B416" s="199" t="s">
        <v>133</v>
      </c>
      <c r="C416" s="198"/>
    </row>
    <row r="417" ht="16.9" hidden="1" customHeight="1" spans="1:3">
      <c r="A417" s="203">
        <v>2070103</v>
      </c>
      <c r="B417" s="199" t="s">
        <v>134</v>
      </c>
      <c r="C417" s="198"/>
    </row>
    <row r="418" ht="16.9" hidden="1" customHeight="1" spans="1:3">
      <c r="A418" s="203">
        <v>2070104</v>
      </c>
      <c r="B418" s="199" t="s">
        <v>394</v>
      </c>
      <c r="C418" s="198"/>
    </row>
    <row r="419" ht="16.9" hidden="1" customHeight="1" spans="1:3">
      <c r="A419" s="203">
        <v>2070105</v>
      </c>
      <c r="B419" s="199" t="s">
        <v>395</v>
      </c>
      <c r="C419" s="198"/>
    </row>
    <row r="420" ht="16.9" hidden="1" customHeight="1" spans="1:3">
      <c r="A420" s="203">
        <v>2070106</v>
      </c>
      <c r="B420" s="199" t="s">
        <v>396</v>
      </c>
      <c r="C420" s="198"/>
    </row>
    <row r="421" ht="16.9" hidden="1" customHeight="1" spans="1:3">
      <c r="A421" s="203">
        <v>2070107</v>
      </c>
      <c r="B421" s="199" t="s">
        <v>397</v>
      </c>
      <c r="C421" s="198"/>
    </row>
    <row r="422" ht="16.9" hidden="1" customHeight="1" spans="1:3">
      <c r="A422" s="203">
        <v>2070108</v>
      </c>
      <c r="B422" s="199" t="s">
        <v>398</v>
      </c>
      <c r="C422" s="198"/>
    </row>
    <row r="423" ht="16.9" hidden="1" customHeight="1" spans="1:3">
      <c r="A423" s="203">
        <v>2070109</v>
      </c>
      <c r="B423" s="199" t="s">
        <v>399</v>
      </c>
      <c r="C423" s="198"/>
    </row>
    <row r="424" ht="16.9" hidden="1" customHeight="1" spans="1:3">
      <c r="A424" s="203">
        <v>2070110</v>
      </c>
      <c r="B424" s="199" t="s">
        <v>400</v>
      </c>
      <c r="C424" s="198"/>
    </row>
    <row r="425" ht="16.9" hidden="1" customHeight="1" spans="1:3">
      <c r="A425" s="203">
        <v>2070111</v>
      </c>
      <c r="B425" s="199" t="s">
        <v>401</v>
      </c>
      <c r="C425" s="198"/>
    </row>
    <row r="426" ht="16.9" hidden="1" customHeight="1" spans="1:3">
      <c r="A426" s="203">
        <v>2070112</v>
      </c>
      <c r="B426" s="199" t="s">
        <v>402</v>
      </c>
      <c r="C426" s="198"/>
    </row>
    <row r="427" ht="16.9" hidden="1" customHeight="1" spans="1:3">
      <c r="A427" s="203">
        <v>2070113</v>
      </c>
      <c r="B427" s="199" t="s">
        <v>403</v>
      </c>
      <c r="C427" s="198"/>
    </row>
    <row r="428" ht="16.9" hidden="1" customHeight="1" spans="1:3">
      <c r="A428" s="203">
        <v>2070114</v>
      </c>
      <c r="B428" s="199" t="s">
        <v>404</v>
      </c>
      <c r="C428" s="198"/>
    </row>
    <row r="429" ht="16.9" customHeight="1" spans="1:3">
      <c r="A429" s="203">
        <v>2070199</v>
      </c>
      <c r="B429" s="199" t="s">
        <v>405</v>
      </c>
      <c r="C429" s="198">
        <v>2</v>
      </c>
    </row>
    <row r="430" ht="16.9" hidden="1" customHeight="1" spans="1:3">
      <c r="A430" s="203">
        <v>20702</v>
      </c>
      <c r="B430" s="195" t="s">
        <v>406</v>
      </c>
      <c r="C430" s="198">
        <f>SUM(C431:C437)</f>
        <v>0</v>
      </c>
    </row>
    <row r="431" ht="16.9" hidden="1" customHeight="1" spans="1:3">
      <c r="A431" s="203">
        <v>2070201</v>
      </c>
      <c r="B431" s="199" t="s">
        <v>132</v>
      </c>
      <c r="C431" s="198"/>
    </row>
    <row r="432" ht="16.9" hidden="1" customHeight="1" spans="1:3">
      <c r="A432" s="203">
        <v>2070202</v>
      </c>
      <c r="B432" s="199" t="s">
        <v>133</v>
      </c>
      <c r="C432" s="198"/>
    </row>
    <row r="433" ht="16.9" hidden="1" customHeight="1" spans="1:3">
      <c r="A433" s="203">
        <v>2070203</v>
      </c>
      <c r="B433" s="199" t="s">
        <v>134</v>
      </c>
      <c r="C433" s="198"/>
    </row>
    <row r="434" ht="16.9" hidden="1" customHeight="1" spans="1:3">
      <c r="A434" s="203">
        <v>2070204</v>
      </c>
      <c r="B434" s="199" t="s">
        <v>407</v>
      </c>
      <c r="C434" s="198"/>
    </row>
    <row r="435" ht="16.9" hidden="1" customHeight="1" spans="1:3">
      <c r="A435" s="203">
        <v>2070205</v>
      </c>
      <c r="B435" s="199" t="s">
        <v>408</v>
      </c>
      <c r="C435" s="198"/>
    </row>
    <row r="436" ht="16.9" hidden="1" customHeight="1" spans="1:3">
      <c r="A436" s="203">
        <v>2070206</v>
      </c>
      <c r="B436" s="199" t="s">
        <v>409</v>
      </c>
      <c r="C436" s="198"/>
    </row>
    <row r="437" ht="16.9" hidden="1" customHeight="1" spans="1:3">
      <c r="A437" s="203">
        <v>2070299</v>
      </c>
      <c r="B437" s="199" t="s">
        <v>410</v>
      </c>
      <c r="C437" s="198"/>
    </row>
    <row r="438" ht="16.9" hidden="1" customHeight="1" spans="1:3">
      <c r="A438" s="203">
        <v>20703</v>
      </c>
      <c r="B438" s="195" t="s">
        <v>411</v>
      </c>
      <c r="C438" s="198">
        <f>SUM(C439:C448)</f>
        <v>0</v>
      </c>
    </row>
    <row r="439" ht="16.9" hidden="1" customHeight="1" spans="1:3">
      <c r="A439" s="203">
        <v>2070301</v>
      </c>
      <c r="B439" s="199" t="s">
        <v>132</v>
      </c>
      <c r="C439" s="198"/>
    </row>
    <row r="440" ht="16.9" hidden="1" customHeight="1" spans="1:3">
      <c r="A440" s="194">
        <v>2070302</v>
      </c>
      <c r="B440" s="199" t="s">
        <v>133</v>
      </c>
      <c r="C440" s="198"/>
    </row>
    <row r="441" ht="16.9" hidden="1" customHeight="1" spans="1:3">
      <c r="A441" s="203">
        <v>2070303</v>
      </c>
      <c r="B441" s="199" t="s">
        <v>134</v>
      </c>
      <c r="C441" s="198"/>
    </row>
    <row r="442" ht="16.9" hidden="1" customHeight="1" spans="1:3">
      <c r="A442" s="203">
        <v>2070304</v>
      </c>
      <c r="B442" s="199" t="s">
        <v>412</v>
      </c>
      <c r="C442" s="198"/>
    </row>
    <row r="443" ht="16.9" hidden="1" customHeight="1" spans="1:3">
      <c r="A443" s="203">
        <v>2070305</v>
      </c>
      <c r="B443" s="199" t="s">
        <v>413</v>
      </c>
      <c r="C443" s="198"/>
    </row>
    <row r="444" ht="16.9" hidden="1" customHeight="1" spans="1:3">
      <c r="A444" s="203">
        <v>2070306</v>
      </c>
      <c r="B444" s="199" t="s">
        <v>414</v>
      </c>
      <c r="C444" s="198"/>
    </row>
    <row r="445" ht="16.9" hidden="1" customHeight="1" spans="1:3">
      <c r="A445" s="203">
        <v>2070307</v>
      </c>
      <c r="B445" s="199" t="s">
        <v>415</v>
      </c>
      <c r="C445" s="198"/>
    </row>
    <row r="446" ht="16.9" hidden="1" customHeight="1" spans="1:3">
      <c r="A446" s="203">
        <v>2070308</v>
      </c>
      <c r="B446" s="199" t="s">
        <v>416</v>
      </c>
      <c r="C446" s="198"/>
    </row>
    <row r="447" ht="16.9" hidden="1" customHeight="1" spans="1:3">
      <c r="A447" s="203">
        <v>2070309</v>
      </c>
      <c r="B447" s="199" t="s">
        <v>417</v>
      </c>
      <c r="C447" s="198"/>
    </row>
    <row r="448" ht="16.9" hidden="1" customHeight="1" spans="1:3">
      <c r="A448" s="203">
        <v>2070399</v>
      </c>
      <c r="B448" s="199" t="s">
        <v>418</v>
      </c>
      <c r="C448" s="198"/>
    </row>
    <row r="449" ht="16.9" hidden="1" customHeight="1" spans="1:3">
      <c r="A449" s="203">
        <v>20706</v>
      </c>
      <c r="B449" s="195" t="s">
        <v>419</v>
      </c>
      <c r="C449" s="198">
        <f>SUM(C450:C457)</f>
        <v>0</v>
      </c>
    </row>
    <row r="450" ht="16.9" hidden="1" customHeight="1" spans="1:3">
      <c r="A450" s="203">
        <v>2070601</v>
      </c>
      <c r="B450" s="199" t="s">
        <v>132</v>
      </c>
      <c r="C450" s="198"/>
    </row>
    <row r="451" ht="16.9" hidden="1" customHeight="1" spans="1:3">
      <c r="A451" s="203">
        <v>2070602</v>
      </c>
      <c r="B451" s="199" t="s">
        <v>133</v>
      </c>
      <c r="C451" s="198"/>
    </row>
    <row r="452" ht="16.9" hidden="1" customHeight="1" spans="1:3">
      <c r="A452" s="203">
        <v>2070603</v>
      </c>
      <c r="B452" s="199" t="s">
        <v>134</v>
      </c>
      <c r="C452" s="198"/>
    </row>
    <row r="453" ht="16.9" hidden="1" customHeight="1" spans="1:3">
      <c r="A453" s="203">
        <v>2070604</v>
      </c>
      <c r="B453" s="199" t="s">
        <v>420</v>
      </c>
      <c r="C453" s="198"/>
    </row>
    <row r="454" ht="16.9" hidden="1" customHeight="1" spans="1:3">
      <c r="A454" s="203">
        <v>2070605</v>
      </c>
      <c r="B454" s="199" t="s">
        <v>421</v>
      </c>
      <c r="C454" s="198"/>
    </row>
    <row r="455" ht="16.9" hidden="1" customHeight="1" spans="1:3">
      <c r="A455" s="203">
        <v>2070606</v>
      </c>
      <c r="B455" s="199" t="s">
        <v>422</v>
      </c>
      <c r="C455" s="198"/>
    </row>
    <row r="456" ht="16.9" hidden="1" customHeight="1" spans="1:3">
      <c r="A456" s="203">
        <v>2070607</v>
      </c>
      <c r="B456" s="199" t="s">
        <v>423</v>
      </c>
      <c r="C456" s="198"/>
    </row>
    <row r="457" ht="16.9" hidden="1" customHeight="1" spans="1:3">
      <c r="A457" s="203">
        <v>2070699</v>
      </c>
      <c r="B457" s="199" t="s">
        <v>424</v>
      </c>
      <c r="C457" s="198"/>
    </row>
    <row r="458" ht="16.9" hidden="1" customHeight="1" spans="1:3">
      <c r="A458" s="203">
        <v>20708</v>
      </c>
      <c r="B458" s="195" t="s">
        <v>425</v>
      </c>
      <c r="C458" s="198">
        <f>SUM(C459:C465)</f>
        <v>0</v>
      </c>
    </row>
    <row r="459" ht="16.9" hidden="1" customHeight="1" spans="1:3">
      <c r="A459" s="203">
        <v>2070801</v>
      </c>
      <c r="B459" s="199" t="s">
        <v>132</v>
      </c>
      <c r="C459" s="198"/>
    </row>
    <row r="460" ht="16.9" hidden="1" customHeight="1" spans="1:3">
      <c r="A460" s="203">
        <v>2070802</v>
      </c>
      <c r="B460" s="199" t="s">
        <v>133</v>
      </c>
      <c r="C460" s="198"/>
    </row>
    <row r="461" ht="16.9" hidden="1" customHeight="1" spans="1:3">
      <c r="A461" s="203">
        <v>2070803</v>
      </c>
      <c r="B461" s="199" t="s">
        <v>134</v>
      </c>
      <c r="C461" s="198"/>
    </row>
    <row r="462" ht="16.9" hidden="1" customHeight="1" spans="1:3">
      <c r="A462" s="203">
        <v>2070804</v>
      </c>
      <c r="B462" s="199" t="s">
        <v>426</v>
      </c>
      <c r="C462" s="198"/>
    </row>
    <row r="463" ht="16.9" hidden="1" customHeight="1" spans="1:3">
      <c r="A463" s="203">
        <v>2070805</v>
      </c>
      <c r="B463" s="199" t="s">
        <v>427</v>
      </c>
      <c r="C463" s="198"/>
    </row>
    <row r="464" ht="16.9" hidden="1" customHeight="1" spans="1:3">
      <c r="A464" s="203">
        <v>2070806</v>
      </c>
      <c r="B464" s="199" t="s">
        <v>428</v>
      </c>
      <c r="C464" s="198"/>
    </row>
    <row r="465" ht="16.9" hidden="1" customHeight="1" spans="1:3">
      <c r="A465" s="203">
        <v>2070899</v>
      </c>
      <c r="B465" s="199" t="s">
        <v>429</v>
      </c>
      <c r="C465" s="198"/>
    </row>
    <row r="466" ht="16.9" hidden="1" customHeight="1" spans="1:3">
      <c r="A466" s="203">
        <v>20799</v>
      </c>
      <c r="B466" s="195" t="s">
        <v>430</v>
      </c>
      <c r="C466" s="198">
        <f>SUM(C467:C469)</f>
        <v>0</v>
      </c>
    </row>
    <row r="467" ht="16.9" hidden="1" customHeight="1" spans="1:3">
      <c r="A467" s="203">
        <v>2079902</v>
      </c>
      <c r="B467" s="199" t="s">
        <v>431</v>
      </c>
      <c r="C467" s="198"/>
    </row>
    <row r="468" ht="16.9" hidden="1" customHeight="1" spans="1:3">
      <c r="A468" s="203">
        <v>2079903</v>
      </c>
      <c r="B468" s="199" t="s">
        <v>432</v>
      </c>
      <c r="C468" s="198"/>
    </row>
    <row r="469" ht="16.9" hidden="1" customHeight="1" spans="1:3">
      <c r="A469" s="203">
        <v>2079999</v>
      </c>
      <c r="B469" s="199" t="s">
        <v>433</v>
      </c>
      <c r="C469" s="198"/>
    </row>
    <row r="470" ht="16.9" customHeight="1" spans="1:3">
      <c r="A470" s="203">
        <v>208</v>
      </c>
      <c r="B470" s="195" t="s">
        <v>434</v>
      </c>
      <c r="C470" s="198">
        <f>C471+C485+C493+C495+C503+C507+C517+C525+C532+C540+C549+C554+C557+C560+C563+C566+C569+C573+C578+C586+C589</f>
        <v>124.58</v>
      </c>
    </row>
    <row r="471" ht="17.25" hidden="1" customHeight="1" spans="1:3">
      <c r="A471" s="203">
        <v>20801</v>
      </c>
      <c r="B471" s="195" t="s">
        <v>435</v>
      </c>
      <c r="C471" s="198">
        <f>SUM(C472:C484)</f>
        <v>0</v>
      </c>
    </row>
    <row r="472" ht="17.25" hidden="1" customHeight="1" spans="1:3">
      <c r="A472" s="203">
        <v>2080101</v>
      </c>
      <c r="B472" s="199" t="s">
        <v>132</v>
      </c>
      <c r="C472" s="198"/>
    </row>
    <row r="473" ht="17.25" hidden="1" customHeight="1" spans="1:3">
      <c r="A473" s="203">
        <v>2080102</v>
      </c>
      <c r="B473" s="199" t="s">
        <v>133</v>
      </c>
      <c r="C473" s="198"/>
    </row>
    <row r="474" ht="17.25" hidden="1" customHeight="1" spans="1:3">
      <c r="A474" s="203">
        <v>2080103</v>
      </c>
      <c r="B474" s="199" t="s">
        <v>134</v>
      </c>
      <c r="C474" s="198"/>
    </row>
    <row r="475" ht="17.25" hidden="1" customHeight="1" spans="1:3">
      <c r="A475" s="203">
        <v>2080104</v>
      </c>
      <c r="B475" s="199" t="s">
        <v>436</v>
      </c>
      <c r="C475" s="198"/>
    </row>
    <row r="476" ht="16.9" hidden="1" customHeight="1" spans="1:3">
      <c r="A476" s="203">
        <v>2080105</v>
      </c>
      <c r="B476" s="199" t="s">
        <v>437</v>
      </c>
      <c r="C476" s="198"/>
    </row>
    <row r="477" ht="16.9" hidden="1" customHeight="1" spans="1:3">
      <c r="A477" s="203">
        <v>2080106</v>
      </c>
      <c r="B477" s="199" t="s">
        <v>438</v>
      </c>
      <c r="C477" s="198"/>
    </row>
    <row r="478" ht="16.9" hidden="1" customHeight="1" spans="1:3">
      <c r="A478" s="203">
        <v>2080107</v>
      </c>
      <c r="B478" s="199" t="s">
        <v>439</v>
      </c>
      <c r="C478" s="198"/>
    </row>
    <row r="479" ht="16.9" hidden="1" customHeight="1" spans="1:3">
      <c r="A479" s="203">
        <v>2080108</v>
      </c>
      <c r="B479" s="199" t="s">
        <v>173</v>
      </c>
      <c r="C479" s="198"/>
    </row>
    <row r="480" ht="16.9" hidden="1" customHeight="1" spans="1:3">
      <c r="A480" s="203">
        <v>2080109</v>
      </c>
      <c r="B480" s="199" t="s">
        <v>440</v>
      </c>
      <c r="C480" s="198"/>
    </row>
    <row r="481" ht="16.9" hidden="1" customHeight="1" spans="1:3">
      <c r="A481" s="203">
        <v>2080110</v>
      </c>
      <c r="B481" s="199" t="s">
        <v>441</v>
      </c>
      <c r="C481" s="198"/>
    </row>
    <row r="482" ht="16.9" hidden="1" customHeight="1" spans="1:3">
      <c r="A482" s="203">
        <v>2080111</v>
      </c>
      <c r="B482" s="199" t="s">
        <v>442</v>
      </c>
      <c r="C482" s="198"/>
    </row>
    <row r="483" ht="16.9" hidden="1" customHeight="1" spans="1:3">
      <c r="A483" s="203">
        <v>2080112</v>
      </c>
      <c r="B483" s="199" t="s">
        <v>443</v>
      </c>
      <c r="C483" s="198"/>
    </row>
    <row r="484" ht="16.9" hidden="1" customHeight="1" spans="1:3">
      <c r="A484" s="203">
        <v>2080199</v>
      </c>
      <c r="B484" s="199" t="s">
        <v>444</v>
      </c>
      <c r="C484" s="198"/>
    </row>
    <row r="485" ht="16.9" hidden="1" customHeight="1" spans="1:3">
      <c r="A485" s="203">
        <v>20802</v>
      </c>
      <c r="B485" s="195" t="s">
        <v>445</v>
      </c>
      <c r="C485" s="198">
        <f>SUM(C486:C492)</f>
        <v>0</v>
      </c>
    </row>
    <row r="486" ht="16.9" hidden="1" customHeight="1" spans="1:3">
      <c r="A486" s="203">
        <v>2080201</v>
      </c>
      <c r="B486" s="199" t="s">
        <v>132</v>
      </c>
      <c r="C486" s="198"/>
    </row>
    <row r="487" ht="16.9" hidden="1" customHeight="1" spans="1:3">
      <c r="A487" s="203">
        <v>2080202</v>
      </c>
      <c r="B487" s="199" t="s">
        <v>133</v>
      </c>
      <c r="C487" s="198"/>
    </row>
    <row r="488" ht="16.9" hidden="1" customHeight="1" spans="1:3">
      <c r="A488" s="203">
        <v>2080203</v>
      </c>
      <c r="B488" s="199" t="s">
        <v>134</v>
      </c>
      <c r="C488" s="198"/>
    </row>
    <row r="489" ht="16.9" hidden="1" customHeight="1" spans="1:3">
      <c r="A489" s="203">
        <v>2080206</v>
      </c>
      <c r="B489" s="199" t="s">
        <v>446</v>
      </c>
      <c r="C489" s="198"/>
    </row>
    <row r="490" ht="16.9" hidden="1" customHeight="1" spans="1:3">
      <c r="A490" s="203">
        <v>2080207</v>
      </c>
      <c r="B490" s="199" t="s">
        <v>447</v>
      </c>
      <c r="C490" s="198"/>
    </row>
    <row r="491" ht="16.9" hidden="1" customHeight="1" spans="1:3">
      <c r="A491" s="203">
        <v>2080208</v>
      </c>
      <c r="B491" s="199" t="s">
        <v>448</v>
      </c>
      <c r="C491" s="198"/>
    </row>
    <row r="492" ht="16.9" hidden="1" customHeight="1" spans="1:3">
      <c r="A492" s="203">
        <v>2080299</v>
      </c>
      <c r="B492" s="199" t="s">
        <v>449</v>
      </c>
      <c r="C492" s="198"/>
    </row>
    <row r="493" ht="16.9" hidden="1" customHeight="1" spans="1:3">
      <c r="A493" s="203">
        <v>20804</v>
      </c>
      <c r="B493" s="195" t="s">
        <v>450</v>
      </c>
      <c r="C493" s="198">
        <f>C494</f>
        <v>0</v>
      </c>
    </row>
    <row r="494" ht="16.9" hidden="1" customHeight="1" spans="1:3">
      <c r="A494" s="203">
        <v>2080402</v>
      </c>
      <c r="B494" s="199" t="s">
        <v>451</v>
      </c>
      <c r="C494" s="198"/>
    </row>
    <row r="495" ht="16.9" customHeight="1" spans="1:3">
      <c r="A495" s="203">
        <v>20805</v>
      </c>
      <c r="B495" s="195" t="s">
        <v>452</v>
      </c>
      <c r="C495" s="198">
        <f>SUM(C496:C502)</f>
        <v>68.3</v>
      </c>
    </row>
    <row r="496" ht="16.9" hidden="1" customHeight="1" spans="1:3">
      <c r="A496" s="203">
        <v>2080501</v>
      </c>
      <c r="B496" s="199" t="s">
        <v>453</v>
      </c>
      <c r="C496" s="198"/>
    </row>
    <row r="497" ht="16.9" hidden="1" customHeight="1" spans="1:3">
      <c r="A497" s="203">
        <v>2080502</v>
      </c>
      <c r="B497" s="199" t="s">
        <v>454</v>
      </c>
      <c r="C497" s="198"/>
    </row>
    <row r="498" ht="16.9" hidden="1" customHeight="1" spans="1:3">
      <c r="A498" s="203">
        <v>2080503</v>
      </c>
      <c r="B498" s="199" t="s">
        <v>455</v>
      </c>
      <c r="C498" s="198"/>
    </row>
    <row r="499" ht="16.9" hidden="1" customHeight="1" spans="1:3">
      <c r="A499" s="203">
        <v>2080505</v>
      </c>
      <c r="B499" s="199" t="s">
        <v>456</v>
      </c>
      <c r="C499" s="198"/>
    </row>
    <row r="500" ht="16.9" hidden="1" customHeight="1" spans="1:3">
      <c r="A500" s="203">
        <v>2080506</v>
      </c>
      <c r="B500" s="199" t="s">
        <v>457</v>
      </c>
      <c r="C500" s="198"/>
    </row>
    <row r="501" ht="16.9" hidden="1" customHeight="1" spans="1:3">
      <c r="A501" s="203">
        <v>2080507</v>
      </c>
      <c r="B501" s="199" t="s">
        <v>458</v>
      </c>
      <c r="C501" s="198"/>
    </row>
    <row r="502" ht="16.9" customHeight="1" spans="1:3">
      <c r="A502" s="203">
        <v>2080599</v>
      </c>
      <c r="B502" s="199" t="s">
        <v>459</v>
      </c>
      <c r="C502" s="198">
        <v>68.3</v>
      </c>
    </row>
    <row r="503" ht="16.9" hidden="1" customHeight="1" spans="1:3">
      <c r="A503" s="203">
        <v>20806</v>
      </c>
      <c r="B503" s="195" t="s">
        <v>460</v>
      </c>
      <c r="C503" s="198">
        <f>SUM(C504:C506)</f>
        <v>0</v>
      </c>
    </row>
    <row r="504" ht="16.9" hidden="1" customHeight="1" spans="1:3">
      <c r="A504" s="203">
        <v>2080601</v>
      </c>
      <c r="B504" s="199" t="s">
        <v>461</v>
      </c>
      <c r="C504" s="198"/>
    </row>
    <row r="505" ht="16.9" hidden="1" customHeight="1" spans="1:3">
      <c r="A505" s="203">
        <v>2080602</v>
      </c>
      <c r="B505" s="199" t="s">
        <v>462</v>
      </c>
      <c r="C505" s="198"/>
    </row>
    <row r="506" ht="16.9" hidden="1" customHeight="1" spans="1:3">
      <c r="A506" s="203">
        <v>2080699</v>
      </c>
      <c r="B506" s="199" t="s">
        <v>463</v>
      </c>
      <c r="C506" s="198"/>
    </row>
    <row r="507" ht="16.9" hidden="1" customHeight="1" spans="1:3">
      <c r="A507" s="203">
        <v>20807</v>
      </c>
      <c r="B507" s="195" t="s">
        <v>464</v>
      </c>
      <c r="C507" s="198">
        <f>SUM(C508:C516)</f>
        <v>0</v>
      </c>
    </row>
    <row r="508" ht="16.9" hidden="1" customHeight="1" spans="1:3">
      <c r="A508" s="203">
        <v>2080701</v>
      </c>
      <c r="B508" s="199" t="s">
        <v>465</v>
      </c>
      <c r="C508" s="198"/>
    </row>
    <row r="509" ht="16.9" hidden="1" customHeight="1" spans="1:3">
      <c r="A509" s="203">
        <v>2080702</v>
      </c>
      <c r="B509" s="199" t="s">
        <v>466</v>
      </c>
      <c r="C509" s="198"/>
    </row>
    <row r="510" ht="16.9" hidden="1" customHeight="1" spans="1:3">
      <c r="A510" s="203">
        <v>2080704</v>
      </c>
      <c r="B510" s="199" t="s">
        <v>467</v>
      </c>
      <c r="C510" s="198"/>
    </row>
    <row r="511" ht="16.9" hidden="1" customHeight="1" spans="1:3">
      <c r="A511" s="203">
        <v>2080705</v>
      </c>
      <c r="B511" s="199" t="s">
        <v>468</v>
      </c>
      <c r="C511" s="198"/>
    </row>
    <row r="512" ht="16.9" hidden="1" customHeight="1" spans="1:3">
      <c r="A512" s="203">
        <v>2080709</v>
      </c>
      <c r="B512" s="199" t="s">
        <v>469</v>
      </c>
      <c r="C512" s="198"/>
    </row>
    <row r="513" ht="16.9" hidden="1" customHeight="1" spans="1:3">
      <c r="A513" s="203">
        <v>2080711</v>
      </c>
      <c r="B513" s="199" t="s">
        <v>470</v>
      </c>
      <c r="C513" s="198"/>
    </row>
    <row r="514" ht="16.9" hidden="1" customHeight="1" spans="1:3">
      <c r="A514" s="203">
        <v>2080712</v>
      </c>
      <c r="B514" s="199" t="s">
        <v>471</v>
      </c>
      <c r="C514" s="198"/>
    </row>
    <row r="515" ht="16.9" hidden="1" customHeight="1" spans="1:3">
      <c r="A515" s="203">
        <v>2080713</v>
      </c>
      <c r="B515" s="199" t="s">
        <v>472</v>
      </c>
      <c r="C515" s="198"/>
    </row>
    <row r="516" ht="16.9" hidden="1" customHeight="1" spans="1:3">
      <c r="A516" s="203">
        <v>2080799</v>
      </c>
      <c r="B516" s="199" t="s">
        <v>473</v>
      </c>
      <c r="C516" s="198"/>
    </row>
    <row r="517" ht="16.9" customHeight="1" spans="1:3">
      <c r="A517" s="203">
        <v>20808</v>
      </c>
      <c r="B517" s="195" t="s">
        <v>474</v>
      </c>
      <c r="C517" s="198">
        <f>SUM(C518:C524)</f>
        <v>0.54</v>
      </c>
    </row>
    <row r="518" ht="16.9" hidden="1" customHeight="1" spans="1:3">
      <c r="A518" s="203">
        <v>2080801</v>
      </c>
      <c r="B518" s="199" t="s">
        <v>475</v>
      </c>
      <c r="C518" s="198"/>
    </row>
    <row r="519" ht="16.9" hidden="1" customHeight="1" spans="1:3">
      <c r="A519" s="203">
        <v>2080802</v>
      </c>
      <c r="B519" s="199" t="s">
        <v>476</v>
      </c>
      <c r="C519" s="198"/>
    </row>
    <row r="520" ht="16.9" hidden="1" customHeight="1" spans="1:3">
      <c r="A520" s="203">
        <v>2080803</v>
      </c>
      <c r="B520" s="199" t="s">
        <v>477</v>
      </c>
      <c r="C520" s="198"/>
    </row>
    <row r="521" ht="16.9" hidden="1" customHeight="1" spans="1:3">
      <c r="A521" s="203">
        <v>2080804</v>
      </c>
      <c r="B521" s="199" t="s">
        <v>478</v>
      </c>
      <c r="C521" s="198"/>
    </row>
    <row r="522" ht="16.9" hidden="1" customHeight="1" spans="1:3">
      <c r="A522" s="203">
        <v>2080805</v>
      </c>
      <c r="B522" s="199" t="s">
        <v>479</v>
      </c>
      <c r="C522" s="198"/>
    </row>
    <row r="523" ht="16.9" hidden="1" customHeight="1" spans="1:3">
      <c r="A523" s="203">
        <v>2080806</v>
      </c>
      <c r="B523" s="199" t="s">
        <v>480</v>
      </c>
      <c r="C523" s="198"/>
    </row>
    <row r="524" ht="16.9" customHeight="1" spans="1:3">
      <c r="A524" s="203">
        <v>2080899</v>
      </c>
      <c r="B524" s="199" t="s">
        <v>481</v>
      </c>
      <c r="C524" s="198">
        <v>0.54</v>
      </c>
    </row>
    <row r="525" ht="16.9" hidden="1" customHeight="1" spans="1:3">
      <c r="A525" s="203">
        <v>20809</v>
      </c>
      <c r="B525" s="195" t="s">
        <v>482</v>
      </c>
      <c r="C525" s="198">
        <f>SUM(C526:C531)</f>
        <v>0</v>
      </c>
    </row>
    <row r="526" ht="16.9" hidden="1" customHeight="1" spans="1:3">
      <c r="A526" s="203">
        <v>2080901</v>
      </c>
      <c r="B526" s="199" t="s">
        <v>483</v>
      </c>
      <c r="C526" s="198"/>
    </row>
    <row r="527" ht="16.9" hidden="1" customHeight="1" spans="1:3">
      <c r="A527" s="203">
        <v>2080902</v>
      </c>
      <c r="B527" s="199" t="s">
        <v>484</v>
      </c>
      <c r="C527" s="198"/>
    </row>
    <row r="528" ht="16.9" hidden="1" customHeight="1" spans="1:3">
      <c r="A528" s="203">
        <v>2080903</v>
      </c>
      <c r="B528" s="199" t="s">
        <v>485</v>
      </c>
      <c r="C528" s="198"/>
    </row>
    <row r="529" ht="16.9" hidden="1" customHeight="1" spans="1:3">
      <c r="A529" s="203">
        <v>2080904</v>
      </c>
      <c r="B529" s="199" t="s">
        <v>486</v>
      </c>
      <c r="C529" s="198"/>
    </row>
    <row r="530" ht="16.9" hidden="1" customHeight="1" spans="1:3">
      <c r="A530" s="203">
        <v>2080905</v>
      </c>
      <c r="B530" s="199" t="s">
        <v>487</v>
      </c>
      <c r="C530" s="198"/>
    </row>
    <row r="531" ht="16.9" hidden="1" customHeight="1" spans="1:3">
      <c r="A531" s="203">
        <v>2080999</v>
      </c>
      <c r="B531" s="199" t="s">
        <v>488</v>
      </c>
      <c r="C531" s="198"/>
    </row>
    <row r="532" ht="16.9" hidden="1" customHeight="1" spans="1:3">
      <c r="A532" s="203">
        <v>20810</v>
      </c>
      <c r="B532" s="195" t="s">
        <v>489</v>
      </c>
      <c r="C532" s="198">
        <f>SUM(C533:C539)</f>
        <v>0</v>
      </c>
    </row>
    <row r="533" ht="16.9" hidden="1" customHeight="1" spans="1:3">
      <c r="A533" s="203">
        <v>2081001</v>
      </c>
      <c r="B533" s="199" t="s">
        <v>490</v>
      </c>
      <c r="C533" s="198"/>
    </row>
    <row r="534" ht="16.9" hidden="1" customHeight="1" spans="1:3">
      <c r="A534" s="203">
        <v>2081002</v>
      </c>
      <c r="B534" s="199" t="s">
        <v>491</v>
      </c>
      <c r="C534" s="198"/>
    </row>
    <row r="535" ht="16.9" hidden="1" customHeight="1" spans="1:3">
      <c r="A535" s="203">
        <v>2081003</v>
      </c>
      <c r="B535" s="199" t="s">
        <v>492</v>
      </c>
      <c r="C535" s="198"/>
    </row>
    <row r="536" ht="16.9" hidden="1" customHeight="1" spans="1:3">
      <c r="A536" s="203">
        <v>2081004</v>
      </c>
      <c r="B536" s="199" t="s">
        <v>493</v>
      </c>
      <c r="C536" s="198"/>
    </row>
    <row r="537" ht="16.9" hidden="1" customHeight="1" spans="1:3">
      <c r="A537" s="203">
        <v>2081005</v>
      </c>
      <c r="B537" s="199" t="s">
        <v>494</v>
      </c>
      <c r="C537" s="198"/>
    </row>
    <row r="538" ht="16.9" hidden="1" customHeight="1" spans="1:3">
      <c r="A538" s="203">
        <v>2081006</v>
      </c>
      <c r="B538" s="199" t="s">
        <v>495</v>
      </c>
      <c r="C538" s="198"/>
    </row>
    <row r="539" ht="16.9" hidden="1" customHeight="1" spans="1:3">
      <c r="A539" s="203">
        <v>2081099</v>
      </c>
      <c r="B539" s="199" t="s">
        <v>496</v>
      </c>
      <c r="C539" s="198"/>
    </row>
    <row r="540" ht="16.9" hidden="1" customHeight="1" spans="1:3">
      <c r="A540" s="203">
        <v>20811</v>
      </c>
      <c r="B540" s="195" t="s">
        <v>497</v>
      </c>
      <c r="C540" s="198">
        <f>SUM(C541:C548)</f>
        <v>0</v>
      </c>
    </row>
    <row r="541" ht="16.9" hidden="1" customHeight="1" spans="1:3">
      <c r="A541" s="203">
        <v>2081101</v>
      </c>
      <c r="B541" s="199" t="s">
        <v>132</v>
      </c>
      <c r="C541" s="198"/>
    </row>
    <row r="542" ht="16.9" hidden="1" customHeight="1" spans="1:3">
      <c r="A542" s="203">
        <v>2081102</v>
      </c>
      <c r="B542" s="199" t="s">
        <v>133</v>
      </c>
      <c r="C542" s="198"/>
    </row>
    <row r="543" ht="16.9" hidden="1" customHeight="1" spans="1:3">
      <c r="A543" s="203">
        <v>2081103</v>
      </c>
      <c r="B543" s="199" t="s">
        <v>134</v>
      </c>
      <c r="C543" s="198"/>
    </row>
    <row r="544" ht="16.9" hidden="1" customHeight="1" spans="1:3">
      <c r="A544" s="203">
        <v>2081104</v>
      </c>
      <c r="B544" s="199" t="s">
        <v>498</v>
      </c>
      <c r="C544" s="198"/>
    </row>
    <row r="545" ht="16.9" hidden="1" customHeight="1" spans="1:3">
      <c r="A545" s="203">
        <v>2081105</v>
      </c>
      <c r="B545" s="199" t="s">
        <v>499</v>
      </c>
      <c r="C545" s="198"/>
    </row>
    <row r="546" ht="16.9" hidden="1" customHeight="1" spans="1:3">
      <c r="A546" s="203">
        <v>2081106</v>
      </c>
      <c r="B546" s="199" t="s">
        <v>500</v>
      </c>
      <c r="C546" s="198"/>
    </row>
    <row r="547" ht="16.9" hidden="1" customHeight="1" spans="1:3">
      <c r="A547" s="203">
        <v>2081107</v>
      </c>
      <c r="B547" s="199" t="s">
        <v>501</v>
      </c>
      <c r="C547" s="198"/>
    </row>
    <row r="548" ht="16.9" hidden="1" customHeight="1" spans="1:3">
      <c r="A548" s="203">
        <v>2081199</v>
      </c>
      <c r="B548" s="199" t="s">
        <v>502</v>
      </c>
      <c r="C548" s="198"/>
    </row>
    <row r="549" ht="16.9" hidden="1" customHeight="1" spans="1:3">
      <c r="A549" s="203">
        <v>20816</v>
      </c>
      <c r="B549" s="195" t="s">
        <v>503</v>
      </c>
      <c r="C549" s="198">
        <f>SUM(C550:C553)</f>
        <v>0</v>
      </c>
    </row>
    <row r="550" ht="16.9" hidden="1" customHeight="1" spans="1:3">
      <c r="A550" s="203">
        <v>2081601</v>
      </c>
      <c r="B550" s="199" t="s">
        <v>132</v>
      </c>
      <c r="C550" s="198"/>
    </row>
    <row r="551" ht="16.9" hidden="1" customHeight="1" spans="1:3">
      <c r="A551" s="203">
        <v>2081602</v>
      </c>
      <c r="B551" s="199" t="s">
        <v>133</v>
      </c>
      <c r="C551" s="198"/>
    </row>
    <row r="552" ht="16.9" hidden="1" customHeight="1" spans="1:3">
      <c r="A552" s="203">
        <v>2081603</v>
      </c>
      <c r="B552" s="199" t="s">
        <v>134</v>
      </c>
      <c r="C552" s="198"/>
    </row>
    <row r="553" ht="16.9" hidden="1" customHeight="1" spans="1:3">
      <c r="A553" s="203">
        <v>2081699</v>
      </c>
      <c r="B553" s="199" t="s">
        <v>504</v>
      </c>
      <c r="C553" s="198"/>
    </row>
    <row r="554" ht="16.9" hidden="1" customHeight="1" spans="1:3">
      <c r="A554" s="203">
        <v>20819</v>
      </c>
      <c r="B554" s="195" t="s">
        <v>505</v>
      </c>
      <c r="C554" s="198">
        <f>SUM(C555:C556)</f>
        <v>0</v>
      </c>
    </row>
    <row r="555" ht="16.9" hidden="1" customHeight="1" spans="1:3">
      <c r="A555" s="203">
        <v>2081901</v>
      </c>
      <c r="B555" s="199" t="s">
        <v>506</v>
      </c>
      <c r="C555" s="198"/>
    </row>
    <row r="556" ht="16.9" hidden="1" customHeight="1" spans="1:3">
      <c r="A556" s="203">
        <v>2081902</v>
      </c>
      <c r="B556" s="199" t="s">
        <v>507</v>
      </c>
      <c r="C556" s="198"/>
    </row>
    <row r="557" ht="16.9" hidden="1" customHeight="1" spans="1:3">
      <c r="A557" s="203">
        <v>20820</v>
      </c>
      <c r="B557" s="195" t="s">
        <v>508</v>
      </c>
      <c r="C557" s="198">
        <f>SUM(C558:C559)</f>
        <v>0</v>
      </c>
    </row>
    <row r="558" ht="16.9" hidden="1" customHeight="1" spans="1:3">
      <c r="A558" s="203">
        <v>2082001</v>
      </c>
      <c r="B558" s="199" t="s">
        <v>509</v>
      </c>
      <c r="C558" s="198"/>
    </row>
    <row r="559" ht="16.9" hidden="1" customHeight="1" spans="1:3">
      <c r="A559" s="203">
        <v>2082002</v>
      </c>
      <c r="B559" s="199" t="s">
        <v>510</v>
      </c>
      <c r="C559" s="198"/>
    </row>
    <row r="560" ht="16.9" hidden="1" customHeight="1" spans="1:3">
      <c r="A560" s="203">
        <v>20821</v>
      </c>
      <c r="B560" s="195" t="s">
        <v>511</v>
      </c>
      <c r="C560" s="198">
        <f>SUM(C561:C562)</f>
        <v>0</v>
      </c>
    </row>
    <row r="561" ht="16.9" hidden="1" customHeight="1" spans="1:3">
      <c r="A561" s="203">
        <v>2082101</v>
      </c>
      <c r="B561" s="199" t="s">
        <v>512</v>
      </c>
      <c r="C561" s="198"/>
    </row>
    <row r="562" ht="16.9" hidden="1" customHeight="1" spans="1:3">
      <c r="A562" s="203">
        <v>2082102</v>
      </c>
      <c r="B562" s="199" t="s">
        <v>513</v>
      </c>
      <c r="C562" s="198"/>
    </row>
    <row r="563" ht="16.9" hidden="1" customHeight="1" spans="1:3">
      <c r="A563" s="203">
        <v>20824</v>
      </c>
      <c r="B563" s="195" t="s">
        <v>514</v>
      </c>
      <c r="C563" s="198">
        <f>SUM(C564:C565)</f>
        <v>0</v>
      </c>
    </row>
    <row r="564" ht="16.9" hidden="1" customHeight="1" spans="1:3">
      <c r="A564" s="203">
        <v>2082401</v>
      </c>
      <c r="B564" s="199" t="s">
        <v>515</v>
      </c>
      <c r="C564" s="198"/>
    </row>
    <row r="565" ht="16.9" hidden="1" customHeight="1" spans="1:3">
      <c r="A565" s="203">
        <v>2082402</v>
      </c>
      <c r="B565" s="199" t="s">
        <v>516</v>
      </c>
      <c r="C565" s="198"/>
    </row>
    <row r="566" ht="16.9" hidden="1" customHeight="1" spans="1:3">
      <c r="A566" s="203">
        <v>20825</v>
      </c>
      <c r="B566" s="195" t="s">
        <v>517</v>
      </c>
      <c r="C566" s="198">
        <f>SUM(C567:C568)</f>
        <v>0</v>
      </c>
    </row>
    <row r="567" ht="16.9" hidden="1" customHeight="1" spans="1:3">
      <c r="A567" s="203">
        <v>2082501</v>
      </c>
      <c r="B567" s="199" t="s">
        <v>518</v>
      </c>
      <c r="C567" s="198"/>
    </row>
    <row r="568" ht="16.9" hidden="1" customHeight="1" spans="1:3">
      <c r="A568" s="203">
        <v>2082502</v>
      </c>
      <c r="B568" s="199" t="s">
        <v>519</v>
      </c>
      <c r="C568" s="198"/>
    </row>
    <row r="569" ht="16.9" customHeight="1" spans="1:3">
      <c r="A569" s="203">
        <v>20826</v>
      </c>
      <c r="B569" s="195" t="s">
        <v>520</v>
      </c>
      <c r="C569" s="198">
        <f>SUM(C570:C572)</f>
        <v>55.74</v>
      </c>
    </row>
    <row r="570" ht="16.9" hidden="1" customHeight="1" spans="1:3">
      <c r="A570" s="203">
        <v>2082601</v>
      </c>
      <c r="B570" s="199" t="s">
        <v>521</v>
      </c>
      <c r="C570" s="198"/>
    </row>
    <row r="571" ht="16.9" hidden="1" customHeight="1" spans="1:3">
      <c r="A571" s="203">
        <v>2082602</v>
      </c>
      <c r="B571" s="199" t="s">
        <v>522</v>
      </c>
      <c r="C571" s="198"/>
    </row>
    <row r="572" ht="16.9" customHeight="1" spans="1:3">
      <c r="A572" s="203">
        <v>2082699</v>
      </c>
      <c r="B572" s="199" t="s">
        <v>523</v>
      </c>
      <c r="C572" s="198">
        <v>55.74</v>
      </c>
    </row>
    <row r="573" ht="16.9" hidden="1" customHeight="1" spans="1:3">
      <c r="A573" s="203">
        <v>20827</v>
      </c>
      <c r="B573" s="195" t="s">
        <v>524</v>
      </c>
      <c r="C573" s="198">
        <f>SUM(C574:C577)</f>
        <v>0</v>
      </c>
    </row>
    <row r="574" ht="16.9" hidden="1" customHeight="1" spans="1:3">
      <c r="A574" s="203">
        <v>2082701</v>
      </c>
      <c r="B574" s="199" t="s">
        <v>525</v>
      </c>
      <c r="C574" s="198"/>
    </row>
    <row r="575" ht="16.9" hidden="1" customHeight="1" spans="1:3">
      <c r="A575" s="203">
        <v>2082702</v>
      </c>
      <c r="B575" s="199" t="s">
        <v>526</v>
      </c>
      <c r="C575" s="198"/>
    </row>
    <row r="576" ht="16.9" hidden="1" customHeight="1" spans="1:3">
      <c r="A576" s="203">
        <v>2082703</v>
      </c>
      <c r="B576" s="199" t="s">
        <v>527</v>
      </c>
      <c r="C576" s="198"/>
    </row>
    <row r="577" ht="16.9" hidden="1" customHeight="1" spans="1:3">
      <c r="A577" s="203">
        <v>2082799</v>
      </c>
      <c r="B577" s="199" t="s">
        <v>528</v>
      </c>
      <c r="C577" s="198"/>
    </row>
    <row r="578" ht="16.9" hidden="1" customHeight="1" spans="1:3">
      <c r="A578" s="203">
        <v>20828</v>
      </c>
      <c r="B578" s="195" t="s">
        <v>529</v>
      </c>
      <c r="C578" s="198">
        <f>SUM(C579:C585)</f>
        <v>0</v>
      </c>
    </row>
    <row r="579" ht="16.9" hidden="1" customHeight="1" spans="1:3">
      <c r="A579" s="203">
        <v>2082801</v>
      </c>
      <c r="B579" s="199" t="s">
        <v>132</v>
      </c>
      <c r="C579" s="198"/>
    </row>
    <row r="580" ht="16.9" hidden="1" customHeight="1" spans="1:3">
      <c r="A580" s="203">
        <v>2082802</v>
      </c>
      <c r="B580" s="199" t="s">
        <v>133</v>
      </c>
      <c r="C580" s="198"/>
    </row>
    <row r="581" ht="16.9" hidden="1" customHeight="1" spans="1:3">
      <c r="A581" s="203">
        <v>2082803</v>
      </c>
      <c r="B581" s="199" t="s">
        <v>134</v>
      </c>
      <c r="C581" s="198"/>
    </row>
    <row r="582" ht="16.9" hidden="1" customHeight="1" spans="1:3">
      <c r="A582" s="203">
        <v>2082804</v>
      </c>
      <c r="B582" s="199" t="s">
        <v>530</v>
      </c>
      <c r="C582" s="198"/>
    </row>
    <row r="583" ht="16.9" hidden="1" customHeight="1" spans="1:3">
      <c r="A583" s="203">
        <v>2082805</v>
      </c>
      <c r="B583" s="199" t="s">
        <v>531</v>
      </c>
      <c r="C583" s="198"/>
    </row>
    <row r="584" ht="16.9" hidden="1" customHeight="1" spans="1:3">
      <c r="A584" s="203">
        <v>2082850</v>
      </c>
      <c r="B584" s="199" t="s">
        <v>141</v>
      </c>
      <c r="C584" s="198"/>
    </row>
    <row r="585" ht="16.9" hidden="1" customHeight="1" spans="1:3">
      <c r="A585" s="203">
        <v>2082899</v>
      </c>
      <c r="B585" s="199" t="s">
        <v>532</v>
      </c>
      <c r="C585" s="198"/>
    </row>
    <row r="586" ht="16.9" hidden="1" customHeight="1" spans="1:3">
      <c r="A586" s="203">
        <v>20830</v>
      </c>
      <c r="B586" s="195" t="s">
        <v>533</v>
      </c>
      <c r="C586" s="198">
        <f>SUM(C587:C588)</f>
        <v>0</v>
      </c>
    </row>
    <row r="587" ht="16.9" hidden="1" customHeight="1" spans="1:3">
      <c r="A587" s="203">
        <v>2083001</v>
      </c>
      <c r="B587" s="199" t="s">
        <v>534</v>
      </c>
      <c r="C587" s="198"/>
    </row>
    <row r="588" ht="16.9" hidden="1" customHeight="1" spans="1:3">
      <c r="A588" s="203">
        <v>2083099</v>
      </c>
      <c r="B588" s="199" t="s">
        <v>535</v>
      </c>
      <c r="C588" s="198"/>
    </row>
    <row r="589" ht="16.9" hidden="1" customHeight="1" spans="1:3">
      <c r="A589" s="203">
        <v>20899</v>
      </c>
      <c r="B589" s="195" t="s">
        <v>536</v>
      </c>
      <c r="C589" s="198">
        <f>C590</f>
        <v>0</v>
      </c>
    </row>
    <row r="590" ht="16.9" hidden="1" customHeight="1" spans="1:3">
      <c r="A590" s="203">
        <v>2089901</v>
      </c>
      <c r="B590" s="199" t="s">
        <v>537</v>
      </c>
      <c r="C590" s="198"/>
    </row>
    <row r="591" ht="16.9" customHeight="1" spans="1:3">
      <c r="A591" s="203">
        <v>210</v>
      </c>
      <c r="B591" s="195" t="s">
        <v>538</v>
      </c>
      <c r="C591" s="198">
        <f>C592+C597+C611+C615+C627+C630+C634+C639+C643+C647+C650+C659+C661</f>
        <v>83.95</v>
      </c>
    </row>
    <row r="592" ht="16.9" hidden="1" customHeight="1" spans="1:3">
      <c r="A592" s="203">
        <v>21001</v>
      </c>
      <c r="B592" s="195" t="s">
        <v>539</v>
      </c>
      <c r="C592" s="198">
        <f>SUM(C593:C596)</f>
        <v>0</v>
      </c>
    </row>
    <row r="593" ht="16.9" hidden="1" customHeight="1" spans="1:3">
      <c r="A593" s="203">
        <v>2100101</v>
      </c>
      <c r="B593" s="199" t="s">
        <v>132</v>
      </c>
      <c r="C593" s="198"/>
    </row>
    <row r="594" ht="16.9" hidden="1" customHeight="1" spans="1:3">
      <c r="A594" s="203">
        <v>2100102</v>
      </c>
      <c r="B594" s="199" t="s">
        <v>133</v>
      </c>
      <c r="C594" s="198"/>
    </row>
    <row r="595" ht="16.9" hidden="1" customHeight="1" spans="1:3">
      <c r="A595" s="203">
        <v>2100103</v>
      </c>
      <c r="B595" s="199" t="s">
        <v>134</v>
      </c>
      <c r="C595" s="198"/>
    </row>
    <row r="596" ht="16.9" hidden="1" customHeight="1" spans="1:3">
      <c r="A596" s="203">
        <v>2100199</v>
      </c>
      <c r="B596" s="199" t="s">
        <v>540</v>
      </c>
      <c r="C596" s="198"/>
    </row>
    <row r="597" ht="16.9" hidden="1" customHeight="1" spans="1:3">
      <c r="A597" s="203">
        <v>21002</v>
      </c>
      <c r="B597" s="195" t="s">
        <v>541</v>
      </c>
      <c r="C597" s="198">
        <f>SUM(C598:C610)</f>
        <v>0</v>
      </c>
    </row>
    <row r="598" ht="16.9" hidden="1" customHeight="1" spans="1:3">
      <c r="A598" s="203">
        <v>2100201</v>
      </c>
      <c r="B598" s="199" t="s">
        <v>542</v>
      </c>
      <c r="C598" s="198"/>
    </row>
    <row r="599" ht="16.9" hidden="1" customHeight="1" spans="1:3">
      <c r="A599" s="203">
        <v>2100202</v>
      </c>
      <c r="B599" s="199" t="s">
        <v>543</v>
      </c>
      <c r="C599" s="198"/>
    </row>
    <row r="600" ht="16.9" hidden="1" customHeight="1" spans="1:3">
      <c r="A600" s="203">
        <v>2100203</v>
      </c>
      <c r="B600" s="199" t="s">
        <v>544</v>
      </c>
      <c r="C600" s="198"/>
    </row>
    <row r="601" ht="16.9" hidden="1" customHeight="1" spans="1:3">
      <c r="A601" s="203">
        <v>2100204</v>
      </c>
      <c r="B601" s="199" t="s">
        <v>545</v>
      </c>
      <c r="C601" s="198"/>
    </row>
    <row r="602" ht="16.9" hidden="1" customHeight="1" spans="1:3">
      <c r="A602" s="203">
        <v>2100205</v>
      </c>
      <c r="B602" s="199" t="s">
        <v>546</v>
      </c>
      <c r="C602" s="198"/>
    </row>
    <row r="603" ht="16.9" hidden="1" customHeight="1" spans="1:3">
      <c r="A603" s="203">
        <v>2100206</v>
      </c>
      <c r="B603" s="199" t="s">
        <v>547</v>
      </c>
      <c r="C603" s="198"/>
    </row>
    <row r="604" ht="16.9" hidden="1" customHeight="1" spans="1:3">
      <c r="A604" s="203">
        <v>2100207</v>
      </c>
      <c r="B604" s="199" t="s">
        <v>548</v>
      </c>
      <c r="C604" s="198"/>
    </row>
    <row r="605" ht="16.9" hidden="1" customHeight="1" spans="1:3">
      <c r="A605" s="203">
        <v>2100208</v>
      </c>
      <c r="B605" s="199" t="s">
        <v>549</v>
      </c>
      <c r="C605" s="198"/>
    </row>
    <row r="606" ht="16.9" hidden="1" customHeight="1" spans="1:3">
      <c r="A606" s="203">
        <v>2100209</v>
      </c>
      <c r="B606" s="199" t="s">
        <v>550</v>
      </c>
      <c r="C606" s="198"/>
    </row>
    <row r="607" ht="16.9" hidden="1" customHeight="1" spans="1:3">
      <c r="A607" s="203">
        <v>2100210</v>
      </c>
      <c r="B607" s="199" t="s">
        <v>551</v>
      </c>
      <c r="C607" s="198"/>
    </row>
    <row r="608" ht="16.9" hidden="1" customHeight="1" spans="1:3">
      <c r="A608" s="203">
        <v>2100211</v>
      </c>
      <c r="B608" s="199" t="s">
        <v>552</v>
      </c>
      <c r="C608" s="198"/>
    </row>
    <row r="609" ht="16.9" hidden="1" customHeight="1" spans="1:3">
      <c r="A609" s="203">
        <v>2100212</v>
      </c>
      <c r="B609" s="199" t="s">
        <v>553</v>
      </c>
      <c r="C609" s="198"/>
    </row>
    <row r="610" ht="16.9" hidden="1" customHeight="1" spans="1:3">
      <c r="A610" s="203">
        <v>2100299</v>
      </c>
      <c r="B610" s="199" t="s">
        <v>554</v>
      </c>
      <c r="C610" s="198"/>
    </row>
    <row r="611" ht="16.9" hidden="1" customHeight="1" spans="1:3">
      <c r="A611" s="203">
        <v>21003</v>
      </c>
      <c r="B611" s="195" t="s">
        <v>555</v>
      </c>
      <c r="C611" s="198">
        <f>SUM(C612:C614)</f>
        <v>0</v>
      </c>
    </row>
    <row r="612" ht="16.9" hidden="1" customHeight="1" spans="1:3">
      <c r="A612" s="203">
        <v>2100301</v>
      </c>
      <c r="B612" s="199" t="s">
        <v>556</v>
      </c>
      <c r="C612" s="198"/>
    </row>
    <row r="613" ht="16.9" hidden="1" customHeight="1" spans="1:3">
      <c r="A613" s="203">
        <v>2100302</v>
      </c>
      <c r="B613" s="199" t="s">
        <v>557</v>
      </c>
      <c r="C613" s="198"/>
    </row>
    <row r="614" ht="16.9" hidden="1" customHeight="1" spans="1:3">
      <c r="A614" s="203">
        <v>2100399</v>
      </c>
      <c r="B614" s="199" t="s">
        <v>558</v>
      </c>
      <c r="C614" s="198"/>
    </row>
    <row r="615" ht="16.9" customHeight="1" spans="1:3">
      <c r="A615" s="203">
        <v>21004</v>
      </c>
      <c r="B615" s="195" t="s">
        <v>559</v>
      </c>
      <c r="C615" s="198">
        <f>SUM(C616:C626)</f>
        <v>20</v>
      </c>
    </row>
    <row r="616" ht="16.9" hidden="1" customHeight="1" spans="1:3">
      <c r="A616" s="203">
        <v>2100401</v>
      </c>
      <c r="B616" s="199" t="s">
        <v>560</v>
      </c>
      <c r="C616" s="198"/>
    </row>
    <row r="617" ht="16.9" hidden="1" customHeight="1" spans="1:3">
      <c r="A617" s="203">
        <v>2100402</v>
      </c>
      <c r="B617" s="199" t="s">
        <v>561</v>
      </c>
      <c r="C617" s="198"/>
    </row>
    <row r="618" ht="16.9" hidden="1" customHeight="1" spans="1:3">
      <c r="A618" s="203">
        <v>2100403</v>
      </c>
      <c r="B618" s="199" t="s">
        <v>562</v>
      </c>
      <c r="C618" s="198"/>
    </row>
    <row r="619" ht="16.9" hidden="1" customHeight="1" spans="1:3">
      <c r="A619" s="203">
        <v>2100404</v>
      </c>
      <c r="B619" s="199" t="s">
        <v>563</v>
      </c>
      <c r="C619" s="198"/>
    </row>
    <row r="620" ht="16.9" hidden="1" customHeight="1" spans="1:3">
      <c r="A620" s="203">
        <v>2100405</v>
      </c>
      <c r="B620" s="199" t="s">
        <v>564</v>
      </c>
      <c r="C620" s="198"/>
    </row>
    <row r="621" ht="16.9" hidden="1" customHeight="1" spans="1:3">
      <c r="A621" s="203">
        <v>2100406</v>
      </c>
      <c r="B621" s="199" t="s">
        <v>565</v>
      </c>
      <c r="C621" s="198"/>
    </row>
    <row r="622" ht="16.9" hidden="1" customHeight="1" spans="1:3">
      <c r="A622" s="203">
        <v>2100407</v>
      </c>
      <c r="B622" s="199" t="s">
        <v>566</v>
      </c>
      <c r="C622" s="198"/>
    </row>
    <row r="623" ht="16.9" hidden="1" customHeight="1" spans="1:3">
      <c r="A623" s="203">
        <v>2100408</v>
      </c>
      <c r="B623" s="199" t="s">
        <v>567</v>
      </c>
      <c r="C623" s="198"/>
    </row>
    <row r="624" ht="16.9" hidden="1" customHeight="1" spans="1:3">
      <c r="A624" s="203">
        <v>2100409</v>
      </c>
      <c r="B624" s="199" t="s">
        <v>568</v>
      </c>
      <c r="C624" s="198"/>
    </row>
    <row r="625" ht="16.9" customHeight="1" spans="1:3">
      <c r="A625" s="203">
        <v>2100410</v>
      </c>
      <c r="B625" s="199" t="s">
        <v>569</v>
      </c>
      <c r="C625" s="198">
        <v>20</v>
      </c>
    </row>
    <row r="626" ht="16.9" hidden="1" customHeight="1" spans="1:3">
      <c r="A626" s="203">
        <v>2100499</v>
      </c>
      <c r="B626" s="199" t="s">
        <v>570</v>
      </c>
      <c r="C626" s="198"/>
    </row>
    <row r="627" ht="16.9" hidden="1" customHeight="1" spans="1:3">
      <c r="A627" s="203">
        <v>21006</v>
      </c>
      <c r="B627" s="195" t="s">
        <v>571</v>
      </c>
      <c r="C627" s="198">
        <f>SUM(C628:C629)</f>
        <v>0</v>
      </c>
    </row>
    <row r="628" ht="16.9" hidden="1" customHeight="1" spans="1:3">
      <c r="A628" s="203">
        <v>2100601</v>
      </c>
      <c r="B628" s="199" t="s">
        <v>572</v>
      </c>
      <c r="C628" s="198"/>
    </row>
    <row r="629" ht="16.9" hidden="1" customHeight="1" spans="1:3">
      <c r="A629" s="203">
        <v>2100699</v>
      </c>
      <c r="B629" s="199" t="s">
        <v>573</v>
      </c>
      <c r="C629" s="198"/>
    </row>
    <row r="630" ht="16.9" customHeight="1" spans="1:3">
      <c r="A630" s="203">
        <v>21007</v>
      </c>
      <c r="B630" s="195" t="s">
        <v>574</v>
      </c>
      <c r="C630" s="198">
        <f>SUM(C631:C633)</f>
        <v>40</v>
      </c>
    </row>
    <row r="631" ht="16.9" hidden="1" customHeight="1" spans="1:3">
      <c r="A631" s="203">
        <v>2100716</v>
      </c>
      <c r="B631" s="199" t="s">
        <v>575</v>
      </c>
      <c r="C631" s="198"/>
    </row>
    <row r="632" ht="16.9" hidden="1" customHeight="1" spans="1:3">
      <c r="A632" s="203">
        <v>2100717</v>
      </c>
      <c r="B632" s="199" t="s">
        <v>576</v>
      </c>
      <c r="C632" s="198"/>
    </row>
    <row r="633" ht="16.9" customHeight="1" spans="1:3">
      <c r="A633" s="203">
        <v>2100799</v>
      </c>
      <c r="B633" s="199" t="s">
        <v>577</v>
      </c>
      <c r="C633" s="198">
        <v>40</v>
      </c>
    </row>
    <row r="634" ht="16.9" hidden="1" customHeight="1" spans="1:3">
      <c r="A634" s="203">
        <v>21011</v>
      </c>
      <c r="B634" s="195" t="s">
        <v>578</v>
      </c>
      <c r="C634" s="198">
        <f>SUM(C635:C638)</f>
        <v>0</v>
      </c>
    </row>
    <row r="635" ht="16.9" hidden="1" customHeight="1" spans="1:3">
      <c r="A635" s="203">
        <v>2101101</v>
      </c>
      <c r="B635" s="199" t="s">
        <v>579</v>
      </c>
      <c r="C635" s="198"/>
    </row>
    <row r="636" ht="16.9" hidden="1" customHeight="1" spans="1:3">
      <c r="A636" s="203">
        <v>2101102</v>
      </c>
      <c r="B636" s="199" t="s">
        <v>580</v>
      </c>
      <c r="C636" s="198"/>
    </row>
    <row r="637" ht="16.9" hidden="1" customHeight="1" spans="1:3">
      <c r="A637" s="203">
        <v>2101103</v>
      </c>
      <c r="B637" s="199" t="s">
        <v>581</v>
      </c>
      <c r="C637" s="198"/>
    </row>
    <row r="638" ht="16.9" hidden="1" customHeight="1" spans="1:3">
      <c r="A638" s="203">
        <v>2101199</v>
      </c>
      <c r="B638" s="199" t="s">
        <v>582</v>
      </c>
      <c r="C638" s="198"/>
    </row>
    <row r="639" ht="16.9" customHeight="1" spans="1:3">
      <c r="A639" s="203">
        <v>21012</v>
      </c>
      <c r="B639" s="195" t="s">
        <v>583</v>
      </c>
      <c r="C639" s="198">
        <f>SUM(C640:C642)</f>
        <v>23.95</v>
      </c>
    </row>
    <row r="640" ht="16.9" hidden="1" customHeight="1" spans="1:3">
      <c r="A640" s="203">
        <v>2101201</v>
      </c>
      <c r="B640" s="199" t="s">
        <v>584</v>
      </c>
      <c r="C640" s="198"/>
    </row>
    <row r="641" ht="16.9" hidden="1" customHeight="1" spans="1:3">
      <c r="A641" s="203">
        <v>2101202</v>
      </c>
      <c r="B641" s="199" t="s">
        <v>585</v>
      </c>
      <c r="C641" s="198"/>
    </row>
    <row r="642" ht="16.9" customHeight="1" spans="1:3">
      <c r="A642" s="203">
        <v>2101299</v>
      </c>
      <c r="B642" s="199" t="s">
        <v>586</v>
      </c>
      <c r="C642" s="198">
        <v>23.95</v>
      </c>
    </row>
    <row r="643" ht="16.9" hidden="1" customHeight="1" spans="1:3">
      <c r="A643" s="203">
        <v>21013</v>
      </c>
      <c r="B643" s="195" t="s">
        <v>587</v>
      </c>
      <c r="C643" s="198">
        <f>SUM(C644:C646)</f>
        <v>0</v>
      </c>
    </row>
    <row r="644" ht="16.9" hidden="1" customHeight="1" spans="1:3">
      <c r="A644" s="203">
        <v>2101301</v>
      </c>
      <c r="B644" s="199" t="s">
        <v>588</v>
      </c>
      <c r="C644" s="198"/>
    </row>
    <row r="645" ht="16.9" hidden="1" customHeight="1" spans="1:3">
      <c r="A645" s="203">
        <v>2101302</v>
      </c>
      <c r="B645" s="199" t="s">
        <v>589</v>
      </c>
      <c r="C645" s="198"/>
    </row>
    <row r="646" ht="16.9" hidden="1" customHeight="1" spans="1:3">
      <c r="A646" s="203">
        <v>2101399</v>
      </c>
      <c r="B646" s="199" t="s">
        <v>590</v>
      </c>
      <c r="C646" s="198"/>
    </row>
    <row r="647" ht="16.9" hidden="1" customHeight="1" spans="1:3">
      <c r="A647" s="203">
        <v>21014</v>
      </c>
      <c r="B647" s="195" t="s">
        <v>591</v>
      </c>
      <c r="C647" s="198">
        <f>SUM(C648:C649)</f>
        <v>0</v>
      </c>
    </row>
    <row r="648" ht="16.9" hidden="1" customHeight="1" spans="1:3">
      <c r="A648" s="203">
        <v>2101401</v>
      </c>
      <c r="B648" s="199" t="s">
        <v>592</v>
      </c>
      <c r="C648" s="198"/>
    </row>
    <row r="649" ht="16.9" hidden="1" customHeight="1" spans="1:3">
      <c r="A649" s="203">
        <v>2101499</v>
      </c>
      <c r="B649" s="199" t="s">
        <v>593</v>
      </c>
      <c r="C649" s="198"/>
    </row>
    <row r="650" ht="16.9" hidden="1" customHeight="1" spans="1:3">
      <c r="A650" s="203">
        <v>21015</v>
      </c>
      <c r="B650" s="195" t="s">
        <v>594</v>
      </c>
      <c r="C650" s="198">
        <f>SUM(C651:C658)</f>
        <v>0</v>
      </c>
    </row>
    <row r="651" ht="16.9" hidden="1" customHeight="1" spans="1:3">
      <c r="A651" s="203">
        <v>2101501</v>
      </c>
      <c r="B651" s="199" t="s">
        <v>132</v>
      </c>
      <c r="C651" s="198"/>
    </row>
    <row r="652" ht="16.9" hidden="1" customHeight="1" spans="1:3">
      <c r="A652" s="203">
        <v>2101502</v>
      </c>
      <c r="B652" s="199" t="s">
        <v>133</v>
      </c>
      <c r="C652" s="198"/>
    </row>
    <row r="653" ht="16.9" hidden="1" customHeight="1" spans="1:3">
      <c r="A653" s="203">
        <v>2101503</v>
      </c>
      <c r="B653" s="199" t="s">
        <v>134</v>
      </c>
      <c r="C653" s="198"/>
    </row>
    <row r="654" ht="16.9" hidden="1" customHeight="1" spans="1:3">
      <c r="A654" s="203">
        <v>2101504</v>
      </c>
      <c r="B654" s="199" t="s">
        <v>173</v>
      </c>
      <c r="C654" s="198"/>
    </row>
    <row r="655" ht="16.9" hidden="1" customHeight="1" spans="1:3">
      <c r="A655" s="203">
        <v>2101505</v>
      </c>
      <c r="B655" s="199" t="s">
        <v>595</v>
      </c>
      <c r="C655" s="198"/>
    </row>
    <row r="656" ht="16.9" hidden="1" customHeight="1" spans="1:3">
      <c r="A656" s="203">
        <v>2101506</v>
      </c>
      <c r="B656" s="199" t="s">
        <v>596</v>
      </c>
      <c r="C656" s="198"/>
    </row>
    <row r="657" ht="16.9" hidden="1" customHeight="1" spans="1:3">
      <c r="A657" s="203">
        <v>2101550</v>
      </c>
      <c r="B657" s="199" t="s">
        <v>141</v>
      </c>
      <c r="C657" s="198"/>
    </row>
    <row r="658" ht="16.9" hidden="1" customHeight="1" spans="1:3">
      <c r="A658" s="203">
        <v>2101599</v>
      </c>
      <c r="B658" s="199" t="s">
        <v>597</v>
      </c>
      <c r="C658" s="198"/>
    </row>
    <row r="659" ht="16.9" hidden="1" customHeight="1" spans="1:3">
      <c r="A659" s="203">
        <v>21016</v>
      </c>
      <c r="B659" s="195" t="s">
        <v>598</v>
      </c>
      <c r="C659" s="198">
        <f>C660</f>
        <v>0</v>
      </c>
    </row>
    <row r="660" ht="16.9" hidden="1" customHeight="1" spans="1:3">
      <c r="A660" s="203">
        <v>2101601</v>
      </c>
      <c r="B660" s="199" t="s">
        <v>599</v>
      </c>
      <c r="C660" s="198"/>
    </row>
    <row r="661" ht="16.9" hidden="1" customHeight="1" spans="1:3">
      <c r="A661" s="203">
        <v>21099</v>
      </c>
      <c r="B661" s="195" t="s">
        <v>600</v>
      </c>
      <c r="C661" s="198">
        <f>C662</f>
        <v>0</v>
      </c>
    </row>
    <row r="662" ht="16.9" hidden="1" customHeight="1" spans="1:3">
      <c r="A662" s="203">
        <v>2109901</v>
      </c>
      <c r="B662" s="199" t="s">
        <v>601</v>
      </c>
      <c r="C662" s="198"/>
    </row>
    <row r="663" ht="16.9" hidden="1" customHeight="1" spans="1:3">
      <c r="A663" s="203">
        <v>211</v>
      </c>
      <c r="B663" s="195" t="s">
        <v>602</v>
      </c>
      <c r="C663" s="198">
        <f>C664+C674+C678+C686+C691+C698+C704+C707+C710+C712+C714+C720+C722+C724+C739</f>
        <v>0</v>
      </c>
    </row>
    <row r="664" ht="16.9" hidden="1" customHeight="1" spans="1:3">
      <c r="A664" s="203">
        <v>21101</v>
      </c>
      <c r="B664" s="195" t="s">
        <v>603</v>
      </c>
      <c r="C664" s="198">
        <f>SUM(C665:C673)</f>
        <v>0</v>
      </c>
    </row>
    <row r="665" ht="16.9" hidden="1" customHeight="1" spans="1:3">
      <c r="A665" s="203">
        <v>2110101</v>
      </c>
      <c r="B665" s="199" t="s">
        <v>132</v>
      </c>
      <c r="C665" s="198"/>
    </row>
    <row r="666" ht="16.9" hidden="1" customHeight="1" spans="1:3">
      <c r="A666" s="203">
        <v>2110102</v>
      </c>
      <c r="B666" s="199" t="s">
        <v>133</v>
      </c>
      <c r="C666" s="198"/>
    </row>
    <row r="667" ht="16.9" hidden="1" customHeight="1" spans="1:3">
      <c r="A667" s="203">
        <v>2110103</v>
      </c>
      <c r="B667" s="199" t="s">
        <v>134</v>
      </c>
      <c r="C667" s="198"/>
    </row>
    <row r="668" ht="16.9" hidden="1" customHeight="1" spans="1:3">
      <c r="A668" s="203">
        <v>2110104</v>
      </c>
      <c r="B668" s="199" t="s">
        <v>604</v>
      </c>
      <c r="C668" s="198"/>
    </row>
    <row r="669" ht="16.9" hidden="1" customHeight="1" spans="1:3">
      <c r="A669" s="203">
        <v>2110105</v>
      </c>
      <c r="B669" s="199" t="s">
        <v>605</v>
      </c>
      <c r="C669" s="198"/>
    </row>
    <row r="670" ht="16.9" hidden="1" customHeight="1" spans="1:3">
      <c r="A670" s="203">
        <v>2110106</v>
      </c>
      <c r="B670" s="199" t="s">
        <v>606</v>
      </c>
      <c r="C670" s="198"/>
    </row>
    <row r="671" ht="16.9" hidden="1" customHeight="1" spans="1:3">
      <c r="A671" s="203">
        <v>2110107</v>
      </c>
      <c r="B671" s="199" t="s">
        <v>607</v>
      </c>
      <c r="C671" s="198"/>
    </row>
    <row r="672" ht="16.9" hidden="1" customHeight="1" spans="1:3">
      <c r="A672" s="203">
        <v>2110108</v>
      </c>
      <c r="B672" s="199" t="s">
        <v>608</v>
      </c>
      <c r="C672" s="198"/>
    </row>
    <row r="673" ht="16.9" hidden="1" customHeight="1" spans="1:3">
      <c r="A673" s="203">
        <v>2110199</v>
      </c>
      <c r="B673" s="199" t="s">
        <v>609</v>
      </c>
      <c r="C673" s="198"/>
    </row>
    <row r="674" ht="16.9" hidden="1" customHeight="1" spans="1:3">
      <c r="A674" s="203">
        <v>21102</v>
      </c>
      <c r="B674" s="195" t="s">
        <v>610</v>
      </c>
      <c r="C674" s="198">
        <f>SUM(C675:C677)</f>
        <v>0</v>
      </c>
    </row>
    <row r="675" ht="16.9" hidden="1" customHeight="1" spans="1:3">
      <c r="A675" s="203">
        <v>2110203</v>
      </c>
      <c r="B675" s="199" t="s">
        <v>611</v>
      </c>
      <c r="C675" s="198"/>
    </row>
    <row r="676" ht="16.9" hidden="1" customHeight="1" spans="1:3">
      <c r="A676" s="203">
        <v>2110204</v>
      </c>
      <c r="B676" s="199" t="s">
        <v>612</v>
      </c>
      <c r="C676" s="198"/>
    </row>
    <row r="677" ht="16.9" hidden="1" customHeight="1" spans="1:3">
      <c r="A677" s="203">
        <v>2110299</v>
      </c>
      <c r="B677" s="199" t="s">
        <v>613</v>
      </c>
      <c r="C677" s="198"/>
    </row>
    <row r="678" ht="16.9" hidden="1" customHeight="1" spans="1:3">
      <c r="A678" s="203">
        <v>21103</v>
      </c>
      <c r="B678" s="195" t="s">
        <v>614</v>
      </c>
      <c r="C678" s="198">
        <f>SUM(C679:C685)</f>
        <v>0</v>
      </c>
    </row>
    <row r="679" ht="16.9" hidden="1" customHeight="1" spans="1:3">
      <c r="A679" s="203">
        <v>2110301</v>
      </c>
      <c r="B679" s="199" t="s">
        <v>615</v>
      </c>
      <c r="C679" s="198"/>
    </row>
    <row r="680" ht="16.9" hidden="1" customHeight="1" spans="1:3">
      <c r="A680" s="203">
        <v>2110302</v>
      </c>
      <c r="B680" s="199" t="s">
        <v>616</v>
      </c>
      <c r="C680" s="198"/>
    </row>
    <row r="681" ht="16.9" hidden="1" customHeight="1" spans="1:3">
      <c r="A681" s="203">
        <v>2110303</v>
      </c>
      <c r="B681" s="199" t="s">
        <v>617</v>
      </c>
      <c r="C681" s="198"/>
    </row>
    <row r="682" ht="16.9" hidden="1" customHeight="1" spans="1:3">
      <c r="A682" s="203">
        <v>2110304</v>
      </c>
      <c r="B682" s="199" t="s">
        <v>618</v>
      </c>
      <c r="C682" s="198"/>
    </row>
    <row r="683" ht="16.9" hidden="1" customHeight="1" spans="1:3">
      <c r="A683" s="203">
        <v>2110305</v>
      </c>
      <c r="B683" s="199" t="s">
        <v>619</v>
      </c>
      <c r="C683" s="198"/>
    </row>
    <row r="684" ht="16.9" hidden="1" customHeight="1" spans="1:3">
      <c r="A684" s="203">
        <v>2110306</v>
      </c>
      <c r="B684" s="199" t="s">
        <v>620</v>
      </c>
      <c r="C684" s="198"/>
    </row>
    <row r="685" ht="16.9" hidden="1" customHeight="1" spans="1:3">
      <c r="A685" s="203">
        <v>2110399</v>
      </c>
      <c r="B685" s="199" t="s">
        <v>621</v>
      </c>
      <c r="C685" s="198"/>
    </row>
    <row r="686" ht="16.9" hidden="1" customHeight="1" spans="1:3">
      <c r="A686" s="203">
        <v>21104</v>
      </c>
      <c r="B686" s="195" t="s">
        <v>622</v>
      </c>
      <c r="C686" s="198">
        <f>SUM(C687:C690)</f>
        <v>0</v>
      </c>
    </row>
    <row r="687" ht="16.9" hidden="1" customHeight="1" spans="1:3">
      <c r="A687" s="203">
        <v>2110401</v>
      </c>
      <c r="B687" s="199" t="s">
        <v>623</v>
      </c>
      <c r="C687" s="198"/>
    </row>
    <row r="688" ht="16.9" hidden="1" customHeight="1" spans="1:3">
      <c r="A688" s="203">
        <v>2110402</v>
      </c>
      <c r="B688" s="199" t="s">
        <v>624</v>
      </c>
      <c r="C688" s="198"/>
    </row>
    <row r="689" ht="16.9" hidden="1" customHeight="1" spans="1:3">
      <c r="A689" s="203">
        <v>2110404</v>
      </c>
      <c r="B689" s="199" t="s">
        <v>625</v>
      </c>
      <c r="C689" s="198"/>
    </row>
    <row r="690" ht="16.9" hidden="1" customHeight="1" spans="1:3">
      <c r="A690" s="203">
        <v>2110499</v>
      </c>
      <c r="B690" s="199" t="s">
        <v>626</v>
      </c>
      <c r="C690" s="198"/>
    </row>
    <row r="691" ht="16.9" hidden="1" customHeight="1" spans="1:3">
      <c r="A691" s="203">
        <v>21105</v>
      </c>
      <c r="B691" s="195" t="s">
        <v>627</v>
      </c>
      <c r="C691" s="198">
        <f>SUM(C692:C697)</f>
        <v>0</v>
      </c>
    </row>
    <row r="692" ht="16.9" hidden="1" customHeight="1" spans="1:3">
      <c r="A692" s="203">
        <v>2110501</v>
      </c>
      <c r="B692" s="199" t="s">
        <v>628</v>
      </c>
      <c r="C692" s="198"/>
    </row>
    <row r="693" ht="16.9" hidden="1" customHeight="1" spans="1:3">
      <c r="A693" s="203">
        <v>2110502</v>
      </c>
      <c r="B693" s="199" t="s">
        <v>629</v>
      </c>
      <c r="C693" s="198"/>
    </row>
    <row r="694" ht="16.9" hidden="1" customHeight="1" spans="1:3">
      <c r="A694" s="203">
        <v>2110503</v>
      </c>
      <c r="B694" s="199" t="s">
        <v>630</v>
      </c>
      <c r="C694" s="198"/>
    </row>
    <row r="695" ht="16.9" hidden="1" customHeight="1" spans="1:3">
      <c r="A695" s="203">
        <v>2110506</v>
      </c>
      <c r="B695" s="199" t="s">
        <v>631</v>
      </c>
      <c r="C695" s="198"/>
    </row>
    <row r="696" ht="16.9" hidden="1" customHeight="1" spans="1:3">
      <c r="A696" s="203">
        <v>2110507</v>
      </c>
      <c r="B696" s="199" t="s">
        <v>632</v>
      </c>
      <c r="C696" s="198"/>
    </row>
    <row r="697" ht="16.9" hidden="1" customHeight="1" spans="1:3">
      <c r="A697" s="203">
        <v>2110599</v>
      </c>
      <c r="B697" s="199" t="s">
        <v>633</v>
      </c>
      <c r="C697" s="198"/>
    </row>
    <row r="698" ht="16.9" hidden="1" customHeight="1" spans="1:3">
      <c r="A698" s="203">
        <v>21106</v>
      </c>
      <c r="B698" s="195" t="s">
        <v>634</v>
      </c>
      <c r="C698" s="198">
        <f>SUM(C699:C703)</f>
        <v>0</v>
      </c>
    </row>
    <row r="699" ht="16.9" hidden="1" customHeight="1" spans="1:3">
      <c r="A699" s="203">
        <v>2110602</v>
      </c>
      <c r="B699" s="199" t="s">
        <v>635</v>
      </c>
      <c r="C699" s="198"/>
    </row>
    <row r="700" ht="16.9" hidden="1" customHeight="1" spans="1:3">
      <c r="A700" s="203">
        <v>2110603</v>
      </c>
      <c r="B700" s="199" t="s">
        <v>636</v>
      </c>
      <c r="C700" s="198"/>
    </row>
    <row r="701" ht="16.9" hidden="1" customHeight="1" spans="1:3">
      <c r="A701" s="203">
        <v>2110604</v>
      </c>
      <c r="B701" s="199" t="s">
        <v>637</v>
      </c>
      <c r="C701" s="198"/>
    </row>
    <row r="702" ht="16.9" hidden="1" customHeight="1" spans="1:3">
      <c r="A702" s="203">
        <v>2110605</v>
      </c>
      <c r="B702" s="199" t="s">
        <v>638</v>
      </c>
      <c r="C702" s="198"/>
    </row>
    <row r="703" ht="16.9" hidden="1" customHeight="1" spans="1:3">
      <c r="A703" s="203">
        <v>2110699</v>
      </c>
      <c r="B703" s="199" t="s">
        <v>639</v>
      </c>
      <c r="C703" s="198"/>
    </row>
    <row r="704" ht="16.9" hidden="1" customHeight="1" spans="1:3">
      <c r="A704" s="203">
        <v>21107</v>
      </c>
      <c r="B704" s="195" t="s">
        <v>640</v>
      </c>
      <c r="C704" s="198">
        <f>SUM(C705:C706)</f>
        <v>0</v>
      </c>
    </row>
    <row r="705" ht="16.9" hidden="1" customHeight="1" spans="1:3">
      <c r="A705" s="203">
        <v>2110704</v>
      </c>
      <c r="B705" s="199" t="s">
        <v>641</v>
      </c>
      <c r="C705" s="198"/>
    </row>
    <row r="706" ht="16.9" hidden="1" customHeight="1" spans="1:3">
      <c r="A706" s="203">
        <v>2110799</v>
      </c>
      <c r="B706" s="199" t="s">
        <v>642</v>
      </c>
      <c r="C706" s="198"/>
    </row>
    <row r="707" ht="16.9" hidden="1" customHeight="1" spans="1:3">
      <c r="A707" s="203">
        <v>21108</v>
      </c>
      <c r="B707" s="195" t="s">
        <v>643</v>
      </c>
      <c r="C707" s="198">
        <f>SUM(C708:C709)</f>
        <v>0</v>
      </c>
    </row>
    <row r="708" ht="16.9" hidden="1" customHeight="1" spans="1:3">
      <c r="A708" s="203">
        <v>2110804</v>
      </c>
      <c r="B708" s="199" t="s">
        <v>644</v>
      </c>
      <c r="C708" s="198"/>
    </row>
    <row r="709" ht="16.9" hidden="1" customHeight="1" spans="1:3">
      <c r="A709" s="203">
        <v>2110899</v>
      </c>
      <c r="B709" s="199" t="s">
        <v>645</v>
      </c>
      <c r="C709" s="198"/>
    </row>
    <row r="710" ht="16.9" hidden="1" customHeight="1" spans="1:3">
      <c r="A710" s="203">
        <v>21109</v>
      </c>
      <c r="B710" s="195" t="s">
        <v>646</v>
      </c>
      <c r="C710" s="198">
        <f>C711</f>
        <v>0</v>
      </c>
    </row>
    <row r="711" ht="16.9" hidden="1" customHeight="1" spans="1:3">
      <c r="A711" s="203">
        <v>2110901</v>
      </c>
      <c r="B711" s="199" t="s">
        <v>647</v>
      </c>
      <c r="C711" s="198"/>
    </row>
    <row r="712" ht="16.9" hidden="1" customHeight="1" spans="1:3">
      <c r="A712" s="203">
        <v>21110</v>
      </c>
      <c r="B712" s="195" t="s">
        <v>648</v>
      </c>
      <c r="C712" s="198">
        <f>C713</f>
        <v>0</v>
      </c>
    </row>
    <row r="713" ht="16.9" hidden="1" customHeight="1" spans="1:3">
      <c r="A713" s="203">
        <v>2111001</v>
      </c>
      <c r="B713" s="199" t="s">
        <v>649</v>
      </c>
      <c r="C713" s="198"/>
    </row>
    <row r="714" ht="16.9" hidden="1" customHeight="1" spans="1:3">
      <c r="A714" s="203">
        <v>21111</v>
      </c>
      <c r="B714" s="195" t="s">
        <v>650</v>
      </c>
      <c r="C714" s="198">
        <f>SUM(C715:C719)</f>
        <v>0</v>
      </c>
    </row>
    <row r="715" ht="16.9" hidden="1" customHeight="1" spans="1:3">
      <c r="A715" s="203">
        <v>2111101</v>
      </c>
      <c r="B715" s="199" t="s">
        <v>651</v>
      </c>
      <c r="C715" s="198"/>
    </row>
    <row r="716" ht="16.9" hidden="1" customHeight="1" spans="1:3">
      <c r="A716" s="203">
        <v>2111102</v>
      </c>
      <c r="B716" s="199" t="s">
        <v>652</v>
      </c>
      <c r="C716" s="198"/>
    </row>
    <row r="717" ht="16.9" hidden="1" customHeight="1" spans="1:3">
      <c r="A717" s="203">
        <v>2111103</v>
      </c>
      <c r="B717" s="199" t="s">
        <v>653</v>
      </c>
      <c r="C717" s="198"/>
    </row>
    <row r="718" ht="16.9" hidden="1" customHeight="1" spans="1:3">
      <c r="A718" s="203">
        <v>2111104</v>
      </c>
      <c r="B718" s="199" t="s">
        <v>654</v>
      </c>
      <c r="C718" s="198"/>
    </row>
    <row r="719" ht="16.9" hidden="1" customHeight="1" spans="1:3">
      <c r="A719" s="203">
        <v>2111199</v>
      </c>
      <c r="B719" s="199" t="s">
        <v>655</v>
      </c>
      <c r="C719" s="198"/>
    </row>
    <row r="720" ht="16.9" hidden="1" customHeight="1" spans="1:3">
      <c r="A720" s="203">
        <v>21112</v>
      </c>
      <c r="B720" s="195" t="s">
        <v>656</v>
      </c>
      <c r="C720" s="198">
        <f>C721</f>
        <v>0</v>
      </c>
    </row>
    <row r="721" ht="16.9" hidden="1" customHeight="1" spans="1:3">
      <c r="A721" s="203">
        <v>2111201</v>
      </c>
      <c r="B721" s="199" t="s">
        <v>657</v>
      </c>
      <c r="C721" s="198"/>
    </row>
    <row r="722" ht="16.9" hidden="1" customHeight="1" spans="1:3">
      <c r="A722" s="203">
        <v>21113</v>
      </c>
      <c r="B722" s="195" t="s">
        <v>658</v>
      </c>
      <c r="C722" s="198">
        <f>C723</f>
        <v>0</v>
      </c>
    </row>
    <row r="723" ht="16.9" hidden="1" customHeight="1" spans="1:3">
      <c r="A723" s="203">
        <v>2111301</v>
      </c>
      <c r="B723" s="199" t="s">
        <v>659</v>
      </c>
      <c r="C723" s="198"/>
    </row>
    <row r="724" ht="16.9" hidden="1" customHeight="1" spans="1:3">
      <c r="A724" s="203">
        <v>21114</v>
      </c>
      <c r="B724" s="195" t="s">
        <v>660</v>
      </c>
      <c r="C724" s="198">
        <f>SUM(C725:C738)</f>
        <v>0</v>
      </c>
    </row>
    <row r="725" ht="16.9" hidden="1" customHeight="1" spans="1:3">
      <c r="A725" s="203">
        <v>2111401</v>
      </c>
      <c r="B725" s="199" t="s">
        <v>132</v>
      </c>
      <c r="C725" s="198"/>
    </row>
    <row r="726" ht="16.9" hidden="1" customHeight="1" spans="1:3">
      <c r="A726" s="203">
        <v>2111402</v>
      </c>
      <c r="B726" s="199" t="s">
        <v>133</v>
      </c>
      <c r="C726" s="198"/>
    </row>
    <row r="727" ht="16.9" hidden="1" customHeight="1" spans="1:3">
      <c r="A727" s="203">
        <v>2111403</v>
      </c>
      <c r="B727" s="199" t="s">
        <v>134</v>
      </c>
      <c r="C727" s="198"/>
    </row>
    <row r="728" ht="16.9" hidden="1" customHeight="1" spans="1:3">
      <c r="A728" s="203">
        <v>2111404</v>
      </c>
      <c r="B728" s="199" t="s">
        <v>661</v>
      </c>
      <c r="C728" s="198"/>
    </row>
    <row r="729" ht="16.9" hidden="1" customHeight="1" spans="1:3">
      <c r="A729" s="203">
        <v>2111405</v>
      </c>
      <c r="B729" s="199" t="s">
        <v>662</v>
      </c>
      <c r="C729" s="198"/>
    </row>
    <row r="730" ht="16.9" hidden="1" customHeight="1" spans="1:3">
      <c r="A730" s="203">
        <v>2111406</v>
      </c>
      <c r="B730" s="199" t="s">
        <v>663</v>
      </c>
      <c r="C730" s="198"/>
    </row>
    <row r="731" ht="16.9" hidden="1" customHeight="1" spans="1:3">
      <c r="A731" s="203">
        <v>2111407</v>
      </c>
      <c r="B731" s="199" t="s">
        <v>664</v>
      </c>
      <c r="C731" s="198"/>
    </row>
    <row r="732" ht="16.9" hidden="1" customHeight="1" spans="1:3">
      <c r="A732" s="203">
        <v>2111408</v>
      </c>
      <c r="B732" s="199" t="s">
        <v>665</v>
      </c>
      <c r="C732" s="198"/>
    </row>
    <row r="733" ht="16.9" hidden="1" customHeight="1" spans="1:3">
      <c r="A733" s="203">
        <v>2111409</v>
      </c>
      <c r="B733" s="199" t="s">
        <v>666</v>
      </c>
      <c r="C733" s="198"/>
    </row>
    <row r="734" ht="16.9" hidden="1" customHeight="1" spans="1:3">
      <c r="A734" s="203">
        <v>2111410</v>
      </c>
      <c r="B734" s="199" t="s">
        <v>667</v>
      </c>
      <c r="C734" s="198"/>
    </row>
    <row r="735" ht="16.9" hidden="1" customHeight="1" spans="1:3">
      <c r="A735" s="203">
        <v>2111411</v>
      </c>
      <c r="B735" s="199" t="s">
        <v>173</v>
      </c>
      <c r="C735" s="198"/>
    </row>
    <row r="736" ht="16.9" hidden="1" customHeight="1" spans="1:3">
      <c r="A736" s="203">
        <v>2111413</v>
      </c>
      <c r="B736" s="199" t="s">
        <v>668</v>
      </c>
      <c r="C736" s="198"/>
    </row>
    <row r="737" ht="16.9" hidden="1" customHeight="1" spans="1:3">
      <c r="A737" s="203">
        <v>2111450</v>
      </c>
      <c r="B737" s="199" t="s">
        <v>141</v>
      </c>
      <c r="C737" s="198"/>
    </row>
    <row r="738" ht="16.9" hidden="1" customHeight="1" spans="1:3">
      <c r="A738" s="203">
        <v>2111499</v>
      </c>
      <c r="B738" s="199" t="s">
        <v>669</v>
      </c>
      <c r="C738" s="198"/>
    </row>
    <row r="739" ht="16.9" hidden="1" customHeight="1" spans="1:3">
      <c r="A739" s="203">
        <v>21199</v>
      </c>
      <c r="B739" s="195" t="s">
        <v>670</v>
      </c>
      <c r="C739" s="198">
        <f>C740</f>
        <v>0</v>
      </c>
    </row>
    <row r="740" ht="16.9" hidden="1" customHeight="1" spans="1:3">
      <c r="A740" s="203">
        <v>2119901</v>
      </c>
      <c r="B740" s="199" t="s">
        <v>671</v>
      </c>
      <c r="C740" s="198"/>
    </row>
    <row r="741" ht="16.9" customHeight="1" spans="1:3">
      <c r="A741" s="203">
        <v>212</v>
      </c>
      <c r="B741" s="195" t="s">
        <v>672</v>
      </c>
      <c r="C741" s="198">
        <f>C742+C753+C755+C758+C760+C762</f>
        <v>10</v>
      </c>
    </row>
    <row r="742" ht="16.9" hidden="1" customHeight="1" spans="1:3">
      <c r="A742" s="203">
        <v>21201</v>
      </c>
      <c r="B742" s="195" t="s">
        <v>673</v>
      </c>
      <c r="C742" s="198">
        <f>SUM(C743:C752)</f>
        <v>0</v>
      </c>
    </row>
    <row r="743" ht="16.9" hidden="1" customHeight="1" spans="1:3">
      <c r="A743" s="203">
        <v>2120101</v>
      </c>
      <c r="B743" s="199" t="s">
        <v>132</v>
      </c>
      <c r="C743" s="198"/>
    </row>
    <row r="744" ht="16.9" hidden="1" customHeight="1" spans="1:3">
      <c r="A744" s="203">
        <v>2120102</v>
      </c>
      <c r="B744" s="199" t="s">
        <v>133</v>
      </c>
      <c r="C744" s="198"/>
    </row>
    <row r="745" ht="16.9" hidden="1" customHeight="1" spans="1:3">
      <c r="A745" s="203">
        <v>2120103</v>
      </c>
      <c r="B745" s="199" t="s">
        <v>134</v>
      </c>
      <c r="C745" s="198"/>
    </row>
    <row r="746" ht="16.9" hidden="1" customHeight="1" spans="1:3">
      <c r="A746" s="203">
        <v>2120104</v>
      </c>
      <c r="B746" s="199" t="s">
        <v>674</v>
      </c>
      <c r="C746" s="198"/>
    </row>
    <row r="747" ht="16.9" hidden="1" customHeight="1" spans="1:3">
      <c r="A747" s="203">
        <v>2120105</v>
      </c>
      <c r="B747" s="199" t="s">
        <v>675</v>
      </c>
      <c r="C747" s="198"/>
    </row>
    <row r="748" ht="16.9" hidden="1" customHeight="1" spans="1:3">
      <c r="A748" s="203">
        <v>2120106</v>
      </c>
      <c r="B748" s="199" t="s">
        <v>676</v>
      </c>
      <c r="C748" s="198"/>
    </row>
    <row r="749" ht="16.9" hidden="1" customHeight="1" spans="1:3">
      <c r="A749" s="203">
        <v>2120107</v>
      </c>
      <c r="B749" s="199" t="s">
        <v>677</v>
      </c>
      <c r="C749" s="198"/>
    </row>
    <row r="750" ht="16.9" hidden="1" customHeight="1" spans="1:3">
      <c r="A750" s="203">
        <v>2120109</v>
      </c>
      <c r="B750" s="199" t="s">
        <v>678</v>
      </c>
      <c r="C750" s="198"/>
    </row>
    <row r="751" ht="16.9" hidden="1" customHeight="1" spans="1:3">
      <c r="A751" s="203">
        <v>2120110</v>
      </c>
      <c r="B751" s="199" t="s">
        <v>679</v>
      </c>
      <c r="C751" s="198"/>
    </row>
    <row r="752" ht="16.9" hidden="1" customHeight="1" spans="1:3">
      <c r="A752" s="203">
        <v>2120199</v>
      </c>
      <c r="B752" s="199" t="s">
        <v>680</v>
      </c>
      <c r="C752" s="198"/>
    </row>
    <row r="753" ht="16.9" hidden="1" customHeight="1" spans="1:3">
      <c r="A753" s="203">
        <v>21202</v>
      </c>
      <c r="B753" s="195" t="s">
        <v>681</v>
      </c>
      <c r="C753" s="198">
        <f>C754</f>
        <v>0</v>
      </c>
    </row>
    <row r="754" ht="16.9" hidden="1" customHeight="1" spans="1:3">
      <c r="A754" s="203">
        <v>2120201</v>
      </c>
      <c r="B754" s="199" t="s">
        <v>682</v>
      </c>
      <c r="C754" s="198"/>
    </row>
    <row r="755" ht="16.9" hidden="1" customHeight="1" spans="1:3">
      <c r="A755" s="203">
        <v>21203</v>
      </c>
      <c r="B755" s="195" t="s">
        <v>683</v>
      </c>
      <c r="C755" s="198">
        <f>SUM(C756:C757)</f>
        <v>0</v>
      </c>
    </row>
    <row r="756" ht="16.9" hidden="1" customHeight="1" spans="1:3">
      <c r="A756" s="203">
        <v>2120303</v>
      </c>
      <c r="B756" s="199" t="s">
        <v>684</v>
      </c>
      <c r="C756" s="198"/>
    </row>
    <row r="757" ht="16.9" hidden="1" customHeight="1" spans="1:3">
      <c r="A757" s="203">
        <v>2120399</v>
      </c>
      <c r="B757" s="199" t="s">
        <v>685</v>
      </c>
      <c r="C757" s="198"/>
    </row>
    <row r="758" ht="16.9" customHeight="1" spans="1:3">
      <c r="A758" s="203">
        <v>21205</v>
      </c>
      <c r="B758" s="195" t="s">
        <v>686</v>
      </c>
      <c r="C758" s="198">
        <f t="shared" ref="C758:C762" si="1">C759</f>
        <v>10</v>
      </c>
    </row>
    <row r="759" ht="16.9" customHeight="1" spans="1:3">
      <c r="A759" s="203">
        <v>2120501</v>
      </c>
      <c r="B759" s="199" t="s">
        <v>687</v>
      </c>
      <c r="C759" s="198">
        <v>10</v>
      </c>
    </row>
    <row r="760" ht="16.9" hidden="1" customHeight="1" spans="1:3">
      <c r="A760" s="203">
        <v>21206</v>
      </c>
      <c r="B760" s="195" t="s">
        <v>688</v>
      </c>
      <c r="C760" s="198">
        <f t="shared" si="1"/>
        <v>0</v>
      </c>
    </row>
    <row r="761" ht="16.9" hidden="1" customHeight="1" spans="1:3">
      <c r="A761" s="203">
        <v>2120601</v>
      </c>
      <c r="B761" s="199" t="s">
        <v>689</v>
      </c>
      <c r="C761" s="198"/>
    </row>
    <row r="762" ht="16.9" hidden="1" customHeight="1" spans="1:3">
      <c r="A762" s="203">
        <v>21299</v>
      </c>
      <c r="B762" s="195" t="s">
        <v>690</v>
      </c>
      <c r="C762" s="198">
        <f t="shared" si="1"/>
        <v>0</v>
      </c>
    </row>
    <row r="763" ht="16.9" hidden="1" customHeight="1" spans="1:3">
      <c r="A763" s="203">
        <v>2129901</v>
      </c>
      <c r="B763" s="199" t="s">
        <v>691</v>
      </c>
      <c r="C763" s="198"/>
    </row>
    <row r="764" ht="16.9" customHeight="1" spans="1:3">
      <c r="A764" s="203">
        <v>213</v>
      </c>
      <c r="B764" s="195" t="s">
        <v>692</v>
      </c>
      <c r="C764" s="198">
        <f>C765+C791+C816+C844+C855+C862+C869+C872</f>
        <v>251.46</v>
      </c>
    </row>
    <row r="765" ht="16.9" hidden="1" customHeight="1" spans="1:3">
      <c r="A765" s="203">
        <v>21301</v>
      </c>
      <c r="B765" s="195" t="s">
        <v>693</v>
      </c>
      <c r="C765" s="198">
        <f>SUM(C766:C790)</f>
        <v>0</v>
      </c>
    </row>
    <row r="766" ht="16.9" hidden="1" customHeight="1" spans="1:3">
      <c r="A766" s="203">
        <v>2130101</v>
      </c>
      <c r="B766" s="199" t="s">
        <v>132</v>
      </c>
      <c r="C766" s="198"/>
    </row>
    <row r="767" ht="16.9" hidden="1" customHeight="1" spans="1:3">
      <c r="A767" s="203">
        <v>2130102</v>
      </c>
      <c r="B767" s="199" t="s">
        <v>133</v>
      </c>
      <c r="C767" s="198"/>
    </row>
    <row r="768" ht="16.9" hidden="1" customHeight="1" spans="1:3">
      <c r="A768" s="203">
        <v>2130103</v>
      </c>
      <c r="B768" s="199" t="s">
        <v>134</v>
      </c>
      <c r="C768" s="198"/>
    </row>
    <row r="769" ht="16.9" hidden="1" customHeight="1" spans="1:3">
      <c r="A769" s="203">
        <v>2130104</v>
      </c>
      <c r="B769" s="199" t="s">
        <v>141</v>
      </c>
      <c r="C769" s="198"/>
    </row>
    <row r="770" ht="16.9" hidden="1" customHeight="1" spans="1:3">
      <c r="A770" s="203">
        <v>2130105</v>
      </c>
      <c r="B770" s="199" t="s">
        <v>694</v>
      </c>
      <c r="C770" s="198"/>
    </row>
    <row r="771" ht="16.9" hidden="1" customHeight="1" spans="1:3">
      <c r="A771" s="203">
        <v>2130106</v>
      </c>
      <c r="B771" s="199" t="s">
        <v>695</v>
      </c>
      <c r="C771" s="198"/>
    </row>
    <row r="772" ht="16.9" hidden="1" customHeight="1" spans="1:3">
      <c r="A772" s="203">
        <v>2130108</v>
      </c>
      <c r="B772" s="199" t="s">
        <v>696</v>
      </c>
      <c r="C772" s="198"/>
    </row>
    <row r="773" ht="16.9" hidden="1" customHeight="1" spans="1:3">
      <c r="A773" s="203">
        <v>2130109</v>
      </c>
      <c r="B773" s="199" t="s">
        <v>697</v>
      </c>
      <c r="C773" s="198"/>
    </row>
    <row r="774" ht="16.9" hidden="1" customHeight="1" spans="1:3">
      <c r="A774" s="203">
        <v>2130110</v>
      </c>
      <c r="B774" s="199" t="s">
        <v>698</v>
      </c>
      <c r="C774" s="198"/>
    </row>
    <row r="775" ht="16.9" hidden="1" customHeight="1" spans="1:3">
      <c r="A775" s="203">
        <v>2130111</v>
      </c>
      <c r="B775" s="199" t="s">
        <v>699</v>
      </c>
      <c r="C775" s="198"/>
    </row>
    <row r="776" ht="16.9" hidden="1" customHeight="1" spans="1:3">
      <c r="A776" s="203">
        <v>2130112</v>
      </c>
      <c r="B776" s="199" t="s">
        <v>700</v>
      </c>
      <c r="C776" s="198"/>
    </row>
    <row r="777" ht="16.9" hidden="1" customHeight="1" spans="1:3">
      <c r="A777" s="203">
        <v>2130114</v>
      </c>
      <c r="B777" s="199" t="s">
        <v>701</v>
      </c>
      <c r="C777" s="198"/>
    </row>
    <row r="778" ht="16.9" hidden="1" customHeight="1" spans="1:3">
      <c r="A778" s="203">
        <v>2130119</v>
      </c>
      <c r="B778" s="199" t="s">
        <v>702</v>
      </c>
      <c r="C778" s="198"/>
    </row>
    <row r="779" ht="16.9" hidden="1" customHeight="1" spans="1:3">
      <c r="A779" s="203">
        <v>2130120</v>
      </c>
      <c r="B779" s="199" t="s">
        <v>703</v>
      </c>
      <c r="C779" s="198"/>
    </row>
    <row r="780" ht="16.9" hidden="1" customHeight="1" spans="1:3">
      <c r="A780" s="203">
        <v>2130121</v>
      </c>
      <c r="B780" s="199" t="s">
        <v>704</v>
      </c>
      <c r="C780" s="198"/>
    </row>
    <row r="781" ht="16.9" hidden="1" customHeight="1" spans="1:3">
      <c r="A781" s="203">
        <v>2130122</v>
      </c>
      <c r="B781" s="199" t="s">
        <v>705</v>
      </c>
      <c r="C781" s="198"/>
    </row>
    <row r="782" ht="16.9" hidden="1" customHeight="1" spans="1:3">
      <c r="A782" s="203">
        <v>2130124</v>
      </c>
      <c r="B782" s="199" t="s">
        <v>706</v>
      </c>
      <c r="C782" s="198"/>
    </row>
    <row r="783" ht="16.9" hidden="1" customHeight="1" spans="1:3">
      <c r="A783" s="203">
        <v>2130125</v>
      </c>
      <c r="B783" s="199" t="s">
        <v>707</v>
      </c>
      <c r="C783" s="198"/>
    </row>
    <row r="784" ht="16.9" hidden="1" customHeight="1" spans="1:3">
      <c r="A784" s="203">
        <v>2130126</v>
      </c>
      <c r="B784" s="199" t="s">
        <v>708</v>
      </c>
      <c r="C784" s="198"/>
    </row>
    <row r="785" ht="16.9" hidden="1" customHeight="1" spans="1:3">
      <c r="A785" s="203">
        <v>2130135</v>
      </c>
      <c r="B785" s="199" t="s">
        <v>709</v>
      </c>
      <c r="C785" s="198"/>
    </row>
    <row r="786" ht="16.9" hidden="1" customHeight="1" spans="1:3">
      <c r="A786" s="203">
        <v>2130142</v>
      </c>
      <c r="B786" s="199" t="s">
        <v>710</v>
      </c>
      <c r="C786" s="198"/>
    </row>
    <row r="787" ht="16.9" hidden="1" customHeight="1" spans="1:3">
      <c r="A787" s="203">
        <v>2130148</v>
      </c>
      <c r="B787" s="199" t="s">
        <v>711</v>
      </c>
      <c r="C787" s="198"/>
    </row>
    <row r="788" ht="16.9" hidden="1" customHeight="1" spans="1:3">
      <c r="A788" s="203">
        <v>2130152</v>
      </c>
      <c r="B788" s="199" t="s">
        <v>712</v>
      </c>
      <c r="C788" s="198"/>
    </row>
    <row r="789" ht="16.9" hidden="1" customHeight="1" spans="1:3">
      <c r="A789" s="203">
        <v>2130153</v>
      </c>
      <c r="B789" s="199" t="s">
        <v>713</v>
      </c>
      <c r="C789" s="198"/>
    </row>
    <row r="790" ht="16.9" hidden="1" customHeight="1" spans="1:3">
      <c r="A790" s="203">
        <v>2130199</v>
      </c>
      <c r="B790" s="199" t="s">
        <v>714</v>
      </c>
      <c r="C790" s="198"/>
    </row>
    <row r="791" ht="16.9" hidden="1" customHeight="1" spans="1:3">
      <c r="A791" s="203">
        <v>21302</v>
      </c>
      <c r="B791" s="195" t="s">
        <v>715</v>
      </c>
      <c r="C791" s="198">
        <f>SUM(C792:C815)</f>
        <v>0</v>
      </c>
    </row>
    <row r="792" ht="16.9" hidden="1" customHeight="1" spans="1:3">
      <c r="A792" s="203">
        <v>2130201</v>
      </c>
      <c r="B792" s="199" t="s">
        <v>132</v>
      </c>
      <c r="C792" s="198"/>
    </row>
    <row r="793" ht="16.9" hidden="1" customHeight="1" spans="1:3">
      <c r="A793" s="203">
        <v>2130202</v>
      </c>
      <c r="B793" s="199" t="s">
        <v>133</v>
      </c>
      <c r="C793" s="198"/>
    </row>
    <row r="794" ht="16.9" hidden="1" customHeight="1" spans="1:3">
      <c r="A794" s="203">
        <v>2130203</v>
      </c>
      <c r="B794" s="199" t="s">
        <v>134</v>
      </c>
      <c r="C794" s="198"/>
    </row>
    <row r="795" ht="16.9" hidden="1" customHeight="1" spans="1:3">
      <c r="A795" s="203">
        <v>2130204</v>
      </c>
      <c r="B795" s="199" t="s">
        <v>716</v>
      </c>
      <c r="C795" s="198"/>
    </row>
    <row r="796" ht="16.9" hidden="1" customHeight="1" spans="1:3">
      <c r="A796" s="203">
        <v>2130205</v>
      </c>
      <c r="B796" s="199" t="s">
        <v>717</v>
      </c>
      <c r="C796" s="198"/>
    </row>
    <row r="797" ht="16.9" hidden="1" customHeight="1" spans="1:3">
      <c r="A797" s="203">
        <v>2130206</v>
      </c>
      <c r="B797" s="199" t="s">
        <v>718</v>
      </c>
      <c r="C797" s="198"/>
    </row>
    <row r="798" ht="16.9" hidden="1" customHeight="1" spans="1:3">
      <c r="A798" s="203">
        <v>2130207</v>
      </c>
      <c r="B798" s="199" t="s">
        <v>719</v>
      </c>
      <c r="C798" s="198"/>
    </row>
    <row r="799" ht="16.9" hidden="1" customHeight="1" spans="1:3">
      <c r="A799" s="203">
        <v>2130209</v>
      </c>
      <c r="B799" s="199" t="s">
        <v>720</v>
      </c>
      <c r="C799" s="198"/>
    </row>
    <row r="800" ht="16.9" hidden="1" customHeight="1" spans="1:3">
      <c r="A800" s="203">
        <v>2130210</v>
      </c>
      <c r="B800" s="199" t="s">
        <v>721</v>
      </c>
      <c r="C800" s="198"/>
    </row>
    <row r="801" ht="16.9" hidden="1" customHeight="1" spans="1:3">
      <c r="A801" s="203">
        <v>2130211</v>
      </c>
      <c r="B801" s="199" t="s">
        <v>722</v>
      </c>
      <c r="C801" s="198"/>
    </row>
    <row r="802" ht="16.9" hidden="1" customHeight="1" spans="1:3">
      <c r="A802" s="203">
        <v>2130212</v>
      </c>
      <c r="B802" s="199" t="s">
        <v>723</v>
      </c>
      <c r="C802" s="198"/>
    </row>
    <row r="803" ht="16.9" hidden="1" customHeight="1" spans="1:3">
      <c r="A803" s="203">
        <v>2130213</v>
      </c>
      <c r="B803" s="199" t="s">
        <v>724</v>
      </c>
      <c r="C803" s="198"/>
    </row>
    <row r="804" ht="16.9" hidden="1" customHeight="1" spans="1:3">
      <c r="A804" s="203">
        <v>2130217</v>
      </c>
      <c r="B804" s="199" t="s">
        <v>725</v>
      </c>
      <c r="C804" s="198"/>
    </row>
    <row r="805" ht="16.9" hidden="1" customHeight="1" spans="1:3">
      <c r="A805" s="203">
        <v>2130220</v>
      </c>
      <c r="B805" s="199" t="s">
        <v>726</v>
      </c>
      <c r="C805" s="198"/>
    </row>
    <row r="806" ht="16.9" hidden="1" customHeight="1" spans="1:3">
      <c r="A806" s="203">
        <v>2130221</v>
      </c>
      <c r="B806" s="199" t="s">
        <v>727</v>
      </c>
      <c r="C806" s="198"/>
    </row>
    <row r="807" ht="16.9" hidden="1" customHeight="1" spans="1:3">
      <c r="A807" s="203">
        <v>2130223</v>
      </c>
      <c r="B807" s="199" t="s">
        <v>728</v>
      </c>
      <c r="C807" s="198"/>
    </row>
    <row r="808" ht="16.9" hidden="1" customHeight="1" spans="1:3">
      <c r="A808" s="203">
        <v>2130226</v>
      </c>
      <c r="B808" s="199" t="s">
        <v>729</v>
      </c>
      <c r="C808" s="198"/>
    </row>
    <row r="809" ht="16.9" hidden="1" customHeight="1" spans="1:3">
      <c r="A809" s="203">
        <v>2130227</v>
      </c>
      <c r="B809" s="199" t="s">
        <v>730</v>
      </c>
      <c r="C809" s="198"/>
    </row>
    <row r="810" ht="16.9" hidden="1" customHeight="1" spans="1:3">
      <c r="A810" s="203">
        <v>2130232</v>
      </c>
      <c r="B810" s="199" t="s">
        <v>731</v>
      </c>
      <c r="C810" s="198"/>
    </row>
    <row r="811" ht="16.9" hidden="1" customHeight="1" spans="1:3">
      <c r="A811" s="203">
        <v>2130234</v>
      </c>
      <c r="B811" s="199" t="s">
        <v>732</v>
      </c>
      <c r="C811" s="198"/>
    </row>
    <row r="812" ht="16.9" hidden="1" customHeight="1" spans="1:3">
      <c r="A812" s="203">
        <v>2130235</v>
      </c>
      <c r="B812" s="199" t="s">
        <v>733</v>
      </c>
      <c r="C812" s="198"/>
    </row>
    <row r="813" ht="16.9" hidden="1" customHeight="1" spans="1:3">
      <c r="A813" s="203">
        <v>2130236</v>
      </c>
      <c r="B813" s="199" t="s">
        <v>734</v>
      </c>
      <c r="C813" s="198"/>
    </row>
    <row r="814" ht="16.9" hidden="1" customHeight="1" spans="1:3">
      <c r="A814" s="203">
        <v>2130237</v>
      </c>
      <c r="B814" s="199" t="s">
        <v>700</v>
      </c>
      <c r="C814" s="198"/>
    </row>
    <row r="815" ht="16.9" hidden="1" customHeight="1" spans="1:3">
      <c r="A815" s="203">
        <v>2130299</v>
      </c>
      <c r="B815" s="199" t="s">
        <v>735</v>
      </c>
      <c r="C815" s="198"/>
    </row>
    <row r="816" ht="16.9" hidden="1" customHeight="1" spans="1:3">
      <c r="A816" s="203">
        <v>21303</v>
      </c>
      <c r="B816" s="195" t="s">
        <v>736</v>
      </c>
      <c r="C816" s="198">
        <f>SUM(C817:C843)</f>
        <v>0</v>
      </c>
    </row>
    <row r="817" ht="16.9" hidden="1" customHeight="1" spans="1:3">
      <c r="A817" s="203">
        <v>2130301</v>
      </c>
      <c r="B817" s="199" t="s">
        <v>132</v>
      </c>
      <c r="C817" s="198"/>
    </row>
    <row r="818" ht="16.9" hidden="1" customHeight="1" spans="1:3">
      <c r="A818" s="203">
        <v>2130302</v>
      </c>
      <c r="B818" s="199" t="s">
        <v>133</v>
      </c>
      <c r="C818" s="198"/>
    </row>
    <row r="819" ht="16.9" hidden="1" customHeight="1" spans="1:3">
      <c r="A819" s="203">
        <v>2130303</v>
      </c>
      <c r="B819" s="199" t="s">
        <v>134</v>
      </c>
      <c r="C819" s="198"/>
    </row>
    <row r="820" ht="16.9" hidden="1" customHeight="1" spans="1:3">
      <c r="A820" s="203">
        <v>2130304</v>
      </c>
      <c r="B820" s="199" t="s">
        <v>737</v>
      </c>
      <c r="C820" s="198"/>
    </row>
    <row r="821" ht="16.9" hidden="1" customHeight="1" spans="1:3">
      <c r="A821" s="203">
        <v>2130305</v>
      </c>
      <c r="B821" s="199" t="s">
        <v>738</v>
      </c>
      <c r="C821" s="198"/>
    </row>
    <row r="822" ht="16.9" hidden="1" customHeight="1" spans="1:3">
      <c r="A822" s="203">
        <v>2130306</v>
      </c>
      <c r="B822" s="199" t="s">
        <v>739</v>
      </c>
      <c r="C822" s="198"/>
    </row>
    <row r="823" ht="16.9" hidden="1" customHeight="1" spans="1:3">
      <c r="A823" s="203">
        <v>2130307</v>
      </c>
      <c r="B823" s="199" t="s">
        <v>740</v>
      </c>
      <c r="C823" s="198"/>
    </row>
    <row r="824" ht="16.9" hidden="1" customHeight="1" spans="1:3">
      <c r="A824" s="203">
        <v>2130308</v>
      </c>
      <c r="B824" s="199" t="s">
        <v>741</v>
      </c>
      <c r="C824" s="198"/>
    </row>
    <row r="825" ht="16.9" hidden="1" customHeight="1" spans="1:3">
      <c r="A825" s="203">
        <v>2130309</v>
      </c>
      <c r="B825" s="199" t="s">
        <v>742</v>
      </c>
      <c r="C825" s="198"/>
    </row>
    <row r="826" ht="16.9" hidden="1" customHeight="1" spans="1:3">
      <c r="A826" s="203">
        <v>2130310</v>
      </c>
      <c r="B826" s="199" t="s">
        <v>743</v>
      </c>
      <c r="C826" s="198"/>
    </row>
    <row r="827" ht="16.9" hidden="1" customHeight="1" spans="1:3">
      <c r="A827" s="203">
        <v>2130311</v>
      </c>
      <c r="B827" s="199" t="s">
        <v>744</v>
      </c>
      <c r="C827" s="198"/>
    </row>
    <row r="828" ht="16.9" hidden="1" customHeight="1" spans="1:3">
      <c r="A828" s="203">
        <v>2130312</v>
      </c>
      <c r="B828" s="199" t="s">
        <v>745</v>
      </c>
      <c r="C828" s="198"/>
    </row>
    <row r="829" ht="16.9" hidden="1" customHeight="1" spans="1:3">
      <c r="A829" s="203">
        <v>2130313</v>
      </c>
      <c r="B829" s="199" t="s">
        <v>746</v>
      </c>
      <c r="C829" s="198"/>
    </row>
    <row r="830" ht="16.9" hidden="1" customHeight="1" spans="1:3">
      <c r="A830" s="203">
        <v>2130314</v>
      </c>
      <c r="B830" s="199" t="s">
        <v>747</v>
      </c>
      <c r="C830" s="198"/>
    </row>
    <row r="831" ht="16.9" hidden="1" customHeight="1" spans="1:3">
      <c r="A831" s="203">
        <v>2130315</v>
      </c>
      <c r="B831" s="199" t="s">
        <v>748</v>
      </c>
      <c r="C831" s="198"/>
    </row>
    <row r="832" ht="16.9" hidden="1" customHeight="1" spans="1:3">
      <c r="A832" s="203">
        <v>2130316</v>
      </c>
      <c r="B832" s="199" t="s">
        <v>749</v>
      </c>
      <c r="C832" s="198"/>
    </row>
    <row r="833" ht="16.9" hidden="1" customHeight="1" spans="1:3">
      <c r="A833" s="203">
        <v>2130317</v>
      </c>
      <c r="B833" s="199" t="s">
        <v>750</v>
      </c>
      <c r="C833" s="198"/>
    </row>
    <row r="834" ht="16.9" hidden="1" customHeight="1" spans="1:3">
      <c r="A834" s="203">
        <v>2130318</v>
      </c>
      <c r="B834" s="199" t="s">
        <v>751</v>
      </c>
      <c r="C834" s="198"/>
    </row>
    <row r="835" ht="16.9" hidden="1" customHeight="1" spans="1:3">
      <c r="A835" s="203">
        <v>2130319</v>
      </c>
      <c r="B835" s="199" t="s">
        <v>752</v>
      </c>
      <c r="C835" s="198"/>
    </row>
    <row r="836" ht="16.9" hidden="1" customHeight="1" spans="1:3">
      <c r="A836" s="203">
        <v>2130321</v>
      </c>
      <c r="B836" s="199" t="s">
        <v>753</v>
      </c>
      <c r="C836" s="198"/>
    </row>
    <row r="837" ht="16.9" hidden="1" customHeight="1" spans="1:3">
      <c r="A837" s="203">
        <v>2130322</v>
      </c>
      <c r="B837" s="199" t="s">
        <v>754</v>
      </c>
      <c r="C837" s="198"/>
    </row>
    <row r="838" ht="16.9" hidden="1" customHeight="1" spans="1:3">
      <c r="A838" s="203">
        <v>2130333</v>
      </c>
      <c r="B838" s="199" t="s">
        <v>728</v>
      </c>
      <c r="C838" s="198"/>
    </row>
    <row r="839" ht="16.9" hidden="1" customHeight="1" spans="1:3">
      <c r="A839" s="203">
        <v>2130334</v>
      </c>
      <c r="B839" s="199" t="s">
        <v>755</v>
      </c>
      <c r="C839" s="198"/>
    </row>
    <row r="840" ht="16.9" hidden="1" customHeight="1" spans="1:3">
      <c r="A840" s="203">
        <v>2130335</v>
      </c>
      <c r="B840" s="199" t="s">
        <v>756</v>
      </c>
      <c r="C840" s="198"/>
    </row>
    <row r="841" ht="16.9" hidden="1" customHeight="1" spans="1:3">
      <c r="A841" s="203">
        <v>2130336</v>
      </c>
      <c r="B841" s="199" t="s">
        <v>757</v>
      </c>
      <c r="C841" s="198"/>
    </row>
    <row r="842" ht="16.9" hidden="1" customHeight="1" spans="1:3">
      <c r="A842" s="203">
        <v>2130337</v>
      </c>
      <c r="B842" s="199" t="s">
        <v>758</v>
      </c>
      <c r="C842" s="198"/>
    </row>
    <row r="843" ht="16.9" hidden="1" customHeight="1" spans="1:3">
      <c r="A843" s="203">
        <v>2130399</v>
      </c>
      <c r="B843" s="199" t="s">
        <v>759</v>
      </c>
      <c r="C843" s="198"/>
    </row>
    <row r="844" ht="16.9" customHeight="1" spans="1:3">
      <c r="A844" s="203">
        <v>21305</v>
      </c>
      <c r="B844" s="195" t="s">
        <v>760</v>
      </c>
      <c r="C844" s="198">
        <f>SUM(C845:C854)</f>
        <v>5</v>
      </c>
    </row>
    <row r="845" ht="16.9" hidden="1" customHeight="1" spans="1:3">
      <c r="A845" s="203">
        <v>2130501</v>
      </c>
      <c r="B845" s="199" t="s">
        <v>132</v>
      </c>
      <c r="C845" s="198"/>
    </row>
    <row r="846" ht="16.9" hidden="1" customHeight="1" spans="1:3">
      <c r="A846" s="203">
        <v>2130502</v>
      </c>
      <c r="B846" s="199" t="s">
        <v>133</v>
      </c>
      <c r="C846" s="198"/>
    </row>
    <row r="847" ht="16.9" hidden="1" customHeight="1" spans="1:3">
      <c r="A847" s="203">
        <v>2130503</v>
      </c>
      <c r="B847" s="199" t="s">
        <v>134</v>
      </c>
      <c r="C847" s="198"/>
    </row>
    <row r="848" ht="16.9" hidden="1" customHeight="1" spans="1:3">
      <c r="A848" s="203">
        <v>2130504</v>
      </c>
      <c r="B848" s="199" t="s">
        <v>761</v>
      </c>
      <c r="C848" s="198"/>
    </row>
    <row r="849" ht="16.9" hidden="1" customHeight="1" spans="1:3">
      <c r="A849" s="203">
        <v>2130505</v>
      </c>
      <c r="B849" s="199" t="s">
        <v>762</v>
      </c>
      <c r="C849" s="198"/>
    </row>
    <row r="850" ht="16.9" hidden="1" customHeight="1" spans="1:3">
      <c r="A850" s="203">
        <v>2130506</v>
      </c>
      <c r="B850" s="199" t="s">
        <v>763</v>
      </c>
      <c r="C850" s="198"/>
    </row>
    <row r="851" ht="16.9" hidden="1" customHeight="1" spans="1:3">
      <c r="A851" s="203">
        <v>2130507</v>
      </c>
      <c r="B851" s="199" t="s">
        <v>764</v>
      </c>
      <c r="C851" s="198"/>
    </row>
    <row r="852" ht="16.9" hidden="1" customHeight="1" spans="1:3">
      <c r="A852" s="203">
        <v>2130508</v>
      </c>
      <c r="B852" s="199" t="s">
        <v>765</v>
      </c>
      <c r="C852" s="198"/>
    </row>
    <row r="853" ht="16.9" hidden="1" customHeight="1" spans="1:3">
      <c r="A853" s="203">
        <v>2130550</v>
      </c>
      <c r="B853" s="199" t="s">
        <v>766</v>
      </c>
      <c r="C853" s="198"/>
    </row>
    <row r="854" ht="16.9" customHeight="1" spans="1:3">
      <c r="A854" s="203">
        <v>2130599</v>
      </c>
      <c r="B854" s="199" t="s">
        <v>767</v>
      </c>
      <c r="C854" s="198">
        <v>5</v>
      </c>
    </row>
    <row r="855" ht="16.9" customHeight="1" spans="1:3">
      <c r="A855" s="203">
        <v>21307</v>
      </c>
      <c r="B855" s="195" t="s">
        <v>768</v>
      </c>
      <c r="C855" s="198">
        <f>SUM(C856:C861)</f>
        <v>246.46</v>
      </c>
    </row>
    <row r="856" ht="16.9" hidden="1" customHeight="1" spans="1:3">
      <c r="A856" s="203">
        <v>2130701</v>
      </c>
      <c r="B856" s="199" t="s">
        <v>769</v>
      </c>
      <c r="C856" s="198"/>
    </row>
    <row r="857" ht="16.9" hidden="1" customHeight="1" spans="1:3">
      <c r="A857" s="203">
        <v>2130704</v>
      </c>
      <c r="B857" s="199" t="s">
        <v>770</v>
      </c>
      <c r="C857" s="198"/>
    </row>
    <row r="858" ht="16.9" hidden="1" customHeight="1" spans="1:3">
      <c r="A858" s="203">
        <v>2130705</v>
      </c>
      <c r="B858" s="199" t="s">
        <v>771</v>
      </c>
      <c r="C858" s="198"/>
    </row>
    <row r="859" ht="16.9" hidden="1" customHeight="1" spans="1:3">
      <c r="A859" s="203">
        <v>2130706</v>
      </c>
      <c r="B859" s="199" t="s">
        <v>772</v>
      </c>
      <c r="C859" s="198"/>
    </row>
    <row r="860" ht="16.9" hidden="1" customHeight="1" spans="1:3">
      <c r="A860" s="203">
        <v>2130707</v>
      </c>
      <c r="B860" s="199" t="s">
        <v>773</v>
      </c>
      <c r="C860" s="198"/>
    </row>
    <row r="861" ht="16.9" customHeight="1" spans="1:3">
      <c r="A861" s="203">
        <v>2130799</v>
      </c>
      <c r="B861" s="199" t="s">
        <v>774</v>
      </c>
      <c r="C861" s="198">
        <v>246.46</v>
      </c>
    </row>
    <row r="862" ht="16.9" hidden="1" customHeight="1" spans="1:3">
      <c r="A862" s="203">
        <v>21308</v>
      </c>
      <c r="B862" s="195" t="s">
        <v>775</v>
      </c>
      <c r="C862" s="198">
        <f>SUM(C863:C868)</f>
        <v>0</v>
      </c>
    </row>
    <row r="863" ht="16.9" hidden="1" customHeight="1" spans="1:3">
      <c r="A863" s="203">
        <v>2130801</v>
      </c>
      <c r="B863" s="199" t="s">
        <v>776</v>
      </c>
      <c r="C863" s="198"/>
    </row>
    <row r="864" ht="16.9" hidden="1" customHeight="1" spans="1:3">
      <c r="A864" s="203">
        <v>2130802</v>
      </c>
      <c r="B864" s="199" t="s">
        <v>777</v>
      </c>
      <c r="C864" s="198"/>
    </row>
    <row r="865" ht="16.9" hidden="1" customHeight="1" spans="1:3">
      <c r="A865" s="203">
        <v>2130803</v>
      </c>
      <c r="B865" s="199" t="s">
        <v>778</v>
      </c>
      <c r="C865" s="198"/>
    </row>
    <row r="866" ht="16.9" hidden="1" customHeight="1" spans="1:3">
      <c r="A866" s="203">
        <v>2130804</v>
      </c>
      <c r="B866" s="199" t="s">
        <v>779</v>
      </c>
      <c r="C866" s="198"/>
    </row>
    <row r="867" ht="16.9" hidden="1" customHeight="1" spans="1:3">
      <c r="A867" s="203">
        <v>2130805</v>
      </c>
      <c r="B867" s="199" t="s">
        <v>780</v>
      </c>
      <c r="C867" s="198"/>
    </row>
    <row r="868" ht="16.9" hidden="1" customHeight="1" spans="1:3">
      <c r="A868" s="203">
        <v>2130899</v>
      </c>
      <c r="B868" s="199" t="s">
        <v>781</v>
      </c>
      <c r="C868" s="198"/>
    </row>
    <row r="869" ht="16.9" hidden="1" customHeight="1" spans="1:3">
      <c r="A869" s="203">
        <v>21309</v>
      </c>
      <c r="B869" s="195" t="s">
        <v>782</v>
      </c>
      <c r="C869" s="198">
        <f>SUM(C870:C871)</f>
        <v>0</v>
      </c>
    </row>
    <row r="870" ht="16.9" hidden="1" customHeight="1" spans="1:3">
      <c r="A870" s="203">
        <v>2130901</v>
      </c>
      <c r="B870" s="199" t="s">
        <v>783</v>
      </c>
      <c r="C870" s="198"/>
    </row>
    <row r="871" ht="16.9" hidden="1" customHeight="1" spans="1:3">
      <c r="A871" s="203">
        <v>2130999</v>
      </c>
      <c r="B871" s="199" t="s">
        <v>784</v>
      </c>
      <c r="C871" s="198"/>
    </row>
    <row r="872" ht="16.9" hidden="1" customHeight="1" spans="1:3">
      <c r="A872" s="203">
        <v>21399</v>
      </c>
      <c r="B872" s="195" t="s">
        <v>785</v>
      </c>
      <c r="C872" s="198">
        <f>SUM(C873:C874)</f>
        <v>0</v>
      </c>
    </row>
    <row r="873" ht="16.9" hidden="1" customHeight="1" spans="1:3">
      <c r="A873" s="203">
        <v>2139901</v>
      </c>
      <c r="B873" s="199" t="s">
        <v>786</v>
      </c>
      <c r="C873" s="198"/>
    </row>
    <row r="874" ht="16.9" hidden="1" customHeight="1" spans="1:3">
      <c r="A874" s="203">
        <v>2139999</v>
      </c>
      <c r="B874" s="199" t="s">
        <v>787</v>
      </c>
      <c r="C874" s="198"/>
    </row>
    <row r="875" ht="16.9" customHeight="1" spans="1:3">
      <c r="A875" s="203">
        <v>214</v>
      </c>
      <c r="B875" s="195" t="s">
        <v>788</v>
      </c>
      <c r="C875" s="198">
        <f>C876+C899+C909+C919+C924+C931+C936</f>
        <v>2</v>
      </c>
    </row>
    <row r="876" ht="16.9" hidden="1" customHeight="1" spans="1:3">
      <c r="A876" s="203">
        <v>21401</v>
      </c>
      <c r="B876" s="195" t="s">
        <v>789</v>
      </c>
      <c r="C876" s="198">
        <f>SUM(C877:C898)</f>
        <v>0</v>
      </c>
    </row>
    <row r="877" ht="16.9" hidden="1" customHeight="1" spans="1:3">
      <c r="A877" s="203">
        <v>2140101</v>
      </c>
      <c r="B877" s="199" t="s">
        <v>132</v>
      </c>
      <c r="C877" s="198"/>
    </row>
    <row r="878" ht="16.9" hidden="1" customHeight="1" spans="1:3">
      <c r="A878" s="203">
        <v>2140102</v>
      </c>
      <c r="B878" s="199" t="s">
        <v>133</v>
      </c>
      <c r="C878" s="198"/>
    </row>
    <row r="879" ht="16.9" hidden="1" customHeight="1" spans="1:3">
      <c r="A879" s="203">
        <v>2140103</v>
      </c>
      <c r="B879" s="199" t="s">
        <v>134</v>
      </c>
      <c r="C879" s="198"/>
    </row>
    <row r="880" ht="16.9" hidden="1" customHeight="1" spans="1:3">
      <c r="A880" s="203">
        <v>2140104</v>
      </c>
      <c r="B880" s="199" t="s">
        <v>790</v>
      </c>
      <c r="C880" s="198"/>
    </row>
    <row r="881" ht="16.9" hidden="1" customHeight="1" spans="1:3">
      <c r="A881" s="203">
        <v>2140106</v>
      </c>
      <c r="B881" s="199" t="s">
        <v>791</v>
      </c>
      <c r="C881" s="198"/>
    </row>
    <row r="882" ht="16.9" hidden="1" customHeight="1" spans="1:3">
      <c r="A882" s="203">
        <v>2140109</v>
      </c>
      <c r="B882" s="199" t="s">
        <v>792</v>
      </c>
      <c r="C882" s="198"/>
    </row>
    <row r="883" ht="16.9" hidden="1" customHeight="1" spans="1:3">
      <c r="A883" s="203">
        <v>2140110</v>
      </c>
      <c r="B883" s="199" t="s">
        <v>793</v>
      </c>
      <c r="C883" s="198"/>
    </row>
    <row r="884" ht="16.9" hidden="1" customHeight="1" spans="1:3">
      <c r="A884" s="203">
        <v>2140111</v>
      </c>
      <c r="B884" s="199" t="s">
        <v>794</v>
      </c>
      <c r="C884" s="198"/>
    </row>
    <row r="885" ht="16.9" hidden="1" customHeight="1" spans="1:3">
      <c r="A885" s="203">
        <v>2140112</v>
      </c>
      <c r="B885" s="199" t="s">
        <v>795</v>
      </c>
      <c r="C885" s="198"/>
    </row>
    <row r="886" ht="16.9" hidden="1" customHeight="1" spans="1:3">
      <c r="A886" s="203">
        <v>2140114</v>
      </c>
      <c r="B886" s="199" t="s">
        <v>796</v>
      </c>
      <c r="C886" s="198"/>
    </row>
    <row r="887" ht="16.9" hidden="1" customHeight="1" spans="1:3">
      <c r="A887" s="203">
        <v>2140122</v>
      </c>
      <c r="B887" s="199" t="s">
        <v>797</v>
      </c>
      <c r="C887" s="198"/>
    </row>
    <row r="888" ht="16.9" hidden="1" customHeight="1" spans="1:3">
      <c r="A888" s="203">
        <v>2140123</v>
      </c>
      <c r="B888" s="199" t="s">
        <v>798</v>
      </c>
      <c r="C888" s="198"/>
    </row>
    <row r="889" ht="16.9" hidden="1" customHeight="1" spans="1:3">
      <c r="A889" s="203">
        <v>2140127</v>
      </c>
      <c r="B889" s="199" t="s">
        <v>799</v>
      </c>
      <c r="C889" s="198"/>
    </row>
    <row r="890" ht="16.9" hidden="1" customHeight="1" spans="1:3">
      <c r="A890" s="203">
        <v>2140128</v>
      </c>
      <c r="B890" s="199" t="s">
        <v>800</v>
      </c>
      <c r="C890" s="198"/>
    </row>
    <row r="891" ht="16.9" hidden="1" customHeight="1" spans="1:3">
      <c r="A891" s="203">
        <v>2140129</v>
      </c>
      <c r="B891" s="199" t="s">
        <v>801</v>
      </c>
      <c r="C891" s="198"/>
    </row>
    <row r="892" ht="16.9" hidden="1" customHeight="1" spans="1:3">
      <c r="A892" s="203">
        <v>2140130</v>
      </c>
      <c r="B892" s="199" t="s">
        <v>802</v>
      </c>
      <c r="C892" s="198"/>
    </row>
    <row r="893" ht="16.9" hidden="1" customHeight="1" spans="1:3">
      <c r="A893" s="203">
        <v>2140131</v>
      </c>
      <c r="B893" s="199" t="s">
        <v>803</v>
      </c>
      <c r="C893" s="198"/>
    </row>
    <row r="894" ht="16.9" hidden="1" customHeight="1" spans="1:3">
      <c r="A894" s="203">
        <v>2140133</v>
      </c>
      <c r="B894" s="199" t="s">
        <v>804</v>
      </c>
      <c r="C894" s="198"/>
    </row>
    <row r="895" ht="16.9" hidden="1" customHeight="1" spans="1:3">
      <c r="A895" s="203">
        <v>2140136</v>
      </c>
      <c r="B895" s="199" t="s">
        <v>805</v>
      </c>
      <c r="C895" s="198"/>
    </row>
    <row r="896" ht="16.9" hidden="1" customHeight="1" spans="1:3">
      <c r="A896" s="203">
        <v>2140138</v>
      </c>
      <c r="B896" s="199" t="s">
        <v>806</v>
      </c>
      <c r="C896" s="198"/>
    </row>
    <row r="897" ht="16.9" hidden="1" customHeight="1" spans="1:3">
      <c r="A897" s="203">
        <v>2140139</v>
      </c>
      <c r="B897" s="199" t="s">
        <v>807</v>
      </c>
      <c r="C897" s="198"/>
    </row>
    <row r="898" ht="16.9" hidden="1" customHeight="1" spans="1:3">
      <c r="A898" s="203">
        <v>2140199</v>
      </c>
      <c r="B898" s="199" t="s">
        <v>808</v>
      </c>
      <c r="C898" s="198"/>
    </row>
    <row r="899" ht="16.9" hidden="1" customHeight="1" spans="1:3">
      <c r="A899" s="203">
        <v>21402</v>
      </c>
      <c r="B899" s="195" t="s">
        <v>809</v>
      </c>
      <c r="C899" s="198">
        <f>SUM(C900:C908)</f>
        <v>0</v>
      </c>
    </row>
    <row r="900" ht="16.9" hidden="1" customHeight="1" spans="1:3">
      <c r="A900" s="203">
        <v>2140201</v>
      </c>
      <c r="B900" s="199" t="s">
        <v>132</v>
      </c>
      <c r="C900" s="198"/>
    </row>
    <row r="901" ht="16.9" hidden="1" customHeight="1" spans="1:3">
      <c r="A901" s="203">
        <v>2140202</v>
      </c>
      <c r="B901" s="199" t="s">
        <v>133</v>
      </c>
      <c r="C901" s="198"/>
    </row>
    <row r="902" ht="16.9" hidden="1" customHeight="1" spans="1:3">
      <c r="A902" s="203">
        <v>2140203</v>
      </c>
      <c r="B902" s="199" t="s">
        <v>134</v>
      </c>
      <c r="C902" s="198"/>
    </row>
    <row r="903" ht="16.9" hidden="1" customHeight="1" spans="1:3">
      <c r="A903" s="203">
        <v>2140204</v>
      </c>
      <c r="B903" s="199" t="s">
        <v>810</v>
      </c>
      <c r="C903" s="198"/>
    </row>
    <row r="904" ht="16.9" hidden="1" customHeight="1" spans="1:3">
      <c r="A904" s="203">
        <v>2140205</v>
      </c>
      <c r="B904" s="199" t="s">
        <v>811</v>
      </c>
      <c r="C904" s="198"/>
    </row>
    <row r="905" ht="16.9" hidden="1" customHeight="1" spans="1:3">
      <c r="A905" s="203">
        <v>2140206</v>
      </c>
      <c r="B905" s="199" t="s">
        <v>812</v>
      </c>
      <c r="C905" s="198"/>
    </row>
    <row r="906" ht="16.9" hidden="1" customHeight="1" spans="1:3">
      <c r="A906" s="203">
        <v>2140207</v>
      </c>
      <c r="B906" s="199" t="s">
        <v>813</v>
      </c>
      <c r="C906" s="198"/>
    </row>
    <row r="907" ht="16.9" hidden="1" customHeight="1" spans="1:3">
      <c r="A907" s="203">
        <v>2140208</v>
      </c>
      <c r="B907" s="199" t="s">
        <v>814</v>
      </c>
      <c r="C907" s="198"/>
    </row>
    <row r="908" ht="16.9" hidden="1" customHeight="1" spans="1:3">
      <c r="A908" s="203">
        <v>2140299</v>
      </c>
      <c r="B908" s="199" t="s">
        <v>815</v>
      </c>
      <c r="C908" s="198"/>
    </row>
    <row r="909" ht="16.9" hidden="1" customHeight="1" spans="1:3">
      <c r="A909" s="203">
        <v>21403</v>
      </c>
      <c r="B909" s="195" t="s">
        <v>816</v>
      </c>
      <c r="C909" s="198">
        <f>SUM(C910:C918)</f>
        <v>0</v>
      </c>
    </row>
    <row r="910" ht="16.9" hidden="1" customHeight="1" spans="1:3">
      <c r="A910" s="203">
        <v>2140301</v>
      </c>
      <c r="B910" s="199" t="s">
        <v>132</v>
      </c>
      <c r="C910" s="198"/>
    </row>
    <row r="911" ht="16.9" hidden="1" customHeight="1" spans="1:3">
      <c r="A911" s="203">
        <v>2140302</v>
      </c>
      <c r="B911" s="199" t="s">
        <v>133</v>
      </c>
      <c r="C911" s="198"/>
    </row>
    <row r="912" ht="16.9" hidden="1" customHeight="1" spans="1:3">
      <c r="A912" s="203">
        <v>2140303</v>
      </c>
      <c r="B912" s="199" t="s">
        <v>134</v>
      </c>
      <c r="C912" s="198"/>
    </row>
    <row r="913" ht="16.9" hidden="1" customHeight="1" spans="1:3">
      <c r="A913" s="203">
        <v>2140304</v>
      </c>
      <c r="B913" s="199" t="s">
        <v>817</v>
      </c>
      <c r="C913" s="198"/>
    </row>
    <row r="914" ht="16.9" hidden="1" customHeight="1" spans="1:3">
      <c r="A914" s="203">
        <v>2140305</v>
      </c>
      <c r="B914" s="199" t="s">
        <v>818</v>
      </c>
      <c r="C914" s="198"/>
    </row>
    <row r="915" ht="16.9" hidden="1" customHeight="1" spans="1:3">
      <c r="A915" s="203">
        <v>2140306</v>
      </c>
      <c r="B915" s="199" t="s">
        <v>819</v>
      </c>
      <c r="C915" s="198"/>
    </row>
    <row r="916" ht="16.9" hidden="1" customHeight="1" spans="1:3">
      <c r="A916" s="203">
        <v>2140307</v>
      </c>
      <c r="B916" s="199" t="s">
        <v>820</v>
      </c>
      <c r="C916" s="198"/>
    </row>
    <row r="917" ht="16.9" hidden="1" customHeight="1" spans="1:3">
      <c r="A917" s="203">
        <v>2140308</v>
      </c>
      <c r="B917" s="199" t="s">
        <v>821</v>
      </c>
      <c r="C917" s="198"/>
    </row>
    <row r="918" ht="16.9" hidden="1" customHeight="1" spans="1:3">
      <c r="A918" s="203">
        <v>2140399</v>
      </c>
      <c r="B918" s="199" t="s">
        <v>822</v>
      </c>
      <c r="C918" s="198"/>
    </row>
    <row r="919" ht="16.9" hidden="1" customHeight="1" spans="1:3">
      <c r="A919" s="203">
        <v>21404</v>
      </c>
      <c r="B919" s="195" t="s">
        <v>823</v>
      </c>
      <c r="C919" s="198">
        <f>SUM(C920:C923)</f>
        <v>0</v>
      </c>
    </row>
    <row r="920" ht="16.9" hidden="1" customHeight="1" spans="1:3">
      <c r="A920" s="203">
        <v>2140401</v>
      </c>
      <c r="B920" s="199" t="s">
        <v>824</v>
      </c>
      <c r="C920" s="198"/>
    </row>
    <row r="921" ht="16.9" hidden="1" customHeight="1" spans="1:3">
      <c r="A921" s="203">
        <v>2140402</v>
      </c>
      <c r="B921" s="199" t="s">
        <v>825</v>
      </c>
      <c r="C921" s="198"/>
    </row>
    <row r="922" ht="16.9" hidden="1" customHeight="1" spans="1:3">
      <c r="A922" s="203">
        <v>2140403</v>
      </c>
      <c r="B922" s="199" t="s">
        <v>826</v>
      </c>
      <c r="C922" s="198"/>
    </row>
    <row r="923" ht="16.9" hidden="1" customHeight="1" spans="1:3">
      <c r="A923" s="203">
        <v>2140499</v>
      </c>
      <c r="B923" s="199" t="s">
        <v>827</v>
      </c>
      <c r="C923" s="198"/>
    </row>
    <row r="924" ht="16.9" hidden="1" customHeight="1" spans="1:3">
      <c r="A924" s="203">
        <v>21405</v>
      </c>
      <c r="B924" s="195" t="s">
        <v>828</v>
      </c>
      <c r="C924" s="198">
        <f>SUM(C925:C930)</f>
        <v>0</v>
      </c>
    </row>
    <row r="925" ht="16.9" hidden="1" customHeight="1" spans="1:3">
      <c r="A925" s="203">
        <v>2140501</v>
      </c>
      <c r="B925" s="199" t="s">
        <v>132</v>
      </c>
      <c r="C925" s="198"/>
    </row>
    <row r="926" ht="16.9" hidden="1" customHeight="1" spans="1:3">
      <c r="A926" s="203">
        <v>2140502</v>
      </c>
      <c r="B926" s="199" t="s">
        <v>133</v>
      </c>
      <c r="C926" s="198"/>
    </row>
    <row r="927" ht="16.9" hidden="1" customHeight="1" spans="1:3">
      <c r="A927" s="203">
        <v>2140503</v>
      </c>
      <c r="B927" s="199" t="s">
        <v>134</v>
      </c>
      <c r="C927" s="198"/>
    </row>
    <row r="928" ht="16.9" hidden="1" customHeight="1" spans="1:3">
      <c r="A928" s="203">
        <v>2140504</v>
      </c>
      <c r="B928" s="199" t="s">
        <v>814</v>
      </c>
      <c r="C928" s="198"/>
    </row>
    <row r="929" ht="16.9" hidden="1" customHeight="1" spans="1:3">
      <c r="A929" s="203">
        <v>2140505</v>
      </c>
      <c r="B929" s="199" t="s">
        <v>829</v>
      </c>
      <c r="C929" s="198"/>
    </row>
    <row r="930" ht="16.9" hidden="1" customHeight="1" spans="1:3">
      <c r="A930" s="203">
        <v>2140599</v>
      </c>
      <c r="B930" s="199" t="s">
        <v>830</v>
      </c>
      <c r="C930" s="198"/>
    </row>
    <row r="931" ht="16.9" hidden="1" customHeight="1" spans="1:3">
      <c r="A931" s="203">
        <v>21406</v>
      </c>
      <c r="B931" s="195" t="s">
        <v>831</v>
      </c>
      <c r="C931" s="198">
        <f>SUM(C932:C935)</f>
        <v>0</v>
      </c>
    </row>
    <row r="932" ht="16.9" hidden="1" customHeight="1" spans="1:3">
      <c r="A932" s="203">
        <v>2140601</v>
      </c>
      <c r="B932" s="199" t="s">
        <v>832</v>
      </c>
      <c r="C932" s="198"/>
    </row>
    <row r="933" ht="16.9" hidden="1" customHeight="1" spans="1:3">
      <c r="A933" s="203">
        <v>2140602</v>
      </c>
      <c r="B933" s="199" t="s">
        <v>833</v>
      </c>
      <c r="C933" s="198"/>
    </row>
    <row r="934" ht="16.9" hidden="1" customHeight="1" spans="1:3">
      <c r="A934" s="203">
        <v>2140603</v>
      </c>
      <c r="B934" s="199" t="s">
        <v>834</v>
      </c>
      <c r="C934" s="198"/>
    </row>
    <row r="935" ht="16.9" hidden="1" customHeight="1" spans="1:3">
      <c r="A935" s="203">
        <v>2140699</v>
      </c>
      <c r="B935" s="199" t="s">
        <v>835</v>
      </c>
      <c r="C935" s="198"/>
    </row>
    <row r="936" ht="16.9" customHeight="1" spans="1:3">
      <c r="A936" s="203">
        <v>21499</v>
      </c>
      <c r="B936" s="195" t="s">
        <v>836</v>
      </c>
      <c r="C936" s="198">
        <f>SUM(C937:C938)</f>
        <v>2</v>
      </c>
    </row>
    <row r="937" ht="16.9" hidden="1" customHeight="1" spans="1:3">
      <c r="A937" s="203">
        <v>2149901</v>
      </c>
      <c r="B937" s="199" t="s">
        <v>837</v>
      </c>
      <c r="C937" s="198"/>
    </row>
    <row r="938" ht="16.9" customHeight="1" spans="1:3">
      <c r="A938" s="203">
        <v>2149999</v>
      </c>
      <c r="B938" s="199" t="s">
        <v>838</v>
      </c>
      <c r="C938" s="198">
        <v>2</v>
      </c>
    </row>
    <row r="939" ht="16.9" customHeight="1" spans="1:3">
      <c r="A939" s="203">
        <v>221</v>
      </c>
      <c r="B939" s="195" t="s">
        <v>839</v>
      </c>
      <c r="C939" s="198">
        <f>SUM(C940,C951,C955)</f>
        <v>54.67</v>
      </c>
    </row>
    <row r="940" ht="16.9" hidden="1" customHeight="1" spans="1:3">
      <c r="A940" s="203">
        <v>22101</v>
      </c>
      <c r="B940" s="195" t="s">
        <v>840</v>
      </c>
      <c r="C940" s="198">
        <f>SUM(C941:C950)</f>
        <v>0</v>
      </c>
    </row>
    <row r="941" ht="16.9" hidden="1" customHeight="1" spans="1:3">
      <c r="A941" s="203">
        <v>2210101</v>
      </c>
      <c r="B941" s="199" t="s">
        <v>841</v>
      </c>
      <c r="C941" s="198"/>
    </row>
    <row r="942" ht="16.9" hidden="1" customHeight="1" spans="1:3">
      <c r="A942" s="203">
        <v>2210102</v>
      </c>
      <c r="B942" s="199" t="s">
        <v>842</v>
      </c>
      <c r="C942" s="198"/>
    </row>
    <row r="943" ht="16.9" hidden="1" customHeight="1" spans="1:3">
      <c r="A943" s="203">
        <v>2210103</v>
      </c>
      <c r="B943" s="199" t="s">
        <v>843</v>
      </c>
      <c r="C943" s="198"/>
    </row>
    <row r="944" ht="16.9" hidden="1" customHeight="1" spans="1:3">
      <c r="A944" s="203">
        <v>2210104</v>
      </c>
      <c r="B944" s="199" t="s">
        <v>844</v>
      </c>
      <c r="C944" s="198"/>
    </row>
    <row r="945" ht="16.9" hidden="1" customHeight="1" spans="1:3">
      <c r="A945" s="203">
        <v>2210105</v>
      </c>
      <c r="B945" s="199" t="s">
        <v>845</v>
      </c>
      <c r="C945" s="198"/>
    </row>
    <row r="946" ht="16.9" hidden="1" customHeight="1" spans="1:3">
      <c r="A946" s="203">
        <v>2210106</v>
      </c>
      <c r="B946" s="199" t="s">
        <v>846</v>
      </c>
      <c r="C946" s="198"/>
    </row>
    <row r="947" ht="16.9" hidden="1" customHeight="1" spans="1:3">
      <c r="A947" s="203">
        <v>2210107</v>
      </c>
      <c r="B947" s="199" t="s">
        <v>847</v>
      </c>
      <c r="C947" s="198"/>
    </row>
    <row r="948" ht="16.9" hidden="1" customHeight="1" spans="1:3">
      <c r="A948" s="203">
        <v>2210108</v>
      </c>
      <c r="B948" s="199" t="s">
        <v>848</v>
      </c>
      <c r="C948" s="198"/>
    </row>
    <row r="949" ht="16.9" hidden="1" customHeight="1" spans="1:3">
      <c r="A949" s="203">
        <v>2210109</v>
      </c>
      <c r="B949" s="199" t="s">
        <v>849</v>
      </c>
      <c r="C949" s="198"/>
    </row>
    <row r="950" ht="16.9" hidden="1" customHeight="1" spans="1:3">
      <c r="A950" s="203">
        <v>2210199</v>
      </c>
      <c r="B950" s="199" t="s">
        <v>850</v>
      </c>
      <c r="C950" s="198"/>
    </row>
    <row r="951" ht="16.9" customHeight="1" spans="1:3">
      <c r="A951" s="203">
        <v>22102</v>
      </c>
      <c r="B951" s="195" t="s">
        <v>851</v>
      </c>
      <c r="C951" s="198">
        <f>SUM(C952:C954)</f>
        <v>54.67</v>
      </c>
    </row>
    <row r="952" ht="16.9" customHeight="1" spans="1:3">
      <c r="A952" s="203">
        <v>2210201</v>
      </c>
      <c r="B952" s="199" t="s">
        <v>852</v>
      </c>
      <c r="C952" s="198">
        <v>54.67</v>
      </c>
    </row>
    <row r="953" ht="16.9" hidden="1" customHeight="1" spans="1:3">
      <c r="A953" s="203">
        <v>2210202</v>
      </c>
      <c r="B953" s="199" t="s">
        <v>853</v>
      </c>
      <c r="C953" s="198"/>
    </row>
    <row r="954" ht="16.9" hidden="1" customHeight="1" spans="1:3">
      <c r="A954" s="203">
        <v>2210203</v>
      </c>
      <c r="B954" s="199" t="s">
        <v>854</v>
      </c>
      <c r="C954" s="198"/>
    </row>
    <row r="955" ht="16.9" hidden="1" customHeight="1" spans="1:3">
      <c r="A955" s="203">
        <v>22103</v>
      </c>
      <c r="B955" s="195" t="s">
        <v>855</v>
      </c>
      <c r="C955" s="198">
        <f>SUM(C956:C958)</f>
        <v>0</v>
      </c>
    </row>
    <row r="956" ht="16.9" hidden="1" customHeight="1" spans="1:3">
      <c r="A956" s="203">
        <v>2210301</v>
      </c>
      <c r="B956" s="199" t="s">
        <v>856</v>
      </c>
      <c r="C956" s="198"/>
    </row>
    <row r="957" ht="16.9" hidden="1" customHeight="1" spans="1:3">
      <c r="A957" s="203">
        <v>2210302</v>
      </c>
      <c r="B957" s="199" t="s">
        <v>857</v>
      </c>
      <c r="C957" s="198"/>
    </row>
    <row r="958" ht="16.9" hidden="1" customHeight="1" spans="1:3">
      <c r="A958" s="203">
        <v>2210399</v>
      </c>
      <c r="B958" s="199" t="s">
        <v>858</v>
      </c>
      <c r="C958" s="198"/>
    </row>
    <row r="959" ht="16.9" customHeight="1" spans="1:3">
      <c r="A959" s="203">
        <v>224</v>
      </c>
      <c r="B959" s="195" t="s">
        <v>859</v>
      </c>
      <c r="C959" s="198">
        <f>C960+C972+C978+C984+C992+C1005+C1009+C1015</f>
        <v>20</v>
      </c>
    </row>
    <row r="960" ht="16.9" customHeight="1" spans="1:3">
      <c r="A960" s="203">
        <v>22401</v>
      </c>
      <c r="B960" s="195" t="s">
        <v>860</v>
      </c>
      <c r="C960" s="198">
        <f>SUM(C961:C971)</f>
        <v>20</v>
      </c>
    </row>
    <row r="961" ht="16.9" hidden="1" customHeight="1" spans="1:3">
      <c r="A961" s="203">
        <v>2240101</v>
      </c>
      <c r="B961" s="199" t="s">
        <v>132</v>
      </c>
      <c r="C961" s="198"/>
    </row>
    <row r="962" ht="16.9" hidden="1" customHeight="1" spans="1:3">
      <c r="A962" s="203">
        <v>2240102</v>
      </c>
      <c r="B962" s="199" t="s">
        <v>133</v>
      </c>
      <c r="C962" s="198"/>
    </row>
    <row r="963" ht="16.9" hidden="1" customHeight="1" spans="1:3">
      <c r="A963" s="203">
        <v>2240103</v>
      </c>
      <c r="B963" s="199" t="s">
        <v>134</v>
      </c>
      <c r="C963" s="198"/>
    </row>
    <row r="964" ht="16.9" hidden="1" customHeight="1" spans="1:3">
      <c r="A964" s="203">
        <v>2240104</v>
      </c>
      <c r="B964" s="199" t="s">
        <v>861</v>
      </c>
      <c r="C964" s="198"/>
    </row>
    <row r="965" ht="16.9" hidden="1" customHeight="1" spans="1:3">
      <c r="A965" s="203">
        <v>2240105</v>
      </c>
      <c r="B965" s="199" t="s">
        <v>862</v>
      </c>
      <c r="C965" s="198"/>
    </row>
    <row r="966" ht="16.9" hidden="1" customHeight="1" spans="1:3">
      <c r="A966" s="203">
        <v>2240106</v>
      </c>
      <c r="B966" s="199" t="s">
        <v>863</v>
      </c>
      <c r="C966" s="198"/>
    </row>
    <row r="967" ht="16.9" hidden="1" customHeight="1" spans="1:3">
      <c r="A967" s="203">
        <v>2240107</v>
      </c>
      <c r="B967" s="199" t="s">
        <v>864</v>
      </c>
      <c r="C967" s="198"/>
    </row>
    <row r="968" ht="16.9" hidden="1" customHeight="1" spans="1:3">
      <c r="A968" s="203">
        <v>2240108</v>
      </c>
      <c r="B968" s="199" t="s">
        <v>865</v>
      </c>
      <c r="C968" s="198"/>
    </row>
    <row r="969" ht="16.9" hidden="1" customHeight="1" spans="1:3">
      <c r="A969" s="203">
        <v>2240109</v>
      </c>
      <c r="B969" s="199" t="s">
        <v>866</v>
      </c>
      <c r="C969" s="198"/>
    </row>
    <row r="970" ht="16.9" hidden="1" customHeight="1" spans="1:3">
      <c r="A970" s="203">
        <v>2240150</v>
      </c>
      <c r="B970" s="199" t="s">
        <v>141</v>
      </c>
      <c r="C970" s="198"/>
    </row>
    <row r="971" ht="16.9" customHeight="1" spans="1:3">
      <c r="A971" s="203">
        <v>2240199</v>
      </c>
      <c r="B971" s="199" t="s">
        <v>867</v>
      </c>
      <c r="C971" s="198">
        <v>20</v>
      </c>
    </row>
    <row r="972" ht="16.9" hidden="1" customHeight="1" spans="1:3">
      <c r="A972" s="203">
        <v>22402</v>
      </c>
      <c r="B972" s="195" t="s">
        <v>868</v>
      </c>
      <c r="C972" s="198">
        <f>SUM(C973:C977)</f>
        <v>0</v>
      </c>
    </row>
    <row r="973" ht="16.9" hidden="1" customHeight="1" spans="1:3">
      <c r="A973" s="203">
        <v>2240201</v>
      </c>
      <c r="B973" s="199" t="s">
        <v>132</v>
      </c>
      <c r="C973" s="198"/>
    </row>
    <row r="974" ht="16.9" hidden="1" customHeight="1" spans="1:3">
      <c r="A974" s="203">
        <v>2240202</v>
      </c>
      <c r="B974" s="199" t="s">
        <v>133</v>
      </c>
      <c r="C974" s="198"/>
    </row>
    <row r="975" ht="16.9" hidden="1" customHeight="1" spans="1:3">
      <c r="A975" s="203">
        <v>2240203</v>
      </c>
      <c r="B975" s="199" t="s">
        <v>134</v>
      </c>
      <c r="C975" s="198"/>
    </row>
    <row r="976" ht="16.9" hidden="1" customHeight="1" spans="1:3">
      <c r="A976" s="203">
        <v>2240204</v>
      </c>
      <c r="B976" s="199" t="s">
        <v>869</v>
      </c>
      <c r="C976" s="198"/>
    </row>
    <row r="977" ht="16.9" hidden="1" customHeight="1" spans="1:3">
      <c r="A977" s="203">
        <v>2240299</v>
      </c>
      <c r="B977" s="199" t="s">
        <v>870</v>
      </c>
      <c r="C977" s="198"/>
    </row>
    <row r="978" ht="16.9" hidden="1" customHeight="1" spans="1:3">
      <c r="A978" s="203">
        <v>22403</v>
      </c>
      <c r="B978" s="195" t="s">
        <v>871</v>
      </c>
      <c r="C978" s="198">
        <f>SUM(C979:C983)</f>
        <v>0</v>
      </c>
    </row>
    <row r="979" ht="16.9" hidden="1" customHeight="1" spans="1:3">
      <c r="A979" s="203">
        <v>2240301</v>
      </c>
      <c r="B979" s="199" t="s">
        <v>132</v>
      </c>
      <c r="C979" s="198"/>
    </row>
    <row r="980" ht="16.9" hidden="1" customHeight="1" spans="1:3">
      <c r="A980" s="203">
        <v>2240302</v>
      </c>
      <c r="B980" s="199" t="s">
        <v>133</v>
      </c>
      <c r="C980" s="198"/>
    </row>
    <row r="981" ht="16.9" hidden="1" customHeight="1" spans="1:3">
      <c r="A981" s="203">
        <v>2240303</v>
      </c>
      <c r="B981" s="199" t="s">
        <v>134</v>
      </c>
      <c r="C981" s="198"/>
    </row>
    <row r="982" ht="16.9" hidden="1" customHeight="1" spans="1:3">
      <c r="A982" s="203">
        <v>2240304</v>
      </c>
      <c r="B982" s="199" t="s">
        <v>872</v>
      </c>
      <c r="C982" s="198"/>
    </row>
    <row r="983" ht="16.9" hidden="1" customHeight="1" spans="1:3">
      <c r="A983" s="203">
        <v>2240399</v>
      </c>
      <c r="B983" s="199" t="s">
        <v>873</v>
      </c>
      <c r="C983" s="198"/>
    </row>
    <row r="984" ht="16.9" hidden="1" customHeight="1" spans="1:3">
      <c r="A984" s="203">
        <v>22404</v>
      </c>
      <c r="B984" s="195" t="s">
        <v>874</v>
      </c>
      <c r="C984" s="198">
        <f>SUM(C985:C991)</f>
        <v>0</v>
      </c>
    </row>
    <row r="985" ht="16.9" hidden="1" customHeight="1" spans="1:3">
      <c r="A985" s="203">
        <v>2240401</v>
      </c>
      <c r="B985" s="199" t="s">
        <v>132</v>
      </c>
      <c r="C985" s="198"/>
    </row>
    <row r="986" ht="16.9" hidden="1" customHeight="1" spans="1:3">
      <c r="A986" s="203">
        <v>2240402</v>
      </c>
      <c r="B986" s="199" t="s">
        <v>133</v>
      </c>
      <c r="C986" s="198"/>
    </row>
    <row r="987" ht="16.9" hidden="1" customHeight="1" spans="1:3">
      <c r="A987" s="203">
        <v>2240403</v>
      </c>
      <c r="B987" s="199" t="s">
        <v>134</v>
      </c>
      <c r="C987" s="198"/>
    </row>
    <row r="988" ht="16.9" hidden="1" customHeight="1" spans="1:3">
      <c r="A988" s="203">
        <v>2240404</v>
      </c>
      <c r="B988" s="199" t="s">
        <v>875</v>
      </c>
      <c r="C988" s="198"/>
    </row>
    <row r="989" ht="16.9" hidden="1" customHeight="1" spans="1:3">
      <c r="A989" s="203">
        <v>2240405</v>
      </c>
      <c r="B989" s="199" t="s">
        <v>876</v>
      </c>
      <c r="C989" s="198"/>
    </row>
    <row r="990" ht="16.9" hidden="1" customHeight="1" spans="1:3">
      <c r="A990" s="203">
        <v>2240450</v>
      </c>
      <c r="B990" s="199" t="s">
        <v>141</v>
      </c>
      <c r="C990" s="198"/>
    </row>
    <row r="991" ht="16.9" hidden="1" customHeight="1" spans="1:3">
      <c r="A991" s="203">
        <v>2240499</v>
      </c>
      <c r="B991" s="199" t="s">
        <v>877</v>
      </c>
      <c r="C991" s="198"/>
    </row>
    <row r="992" ht="16.9" hidden="1" customHeight="1" spans="1:3">
      <c r="A992" s="203">
        <v>22405</v>
      </c>
      <c r="B992" s="195" t="s">
        <v>878</v>
      </c>
      <c r="C992" s="198">
        <f>SUM(C993:C1004)</f>
        <v>0</v>
      </c>
    </row>
    <row r="993" ht="16.9" hidden="1" customHeight="1" spans="1:3">
      <c r="A993" s="203">
        <v>2240501</v>
      </c>
      <c r="B993" s="199" t="s">
        <v>132</v>
      </c>
      <c r="C993" s="198"/>
    </row>
    <row r="994" ht="16.9" hidden="1" customHeight="1" spans="1:3">
      <c r="A994" s="203">
        <v>2240502</v>
      </c>
      <c r="B994" s="199" t="s">
        <v>133</v>
      </c>
      <c r="C994" s="198"/>
    </row>
    <row r="995" ht="16.9" hidden="1" customHeight="1" spans="1:3">
      <c r="A995" s="203">
        <v>2240503</v>
      </c>
      <c r="B995" s="199" t="s">
        <v>134</v>
      </c>
      <c r="C995" s="198"/>
    </row>
    <row r="996" ht="16.9" hidden="1" customHeight="1" spans="1:3">
      <c r="A996" s="203">
        <v>2240504</v>
      </c>
      <c r="B996" s="199" t="s">
        <v>879</v>
      </c>
      <c r="C996" s="198"/>
    </row>
    <row r="997" ht="16.9" hidden="1" customHeight="1" spans="1:3">
      <c r="A997" s="203">
        <v>2240505</v>
      </c>
      <c r="B997" s="199" t="s">
        <v>880</v>
      </c>
      <c r="C997" s="198"/>
    </row>
    <row r="998" ht="16.9" hidden="1" customHeight="1" spans="1:3">
      <c r="A998" s="203">
        <v>2240506</v>
      </c>
      <c r="B998" s="199" t="s">
        <v>881</v>
      </c>
      <c r="C998" s="198"/>
    </row>
    <row r="999" ht="16.9" hidden="1" customHeight="1" spans="1:3">
      <c r="A999" s="203">
        <v>2240507</v>
      </c>
      <c r="B999" s="199" t="s">
        <v>882</v>
      </c>
      <c r="C999" s="198"/>
    </row>
    <row r="1000" ht="16.9" hidden="1" customHeight="1" spans="1:3">
      <c r="A1000" s="203">
        <v>2240508</v>
      </c>
      <c r="B1000" s="199" t="s">
        <v>883</v>
      </c>
      <c r="C1000" s="198"/>
    </row>
    <row r="1001" ht="16.9" hidden="1" customHeight="1" spans="1:3">
      <c r="A1001" s="203">
        <v>2240509</v>
      </c>
      <c r="B1001" s="199" t="s">
        <v>884</v>
      </c>
      <c r="C1001" s="198"/>
    </row>
    <row r="1002" ht="16.9" hidden="1" customHeight="1" spans="1:3">
      <c r="A1002" s="203">
        <v>2240510</v>
      </c>
      <c r="B1002" s="199" t="s">
        <v>885</v>
      </c>
      <c r="C1002" s="198"/>
    </row>
    <row r="1003" ht="16.9" hidden="1" customHeight="1" spans="1:3">
      <c r="A1003" s="203">
        <v>2240550</v>
      </c>
      <c r="B1003" s="199" t="s">
        <v>886</v>
      </c>
      <c r="C1003" s="198"/>
    </row>
    <row r="1004" ht="16.9" hidden="1" customHeight="1" spans="1:3">
      <c r="A1004" s="203">
        <v>2240599</v>
      </c>
      <c r="B1004" s="199" t="s">
        <v>887</v>
      </c>
      <c r="C1004" s="198"/>
    </row>
    <row r="1005" ht="16.9" hidden="1" customHeight="1" spans="1:3">
      <c r="A1005" s="203">
        <v>22406</v>
      </c>
      <c r="B1005" s="195" t="s">
        <v>888</v>
      </c>
      <c r="C1005" s="198">
        <f>SUM(C1006:C1008)</f>
        <v>0</v>
      </c>
    </row>
    <row r="1006" ht="16.9" hidden="1" customHeight="1" spans="1:3">
      <c r="A1006" s="203">
        <v>2240601</v>
      </c>
      <c r="B1006" s="199" t="s">
        <v>889</v>
      </c>
      <c r="C1006" s="198"/>
    </row>
    <row r="1007" ht="16.9" hidden="1" customHeight="1" spans="1:3">
      <c r="A1007" s="203">
        <v>2240602</v>
      </c>
      <c r="B1007" s="199" t="s">
        <v>890</v>
      </c>
      <c r="C1007" s="198"/>
    </row>
    <row r="1008" ht="16.9" hidden="1" customHeight="1" spans="1:3">
      <c r="A1008" s="203">
        <v>2240699</v>
      </c>
      <c r="B1008" s="199" t="s">
        <v>891</v>
      </c>
      <c r="C1008" s="198"/>
    </row>
    <row r="1009" ht="16.9" hidden="1" customHeight="1" spans="1:3">
      <c r="A1009" s="203">
        <v>22407</v>
      </c>
      <c r="B1009" s="195" t="s">
        <v>892</v>
      </c>
      <c r="C1009" s="198">
        <f>SUM(C1010:C1014)</f>
        <v>0</v>
      </c>
    </row>
    <row r="1010" ht="16.9" hidden="1" customHeight="1" spans="1:3">
      <c r="A1010" s="203">
        <v>2240701</v>
      </c>
      <c r="B1010" s="199" t="s">
        <v>893</v>
      </c>
      <c r="C1010" s="198"/>
    </row>
    <row r="1011" ht="16.9" hidden="1" customHeight="1" spans="1:3">
      <c r="A1011" s="203">
        <v>2240702</v>
      </c>
      <c r="B1011" s="199" t="s">
        <v>894</v>
      </c>
      <c r="C1011" s="198"/>
    </row>
    <row r="1012" ht="16.9" hidden="1" customHeight="1" spans="1:3">
      <c r="A1012" s="203">
        <v>2240703</v>
      </c>
      <c r="B1012" s="199" t="s">
        <v>895</v>
      </c>
      <c r="C1012" s="198"/>
    </row>
    <row r="1013" ht="16.9" hidden="1" customHeight="1" spans="1:3">
      <c r="A1013" s="203">
        <v>2240704</v>
      </c>
      <c r="B1013" s="199" t="s">
        <v>896</v>
      </c>
      <c r="C1013" s="198"/>
    </row>
    <row r="1014" ht="16.9" hidden="1" customHeight="1" spans="1:3">
      <c r="A1014" s="203">
        <v>2240799</v>
      </c>
      <c r="B1014" s="199" t="s">
        <v>897</v>
      </c>
      <c r="C1014" s="198"/>
    </row>
    <row r="1015" ht="16.9" hidden="1" customHeight="1" spans="1:3">
      <c r="A1015" s="203">
        <v>22499</v>
      </c>
      <c r="B1015" s="195" t="s">
        <v>898</v>
      </c>
      <c r="C1015" s="198"/>
    </row>
    <row r="1016" ht="16.9" hidden="1" customHeight="1" spans="1:3">
      <c r="A1016" s="203">
        <v>229</v>
      </c>
      <c r="B1016" s="195" t="s">
        <v>899</v>
      </c>
      <c r="C1016" s="198">
        <f>C1017</f>
        <v>0</v>
      </c>
    </row>
    <row r="1017" ht="16.9" hidden="1" customHeight="1" spans="1:3">
      <c r="A1017" s="203">
        <v>22999</v>
      </c>
      <c r="B1017" s="195" t="s">
        <v>900</v>
      </c>
      <c r="C1017" s="198">
        <f>C1018</f>
        <v>0</v>
      </c>
    </row>
    <row r="1018" ht="16.9" hidden="1" customHeight="1" spans="1:3">
      <c r="A1018" s="203">
        <v>2299901</v>
      </c>
      <c r="B1018" s="199" t="s">
        <v>901</v>
      </c>
      <c r="C1018" s="198"/>
    </row>
    <row r="1019" ht="16.9" hidden="1" customHeight="1" spans="1:3">
      <c r="A1019" s="203">
        <v>232</v>
      </c>
      <c r="B1019" s="195" t="s">
        <v>902</v>
      </c>
      <c r="C1019" s="198">
        <f>SUM(C1020:C1022)</f>
        <v>0</v>
      </c>
    </row>
    <row r="1020" ht="16.9" hidden="1" customHeight="1" spans="1:3">
      <c r="A1020" s="203">
        <v>23201</v>
      </c>
      <c r="B1020" s="195" t="s">
        <v>903</v>
      </c>
      <c r="C1020" s="198"/>
    </row>
    <row r="1021" ht="16.9" hidden="1" customHeight="1" spans="1:3">
      <c r="A1021" s="203">
        <v>23202</v>
      </c>
      <c r="B1021" s="195" t="s">
        <v>904</v>
      </c>
      <c r="C1021" s="198"/>
    </row>
    <row r="1022" ht="16.9" hidden="1" customHeight="1" spans="1:3">
      <c r="A1022" s="203">
        <v>23203</v>
      </c>
      <c r="B1022" s="195" t="s">
        <v>905</v>
      </c>
      <c r="C1022" s="198">
        <f>SUM(C1023:C1026)</f>
        <v>0</v>
      </c>
    </row>
    <row r="1023" ht="16.9" hidden="1" customHeight="1" spans="1:3">
      <c r="A1023" s="203">
        <v>2320301</v>
      </c>
      <c r="B1023" s="199" t="s">
        <v>906</v>
      </c>
      <c r="C1023" s="198"/>
    </row>
    <row r="1024" ht="16.9" hidden="1" customHeight="1" spans="1:3">
      <c r="A1024" s="203">
        <v>2320302</v>
      </c>
      <c r="B1024" s="199" t="s">
        <v>907</v>
      </c>
      <c r="C1024" s="198"/>
    </row>
    <row r="1025" ht="16.9" hidden="1" customHeight="1" spans="1:3">
      <c r="A1025" s="203">
        <v>2320303</v>
      </c>
      <c r="B1025" s="199" t="s">
        <v>908</v>
      </c>
      <c r="C1025" s="198"/>
    </row>
    <row r="1026" ht="16.9" hidden="1" customHeight="1" spans="1:3">
      <c r="A1026" s="203">
        <v>2320304</v>
      </c>
      <c r="B1026" s="199" t="s">
        <v>909</v>
      </c>
      <c r="C1026" s="198"/>
    </row>
    <row r="1027" ht="16.9" hidden="1" customHeight="1" spans="1:3">
      <c r="A1027" s="203">
        <v>233</v>
      </c>
      <c r="B1027" s="195" t="s">
        <v>910</v>
      </c>
      <c r="C1027" s="198">
        <f>SUM(C1028:C1030)</f>
        <v>0</v>
      </c>
    </row>
    <row r="1028" ht="16.9" hidden="1" customHeight="1" spans="1:3">
      <c r="A1028" s="203">
        <v>23301</v>
      </c>
      <c r="B1028" s="195" t="s">
        <v>911</v>
      </c>
      <c r="C1028" s="198"/>
    </row>
    <row r="1029" ht="16.9" hidden="1" customHeight="1" spans="1:3">
      <c r="A1029" s="203">
        <v>23302</v>
      </c>
      <c r="B1029" s="195" t="s">
        <v>912</v>
      </c>
      <c r="C1029" s="198"/>
    </row>
    <row r="1030" ht="16.9" hidden="1" customHeight="1" spans="1:3">
      <c r="A1030" s="203">
        <v>23303</v>
      </c>
      <c r="B1030" s="195" t="s">
        <v>913</v>
      </c>
      <c r="C1030" s="198"/>
    </row>
    <row r="1031" ht="16.9" hidden="1" customHeight="1" spans="1:3">
      <c r="A1031" s="204">
        <v>1</v>
      </c>
      <c r="B1031" s="199"/>
      <c r="C1031" s="205"/>
    </row>
    <row r="1032" ht="16.9" hidden="1" customHeight="1" spans="1:3">
      <c r="A1032" s="204">
        <v>2</v>
      </c>
      <c r="B1032" s="195" t="s">
        <v>914</v>
      </c>
      <c r="C1032" s="198">
        <f>C1033+C1041+C1057+C1069+C1080+C1135+C1159+C1211+C1216+C1219+C1245+C1263</f>
        <v>0</v>
      </c>
    </row>
    <row r="1033" ht="16.9" hidden="1" customHeight="1" spans="1:3">
      <c r="A1033" s="204">
        <v>206</v>
      </c>
      <c r="B1033" s="195" t="s">
        <v>915</v>
      </c>
      <c r="C1033" s="198">
        <f>C1034</f>
        <v>0</v>
      </c>
    </row>
    <row r="1034" ht="16.9" hidden="1" customHeight="1" spans="1:3">
      <c r="A1034" s="204">
        <v>20610</v>
      </c>
      <c r="B1034" s="195" t="s">
        <v>916</v>
      </c>
      <c r="C1034" s="198">
        <f>SUM(C1035:C1040)</f>
        <v>0</v>
      </c>
    </row>
    <row r="1035" ht="16.9" hidden="1" customHeight="1" spans="1:3">
      <c r="A1035" s="204">
        <v>2061001</v>
      </c>
      <c r="B1035" s="199" t="s">
        <v>917</v>
      </c>
      <c r="C1035" s="198"/>
    </row>
    <row r="1036" ht="16.9" hidden="1" customHeight="1" spans="1:3">
      <c r="A1036" s="204">
        <v>2061002</v>
      </c>
      <c r="B1036" s="199" t="s">
        <v>918</v>
      </c>
      <c r="C1036" s="198"/>
    </row>
    <row r="1037" ht="16.9" hidden="1" customHeight="1" spans="1:3">
      <c r="A1037" s="204">
        <v>2061003</v>
      </c>
      <c r="B1037" s="199" t="s">
        <v>919</v>
      </c>
      <c r="C1037" s="198"/>
    </row>
    <row r="1038" ht="16.9" hidden="1" customHeight="1" spans="1:3">
      <c r="A1038" s="204">
        <v>2061004</v>
      </c>
      <c r="B1038" s="199" t="s">
        <v>920</v>
      </c>
      <c r="C1038" s="198"/>
    </row>
    <row r="1039" ht="16.9" hidden="1" customHeight="1" spans="1:3">
      <c r="A1039" s="204">
        <v>2061005</v>
      </c>
      <c r="B1039" s="199" t="s">
        <v>921</v>
      </c>
      <c r="C1039" s="198"/>
    </row>
    <row r="1040" ht="16.9" hidden="1" customHeight="1" spans="1:3">
      <c r="A1040" s="204">
        <v>2061099</v>
      </c>
      <c r="B1040" s="199" t="s">
        <v>922</v>
      </c>
      <c r="C1040" s="198"/>
    </row>
    <row r="1041" ht="16.9" hidden="1" customHeight="1" spans="1:3">
      <c r="A1041" s="204">
        <v>207</v>
      </c>
      <c r="B1041" s="195" t="s">
        <v>392</v>
      </c>
      <c r="C1041" s="198">
        <f>C1042+C1048+C1054</f>
        <v>0</v>
      </c>
    </row>
    <row r="1042" ht="16.9" hidden="1" customHeight="1" spans="1:3">
      <c r="A1042" s="204">
        <v>20707</v>
      </c>
      <c r="B1042" s="195" t="s">
        <v>923</v>
      </c>
      <c r="C1042" s="198">
        <f>SUM(C1043:C1047)</f>
        <v>0</v>
      </c>
    </row>
    <row r="1043" ht="16.9" hidden="1" customHeight="1" spans="1:3">
      <c r="A1043" s="204">
        <v>2070701</v>
      </c>
      <c r="B1043" s="199" t="s">
        <v>924</v>
      </c>
      <c r="C1043" s="198"/>
    </row>
    <row r="1044" ht="16.9" hidden="1" customHeight="1" spans="1:3">
      <c r="A1044" s="204">
        <v>2070702</v>
      </c>
      <c r="B1044" s="199" t="s">
        <v>925</v>
      </c>
      <c r="C1044" s="198"/>
    </row>
    <row r="1045" ht="16.9" hidden="1" customHeight="1" spans="1:3">
      <c r="A1045" s="204">
        <v>2070703</v>
      </c>
      <c r="B1045" s="199" t="s">
        <v>926</v>
      </c>
      <c r="C1045" s="198"/>
    </row>
    <row r="1046" ht="16.9" hidden="1" customHeight="1" spans="1:3">
      <c r="A1046" s="204">
        <v>2070704</v>
      </c>
      <c r="B1046" s="199" t="s">
        <v>927</v>
      </c>
      <c r="C1046" s="198"/>
    </row>
    <row r="1047" ht="16.9" hidden="1" customHeight="1" spans="1:3">
      <c r="A1047" s="204">
        <v>2070799</v>
      </c>
      <c r="B1047" s="199" t="s">
        <v>928</v>
      </c>
      <c r="C1047" s="198"/>
    </row>
    <row r="1048" ht="16.9" hidden="1" customHeight="1" spans="1:3">
      <c r="A1048" s="204">
        <v>20709</v>
      </c>
      <c r="B1048" s="195" t="s">
        <v>929</v>
      </c>
      <c r="C1048" s="198">
        <f>SUM(C1049:C1053)</f>
        <v>0</v>
      </c>
    </row>
    <row r="1049" ht="16.9" hidden="1" customHeight="1" spans="1:3">
      <c r="A1049" s="204">
        <v>2070901</v>
      </c>
      <c r="B1049" s="199" t="s">
        <v>930</v>
      </c>
      <c r="C1049" s="198"/>
    </row>
    <row r="1050" ht="16.9" hidden="1" customHeight="1" spans="1:3">
      <c r="A1050" s="204">
        <v>2070902</v>
      </c>
      <c r="B1050" s="199" t="s">
        <v>931</v>
      </c>
      <c r="C1050" s="198"/>
    </row>
    <row r="1051" ht="16.9" hidden="1" customHeight="1" spans="1:3">
      <c r="A1051" s="204">
        <v>2070903</v>
      </c>
      <c r="B1051" s="199" t="s">
        <v>932</v>
      </c>
      <c r="C1051" s="198"/>
    </row>
    <row r="1052" ht="16.9" hidden="1" customHeight="1" spans="1:3">
      <c r="A1052" s="204">
        <v>2070904</v>
      </c>
      <c r="B1052" s="199" t="s">
        <v>933</v>
      </c>
      <c r="C1052" s="198"/>
    </row>
    <row r="1053" ht="16.9" hidden="1" customHeight="1" spans="1:3">
      <c r="A1053" s="204">
        <v>2070999</v>
      </c>
      <c r="B1053" s="199" t="s">
        <v>934</v>
      </c>
      <c r="C1053" s="198"/>
    </row>
    <row r="1054" ht="16.9" hidden="1" customHeight="1" spans="1:3">
      <c r="A1054" s="204">
        <v>20710</v>
      </c>
      <c r="B1054" s="195" t="s">
        <v>935</v>
      </c>
      <c r="C1054" s="198">
        <f>SUM(C1055:C1056)</f>
        <v>0</v>
      </c>
    </row>
    <row r="1055" ht="16.9" hidden="1" customHeight="1" spans="1:3">
      <c r="A1055" s="204">
        <v>2071001</v>
      </c>
      <c r="B1055" s="199" t="s">
        <v>936</v>
      </c>
      <c r="C1055" s="198"/>
    </row>
    <row r="1056" ht="16.9" hidden="1" customHeight="1" spans="1:3">
      <c r="A1056" s="204">
        <v>2071099</v>
      </c>
      <c r="B1056" s="199" t="s">
        <v>937</v>
      </c>
      <c r="C1056" s="198"/>
    </row>
    <row r="1057" ht="16.9" hidden="1" customHeight="1" spans="1:3">
      <c r="A1057" s="204">
        <v>208</v>
      </c>
      <c r="B1057" s="195" t="s">
        <v>434</v>
      </c>
      <c r="C1057" s="198">
        <f>C1058+C1062+C1066</f>
        <v>0</v>
      </c>
    </row>
    <row r="1058" ht="16.9" hidden="1" customHeight="1" spans="1:3">
      <c r="A1058" s="204">
        <v>20822</v>
      </c>
      <c r="B1058" s="195" t="s">
        <v>938</v>
      </c>
      <c r="C1058" s="198">
        <f>SUM(C1059:C1061)</f>
        <v>0</v>
      </c>
    </row>
    <row r="1059" ht="16.9" hidden="1" customHeight="1" spans="1:3">
      <c r="A1059" s="204">
        <v>2082201</v>
      </c>
      <c r="B1059" s="199" t="s">
        <v>939</v>
      </c>
      <c r="C1059" s="198"/>
    </row>
    <row r="1060" ht="16.9" hidden="1" customHeight="1" spans="1:3">
      <c r="A1060" s="204">
        <v>2082202</v>
      </c>
      <c r="B1060" s="199" t="s">
        <v>940</v>
      </c>
      <c r="C1060" s="198"/>
    </row>
    <row r="1061" ht="16.9" hidden="1" customHeight="1" spans="1:3">
      <c r="A1061" s="204">
        <v>2082299</v>
      </c>
      <c r="B1061" s="199" t="s">
        <v>941</v>
      </c>
      <c r="C1061" s="198"/>
    </row>
    <row r="1062" ht="16.9" hidden="1" customHeight="1" spans="1:3">
      <c r="A1062" s="204">
        <v>20823</v>
      </c>
      <c r="B1062" s="195" t="s">
        <v>942</v>
      </c>
      <c r="C1062" s="198">
        <f>SUM(C1063:C1065)</f>
        <v>0</v>
      </c>
    </row>
    <row r="1063" ht="16.9" hidden="1" customHeight="1" spans="1:3">
      <c r="A1063" s="204">
        <v>2082301</v>
      </c>
      <c r="B1063" s="199" t="s">
        <v>939</v>
      </c>
      <c r="C1063" s="198"/>
    </row>
    <row r="1064" ht="16.9" hidden="1" customHeight="1" spans="1:3">
      <c r="A1064" s="204">
        <v>2082302</v>
      </c>
      <c r="B1064" s="199" t="s">
        <v>940</v>
      </c>
      <c r="C1064" s="198"/>
    </row>
    <row r="1065" ht="16.9" hidden="1" customHeight="1" spans="1:3">
      <c r="A1065" s="204">
        <v>2082399</v>
      </c>
      <c r="B1065" s="199" t="s">
        <v>943</v>
      </c>
      <c r="C1065" s="198"/>
    </row>
    <row r="1066" ht="16.9" hidden="1" customHeight="1" spans="1:3">
      <c r="A1066" s="204">
        <v>20829</v>
      </c>
      <c r="B1066" s="195" t="s">
        <v>944</v>
      </c>
      <c r="C1066" s="198">
        <f>SUM(C1067:C1068)</f>
        <v>0</v>
      </c>
    </row>
    <row r="1067" ht="16.9" hidden="1" customHeight="1" spans="1:3">
      <c r="A1067" s="204">
        <v>2082901</v>
      </c>
      <c r="B1067" s="199" t="s">
        <v>940</v>
      </c>
      <c r="C1067" s="198"/>
    </row>
    <row r="1068" ht="16.9" hidden="1" customHeight="1" spans="1:3">
      <c r="A1068" s="204">
        <v>2082999</v>
      </c>
      <c r="B1068" s="199" t="s">
        <v>945</v>
      </c>
      <c r="C1068" s="198"/>
    </row>
    <row r="1069" ht="16.9" hidden="1" customHeight="1" spans="1:3">
      <c r="A1069" s="204">
        <v>211</v>
      </c>
      <c r="B1069" s="195" t="s">
        <v>602</v>
      </c>
      <c r="C1069" s="198">
        <f>C1070+C1075</f>
        <v>0</v>
      </c>
    </row>
    <row r="1070" ht="16.9" hidden="1" customHeight="1" spans="1:3">
      <c r="A1070" s="204">
        <v>21160</v>
      </c>
      <c r="B1070" s="195" t="s">
        <v>946</v>
      </c>
      <c r="C1070" s="198">
        <f>SUM(C1071:C1074)</f>
        <v>0</v>
      </c>
    </row>
    <row r="1071" ht="16.9" hidden="1" customHeight="1" spans="1:3">
      <c r="A1071" s="204">
        <v>2116001</v>
      </c>
      <c r="B1071" s="199" t="s">
        <v>947</v>
      </c>
      <c r="C1071" s="198"/>
    </row>
    <row r="1072" ht="16.9" hidden="1" customHeight="1" spans="1:3">
      <c r="A1072" s="204">
        <v>2116002</v>
      </c>
      <c r="B1072" s="199" t="s">
        <v>948</v>
      </c>
      <c r="C1072" s="198"/>
    </row>
    <row r="1073" ht="16.9" hidden="1" customHeight="1" spans="1:3">
      <c r="A1073" s="204">
        <v>2116003</v>
      </c>
      <c r="B1073" s="199" t="s">
        <v>949</v>
      </c>
      <c r="C1073" s="198"/>
    </row>
    <row r="1074" ht="16.9" hidden="1" customHeight="1" spans="1:3">
      <c r="A1074" s="204">
        <v>2116099</v>
      </c>
      <c r="B1074" s="199" t="s">
        <v>950</v>
      </c>
      <c r="C1074" s="198"/>
    </row>
    <row r="1075" ht="16.9" hidden="1" customHeight="1" spans="1:3">
      <c r="A1075" s="204">
        <v>21161</v>
      </c>
      <c r="B1075" s="195" t="s">
        <v>951</v>
      </c>
      <c r="C1075" s="198">
        <f>SUM(C1076:C1079)</f>
        <v>0</v>
      </c>
    </row>
    <row r="1076" ht="16.9" hidden="1" customHeight="1" spans="1:3">
      <c r="A1076" s="204">
        <v>2116101</v>
      </c>
      <c r="B1076" s="199" t="s">
        <v>952</v>
      </c>
      <c r="C1076" s="198"/>
    </row>
    <row r="1077" ht="16.9" hidden="1" customHeight="1" spans="1:3">
      <c r="A1077" s="204">
        <v>2116102</v>
      </c>
      <c r="B1077" s="199" t="s">
        <v>953</v>
      </c>
      <c r="C1077" s="198"/>
    </row>
    <row r="1078" ht="16.9" hidden="1" customHeight="1" spans="1:3">
      <c r="A1078" s="204">
        <v>2116103</v>
      </c>
      <c r="B1078" s="199" t="s">
        <v>954</v>
      </c>
      <c r="C1078" s="198"/>
    </row>
    <row r="1079" ht="16.9" hidden="1" customHeight="1" spans="1:3">
      <c r="A1079" s="204">
        <v>2116104</v>
      </c>
      <c r="B1079" s="199" t="s">
        <v>955</v>
      </c>
      <c r="C1079" s="198"/>
    </row>
    <row r="1080" ht="16.9" hidden="1" customHeight="1" spans="1:3">
      <c r="A1080" s="204">
        <v>212</v>
      </c>
      <c r="B1080" s="195" t="s">
        <v>672</v>
      </c>
      <c r="C1080" s="198">
        <f>C1081+C1094+C1098+C1099+C1105+C1109+C1113+C1117+C1123+C1126</f>
        <v>0</v>
      </c>
    </row>
    <row r="1081" ht="16.9" hidden="1" customHeight="1" spans="1:3">
      <c r="A1081" s="204">
        <v>21208</v>
      </c>
      <c r="B1081" s="195" t="s">
        <v>956</v>
      </c>
      <c r="C1081" s="198">
        <f>SUM(C1082:C1093)</f>
        <v>0</v>
      </c>
    </row>
    <row r="1082" ht="16.9" hidden="1" customHeight="1" spans="1:3">
      <c r="A1082" s="204">
        <v>2120801</v>
      </c>
      <c r="B1082" s="199" t="s">
        <v>957</v>
      </c>
      <c r="C1082" s="198"/>
    </row>
    <row r="1083" ht="16.9" hidden="1" customHeight="1" spans="1:3">
      <c r="A1083" s="204">
        <v>2120802</v>
      </c>
      <c r="B1083" s="199" t="s">
        <v>958</v>
      </c>
      <c r="C1083" s="198"/>
    </row>
    <row r="1084" ht="16.9" hidden="1" customHeight="1" spans="1:3">
      <c r="A1084" s="204">
        <v>2120803</v>
      </c>
      <c r="B1084" s="199" t="s">
        <v>959</v>
      </c>
      <c r="C1084" s="198"/>
    </row>
    <row r="1085" ht="16.9" hidden="1" customHeight="1" spans="1:3">
      <c r="A1085" s="204">
        <v>2120804</v>
      </c>
      <c r="B1085" s="199" t="s">
        <v>960</v>
      </c>
      <c r="C1085" s="198"/>
    </row>
    <row r="1086" ht="16.9" hidden="1" customHeight="1" spans="1:3">
      <c r="A1086" s="204">
        <v>2120805</v>
      </c>
      <c r="B1086" s="199" t="s">
        <v>961</v>
      </c>
      <c r="C1086" s="198"/>
    </row>
    <row r="1087" ht="16.9" hidden="1" customHeight="1" spans="1:3">
      <c r="A1087" s="204">
        <v>2120806</v>
      </c>
      <c r="B1087" s="199" t="s">
        <v>962</v>
      </c>
      <c r="C1087" s="198"/>
    </row>
    <row r="1088" ht="16.9" hidden="1" customHeight="1" spans="1:3">
      <c r="A1088" s="204">
        <v>2120807</v>
      </c>
      <c r="B1088" s="199" t="s">
        <v>963</v>
      </c>
      <c r="C1088" s="198"/>
    </row>
    <row r="1089" ht="16.9" hidden="1" customHeight="1" spans="1:3">
      <c r="A1089" s="204">
        <v>2120809</v>
      </c>
      <c r="B1089" s="199" t="s">
        <v>964</v>
      </c>
      <c r="C1089" s="198"/>
    </row>
    <row r="1090" ht="16.9" hidden="1" customHeight="1" spans="1:3">
      <c r="A1090" s="204">
        <v>2120810</v>
      </c>
      <c r="B1090" s="199" t="s">
        <v>965</v>
      </c>
      <c r="C1090" s="198"/>
    </row>
    <row r="1091" ht="16.9" hidden="1" customHeight="1" spans="1:3">
      <c r="A1091" s="204">
        <v>2120811</v>
      </c>
      <c r="B1091" s="199" t="s">
        <v>966</v>
      </c>
      <c r="C1091" s="198"/>
    </row>
    <row r="1092" ht="16.9" hidden="1" customHeight="1" spans="1:3">
      <c r="A1092" s="204">
        <v>2120813</v>
      </c>
      <c r="B1092" s="199" t="s">
        <v>847</v>
      </c>
      <c r="C1092" s="198"/>
    </row>
    <row r="1093" ht="16.9" hidden="1" customHeight="1" spans="1:3">
      <c r="A1093" s="204">
        <v>2120899</v>
      </c>
      <c r="B1093" s="199" t="s">
        <v>967</v>
      </c>
      <c r="C1093" s="198"/>
    </row>
    <row r="1094" ht="16.9" hidden="1" customHeight="1" spans="1:3">
      <c r="A1094" s="204">
        <v>21210</v>
      </c>
      <c r="B1094" s="195" t="s">
        <v>968</v>
      </c>
      <c r="C1094" s="198">
        <f>SUM(C1095:C1097)</f>
        <v>0</v>
      </c>
    </row>
    <row r="1095" ht="16.9" hidden="1" customHeight="1" spans="1:3">
      <c r="A1095" s="204">
        <v>2121001</v>
      </c>
      <c r="B1095" s="199" t="s">
        <v>957</v>
      </c>
      <c r="C1095" s="198"/>
    </row>
    <row r="1096" ht="16.9" hidden="1" customHeight="1" spans="1:3">
      <c r="A1096" s="204">
        <v>2121002</v>
      </c>
      <c r="B1096" s="199" t="s">
        <v>958</v>
      </c>
      <c r="C1096" s="198"/>
    </row>
    <row r="1097" ht="16.9" hidden="1" customHeight="1" spans="1:3">
      <c r="A1097" s="204">
        <v>2121099</v>
      </c>
      <c r="B1097" s="199" t="s">
        <v>969</v>
      </c>
      <c r="C1097" s="198"/>
    </row>
    <row r="1098" ht="16.9" hidden="1" customHeight="1" spans="1:3">
      <c r="A1098" s="204">
        <v>21211</v>
      </c>
      <c r="B1098" s="195" t="s">
        <v>970</v>
      </c>
      <c r="C1098" s="198"/>
    </row>
    <row r="1099" ht="16.9" hidden="1" customHeight="1" spans="1:3">
      <c r="A1099" s="204">
        <v>21213</v>
      </c>
      <c r="B1099" s="195" t="s">
        <v>971</v>
      </c>
      <c r="C1099" s="198">
        <f>SUM(C1100:C1104)</f>
        <v>0</v>
      </c>
    </row>
    <row r="1100" ht="16.9" hidden="1" customHeight="1" spans="1:3">
      <c r="A1100" s="204">
        <v>2121301</v>
      </c>
      <c r="B1100" s="199" t="s">
        <v>972</v>
      </c>
      <c r="C1100" s="198"/>
    </row>
    <row r="1101" ht="16.9" hidden="1" customHeight="1" spans="1:3">
      <c r="A1101" s="204">
        <v>2121302</v>
      </c>
      <c r="B1101" s="199" t="s">
        <v>973</v>
      </c>
      <c r="C1101" s="198"/>
    </row>
    <row r="1102" ht="16.9" hidden="1" customHeight="1" spans="1:3">
      <c r="A1102" s="204">
        <v>2121303</v>
      </c>
      <c r="B1102" s="199" t="s">
        <v>974</v>
      </c>
      <c r="C1102" s="198"/>
    </row>
    <row r="1103" ht="16.9" hidden="1" customHeight="1" spans="1:3">
      <c r="A1103" s="204">
        <v>2121304</v>
      </c>
      <c r="B1103" s="199" t="s">
        <v>975</v>
      </c>
      <c r="C1103" s="198"/>
    </row>
    <row r="1104" ht="16.9" hidden="1" customHeight="1" spans="1:3">
      <c r="A1104" s="204">
        <v>2121399</v>
      </c>
      <c r="B1104" s="199" t="s">
        <v>976</v>
      </c>
      <c r="C1104" s="198"/>
    </row>
    <row r="1105" ht="16.9" hidden="1" customHeight="1" spans="1:3">
      <c r="A1105" s="204">
        <v>21214</v>
      </c>
      <c r="B1105" s="195" t="s">
        <v>977</v>
      </c>
      <c r="C1105" s="198">
        <f>SUM(C1106:C1108)</f>
        <v>0</v>
      </c>
    </row>
    <row r="1106" ht="16.9" hidden="1" customHeight="1" spans="1:3">
      <c r="A1106" s="204">
        <v>2121401</v>
      </c>
      <c r="B1106" s="199" t="s">
        <v>978</v>
      </c>
      <c r="C1106" s="198"/>
    </row>
    <row r="1107" ht="16.9" hidden="1" customHeight="1" spans="1:3">
      <c r="A1107" s="204">
        <v>2121402</v>
      </c>
      <c r="B1107" s="199" t="s">
        <v>979</v>
      </c>
      <c r="C1107" s="198"/>
    </row>
    <row r="1108" ht="16.9" hidden="1" customHeight="1" spans="1:3">
      <c r="A1108" s="204">
        <v>2121499</v>
      </c>
      <c r="B1108" s="199" t="s">
        <v>980</v>
      </c>
      <c r="C1108" s="198"/>
    </row>
    <row r="1109" ht="16.9" hidden="1" customHeight="1" spans="1:3">
      <c r="A1109" s="204">
        <v>21215</v>
      </c>
      <c r="B1109" s="195" t="s">
        <v>981</v>
      </c>
      <c r="C1109" s="198">
        <f>SUM(C1110:C1112)</f>
        <v>0</v>
      </c>
    </row>
    <row r="1110" ht="16.9" hidden="1" customHeight="1" spans="1:3">
      <c r="A1110" s="204">
        <v>2121501</v>
      </c>
      <c r="B1110" s="199" t="s">
        <v>957</v>
      </c>
      <c r="C1110" s="198"/>
    </row>
    <row r="1111" ht="16.9" hidden="1" customHeight="1" spans="1:3">
      <c r="A1111" s="204">
        <v>2121502</v>
      </c>
      <c r="B1111" s="199" t="s">
        <v>958</v>
      </c>
      <c r="C1111" s="198"/>
    </row>
    <row r="1112" ht="16.9" hidden="1" customHeight="1" spans="1:3">
      <c r="A1112" s="204">
        <v>2121599</v>
      </c>
      <c r="B1112" s="199" t="s">
        <v>982</v>
      </c>
      <c r="C1112" s="198"/>
    </row>
    <row r="1113" ht="16.9" hidden="1" customHeight="1" spans="1:3">
      <c r="A1113" s="204">
        <v>21216</v>
      </c>
      <c r="B1113" s="195" t="s">
        <v>983</v>
      </c>
      <c r="C1113" s="198">
        <f>SUM(C1114:C1116)</f>
        <v>0</v>
      </c>
    </row>
    <row r="1114" ht="16.9" hidden="1" customHeight="1" spans="1:3">
      <c r="A1114" s="204">
        <v>2121601</v>
      </c>
      <c r="B1114" s="199" t="s">
        <v>957</v>
      </c>
      <c r="C1114" s="198"/>
    </row>
    <row r="1115" ht="16.9" hidden="1" customHeight="1" spans="1:3">
      <c r="A1115" s="204">
        <v>2121602</v>
      </c>
      <c r="B1115" s="199" t="s">
        <v>958</v>
      </c>
      <c r="C1115" s="198"/>
    </row>
    <row r="1116" ht="16.9" hidden="1" customHeight="1" spans="1:3">
      <c r="A1116" s="204">
        <v>2121699</v>
      </c>
      <c r="B1116" s="199" t="s">
        <v>984</v>
      </c>
      <c r="C1116" s="198"/>
    </row>
    <row r="1117" ht="16.9" hidden="1" customHeight="1" spans="1:3">
      <c r="A1117" s="204">
        <v>21217</v>
      </c>
      <c r="B1117" s="195" t="s">
        <v>985</v>
      </c>
      <c r="C1117" s="198">
        <f>SUM(C1118:C1122)</f>
        <v>0</v>
      </c>
    </row>
    <row r="1118" ht="16.9" hidden="1" customHeight="1" spans="1:3">
      <c r="A1118" s="204">
        <v>2121701</v>
      </c>
      <c r="B1118" s="199" t="s">
        <v>972</v>
      </c>
      <c r="C1118" s="198"/>
    </row>
    <row r="1119" ht="16.9" hidden="1" customHeight="1" spans="1:3">
      <c r="A1119" s="204">
        <v>2121702</v>
      </c>
      <c r="B1119" s="199" t="s">
        <v>973</v>
      </c>
      <c r="C1119" s="198"/>
    </row>
    <row r="1120" ht="16.9" hidden="1" customHeight="1" spans="1:3">
      <c r="A1120" s="204">
        <v>2121703</v>
      </c>
      <c r="B1120" s="199" t="s">
        <v>974</v>
      </c>
      <c r="C1120" s="198"/>
    </row>
    <row r="1121" ht="16.9" hidden="1" customHeight="1" spans="1:3">
      <c r="A1121" s="204">
        <v>2121704</v>
      </c>
      <c r="B1121" s="199" t="s">
        <v>975</v>
      </c>
      <c r="C1121" s="198"/>
    </row>
    <row r="1122" ht="16.9" hidden="1" customHeight="1" spans="1:3">
      <c r="A1122" s="204">
        <v>2121799</v>
      </c>
      <c r="B1122" s="199" t="s">
        <v>986</v>
      </c>
      <c r="C1122" s="198"/>
    </row>
    <row r="1123" ht="16.9" hidden="1" customHeight="1" spans="1:3">
      <c r="A1123" s="204">
        <v>21218</v>
      </c>
      <c r="B1123" s="195" t="s">
        <v>987</v>
      </c>
      <c r="C1123" s="198">
        <f>SUM(C1124:C1125)</f>
        <v>0</v>
      </c>
    </row>
    <row r="1124" ht="16.9" hidden="1" customHeight="1" spans="1:3">
      <c r="A1124" s="204">
        <v>2121801</v>
      </c>
      <c r="B1124" s="199" t="s">
        <v>978</v>
      </c>
      <c r="C1124" s="198"/>
    </row>
    <row r="1125" ht="16.9" hidden="1" customHeight="1" spans="1:3">
      <c r="A1125" s="204">
        <v>2121899</v>
      </c>
      <c r="B1125" s="199" t="s">
        <v>988</v>
      </c>
      <c r="C1125" s="198"/>
    </row>
    <row r="1126" ht="16.9" hidden="1" customHeight="1" spans="1:3">
      <c r="A1126" s="204">
        <v>21219</v>
      </c>
      <c r="B1126" s="195" t="s">
        <v>989</v>
      </c>
      <c r="C1126" s="198">
        <f>SUM(C1127:C1134)</f>
        <v>0</v>
      </c>
    </row>
    <row r="1127" ht="16.9" hidden="1" customHeight="1" spans="1:3">
      <c r="A1127" s="204">
        <v>2121901</v>
      </c>
      <c r="B1127" s="199" t="s">
        <v>957</v>
      </c>
      <c r="C1127" s="198"/>
    </row>
    <row r="1128" ht="16.9" hidden="1" customHeight="1" spans="1:3">
      <c r="A1128" s="204">
        <v>2121902</v>
      </c>
      <c r="B1128" s="199" t="s">
        <v>958</v>
      </c>
      <c r="C1128" s="198"/>
    </row>
    <row r="1129" ht="16.9" hidden="1" customHeight="1" spans="1:3">
      <c r="A1129" s="204">
        <v>2121903</v>
      </c>
      <c r="B1129" s="199" t="s">
        <v>959</v>
      </c>
      <c r="C1129" s="198"/>
    </row>
    <row r="1130" ht="16.9" hidden="1" customHeight="1" spans="1:3">
      <c r="A1130" s="204">
        <v>2121904</v>
      </c>
      <c r="B1130" s="199" t="s">
        <v>960</v>
      </c>
      <c r="C1130" s="198"/>
    </row>
    <row r="1131" ht="16.9" hidden="1" customHeight="1" spans="1:3">
      <c r="A1131" s="204">
        <v>2121905</v>
      </c>
      <c r="B1131" s="199" t="s">
        <v>963</v>
      </c>
      <c r="C1131" s="206"/>
    </row>
    <row r="1132" ht="16.9" hidden="1" customHeight="1" spans="1:3">
      <c r="A1132" s="204">
        <v>2121906</v>
      </c>
      <c r="B1132" s="199" t="s">
        <v>965</v>
      </c>
      <c r="C1132" s="198"/>
    </row>
    <row r="1133" ht="16.9" hidden="1" customHeight="1" spans="1:3">
      <c r="A1133" s="204">
        <v>2121907</v>
      </c>
      <c r="B1133" s="199" t="s">
        <v>966</v>
      </c>
      <c r="C1133" s="197"/>
    </row>
    <row r="1134" ht="16.9" hidden="1" customHeight="1" spans="1:3">
      <c r="A1134" s="204">
        <v>2121999</v>
      </c>
      <c r="B1134" s="199" t="s">
        <v>990</v>
      </c>
      <c r="C1134" s="198"/>
    </row>
    <row r="1135" ht="16.9" hidden="1" customHeight="1" spans="1:3">
      <c r="A1135" s="204">
        <v>213</v>
      </c>
      <c r="B1135" s="195" t="s">
        <v>692</v>
      </c>
      <c r="C1135" s="198">
        <f>C1136+C1141+C1146+C1151+C1154</f>
        <v>0</v>
      </c>
    </row>
    <row r="1136" ht="16.9" hidden="1" customHeight="1" spans="1:3">
      <c r="A1136" s="204">
        <v>21366</v>
      </c>
      <c r="B1136" s="195" t="s">
        <v>991</v>
      </c>
      <c r="C1136" s="198">
        <f>SUM(C1137:C1140)</f>
        <v>0</v>
      </c>
    </row>
    <row r="1137" ht="16.9" hidden="1" customHeight="1" spans="1:3">
      <c r="A1137" s="204">
        <v>2136601</v>
      </c>
      <c r="B1137" s="199" t="s">
        <v>940</v>
      </c>
      <c r="C1137" s="198"/>
    </row>
    <row r="1138" ht="16.9" hidden="1" customHeight="1" spans="1:3">
      <c r="A1138" s="204">
        <v>2136602</v>
      </c>
      <c r="B1138" s="199" t="s">
        <v>992</v>
      </c>
      <c r="C1138" s="198"/>
    </row>
    <row r="1139" ht="16.9" hidden="1" customHeight="1" spans="1:3">
      <c r="A1139" s="204">
        <v>2136603</v>
      </c>
      <c r="B1139" s="199" t="s">
        <v>993</v>
      </c>
      <c r="C1139" s="198"/>
    </row>
    <row r="1140" ht="16.9" hidden="1" customHeight="1" spans="1:3">
      <c r="A1140" s="204">
        <v>2136699</v>
      </c>
      <c r="B1140" s="199" t="s">
        <v>994</v>
      </c>
      <c r="C1140" s="198"/>
    </row>
    <row r="1141" ht="16.9" hidden="1" customHeight="1" spans="1:3">
      <c r="A1141" s="204">
        <v>21367</v>
      </c>
      <c r="B1141" s="195" t="s">
        <v>995</v>
      </c>
      <c r="C1141" s="198">
        <f>SUM(C1142:C1145)</f>
        <v>0</v>
      </c>
    </row>
    <row r="1142" ht="16.9" hidden="1" customHeight="1" spans="1:3">
      <c r="A1142" s="204">
        <v>2136701</v>
      </c>
      <c r="B1142" s="199" t="s">
        <v>940</v>
      </c>
      <c r="C1142" s="198"/>
    </row>
    <row r="1143" ht="16.9" hidden="1" customHeight="1" spans="1:3">
      <c r="A1143" s="204">
        <v>2136702</v>
      </c>
      <c r="B1143" s="199" t="s">
        <v>992</v>
      </c>
      <c r="C1143" s="198"/>
    </row>
    <row r="1144" ht="16.9" hidden="1" customHeight="1" spans="1:3">
      <c r="A1144" s="204">
        <v>2136703</v>
      </c>
      <c r="B1144" s="199" t="s">
        <v>996</v>
      </c>
      <c r="C1144" s="198"/>
    </row>
    <row r="1145" ht="16.9" hidden="1" customHeight="1" spans="1:3">
      <c r="A1145" s="204">
        <v>2136799</v>
      </c>
      <c r="B1145" s="199" t="s">
        <v>997</v>
      </c>
      <c r="C1145" s="198"/>
    </row>
    <row r="1146" ht="16.9" hidden="1" customHeight="1" spans="1:3">
      <c r="A1146" s="204">
        <v>21369</v>
      </c>
      <c r="B1146" s="195" t="s">
        <v>998</v>
      </c>
      <c r="C1146" s="198">
        <f>SUM(C1147:C1150)</f>
        <v>0</v>
      </c>
    </row>
    <row r="1147" ht="16.9" hidden="1" customHeight="1" spans="1:3">
      <c r="A1147" s="204">
        <v>2136901</v>
      </c>
      <c r="B1147" s="199" t="s">
        <v>757</v>
      </c>
      <c r="C1147" s="198"/>
    </row>
    <row r="1148" ht="16.9" hidden="1" customHeight="1" spans="1:3">
      <c r="A1148" s="204">
        <v>2136902</v>
      </c>
      <c r="B1148" s="199" t="s">
        <v>999</v>
      </c>
      <c r="C1148" s="198"/>
    </row>
    <row r="1149" ht="16.9" hidden="1" customHeight="1" spans="1:3">
      <c r="A1149" s="204">
        <v>2136903</v>
      </c>
      <c r="B1149" s="199" t="s">
        <v>1000</v>
      </c>
      <c r="C1149" s="198"/>
    </row>
    <row r="1150" ht="16.9" hidden="1" customHeight="1" spans="1:3">
      <c r="A1150" s="204">
        <v>2136999</v>
      </c>
      <c r="B1150" s="199" t="s">
        <v>1001</v>
      </c>
      <c r="C1150" s="198"/>
    </row>
    <row r="1151" ht="16.9" hidden="1" customHeight="1" spans="1:3">
      <c r="A1151" s="204">
        <v>21370</v>
      </c>
      <c r="B1151" s="195" t="s">
        <v>1002</v>
      </c>
      <c r="C1151" s="198">
        <f>SUM(C1152:C1153)</f>
        <v>0</v>
      </c>
    </row>
    <row r="1152" ht="16.9" hidden="1" customHeight="1" spans="1:3">
      <c r="A1152" s="204">
        <v>2137001</v>
      </c>
      <c r="B1152" s="199" t="s">
        <v>940</v>
      </c>
      <c r="C1152" s="198"/>
    </row>
    <row r="1153" ht="16.9" hidden="1" customHeight="1" spans="1:3">
      <c r="A1153" s="204">
        <v>2137099</v>
      </c>
      <c r="B1153" s="199" t="s">
        <v>1003</v>
      </c>
      <c r="C1153" s="198"/>
    </row>
    <row r="1154" ht="16.9" hidden="1" customHeight="1" spans="1:3">
      <c r="A1154" s="204">
        <v>21371</v>
      </c>
      <c r="B1154" s="195" t="s">
        <v>1004</v>
      </c>
      <c r="C1154" s="198">
        <f>SUM(C1155:C1158)</f>
        <v>0</v>
      </c>
    </row>
    <row r="1155" ht="16.9" hidden="1" customHeight="1" spans="1:3">
      <c r="A1155" s="204">
        <v>2137101</v>
      </c>
      <c r="B1155" s="199" t="s">
        <v>757</v>
      </c>
      <c r="C1155" s="198"/>
    </row>
    <row r="1156" ht="16.9" hidden="1" customHeight="1" spans="1:3">
      <c r="A1156" s="204">
        <v>2137102</v>
      </c>
      <c r="B1156" s="199" t="s">
        <v>1005</v>
      </c>
      <c r="C1156" s="198"/>
    </row>
    <row r="1157" ht="16.9" hidden="1" customHeight="1" spans="1:3">
      <c r="A1157" s="204">
        <v>2137103</v>
      </c>
      <c r="B1157" s="199" t="s">
        <v>1000</v>
      </c>
      <c r="C1157" s="198"/>
    </row>
    <row r="1158" ht="16.9" hidden="1" customHeight="1" spans="1:3">
      <c r="A1158" s="204">
        <v>2137199</v>
      </c>
      <c r="B1158" s="199" t="s">
        <v>1006</v>
      </c>
      <c r="C1158" s="198"/>
    </row>
    <row r="1159" ht="16.9" hidden="1" customHeight="1" spans="1:3">
      <c r="A1159" s="204">
        <v>214</v>
      </c>
      <c r="B1159" s="195" t="s">
        <v>788</v>
      </c>
      <c r="C1159" s="198">
        <f>C1160+C1165+C1170+C1175+C1184+C1191+C1200+C1203+C1206+C1207</f>
        <v>0</v>
      </c>
    </row>
    <row r="1160" ht="16.9" hidden="1" customHeight="1" spans="1:3">
      <c r="A1160" s="204">
        <v>21460</v>
      </c>
      <c r="B1160" s="195" t="s">
        <v>1007</v>
      </c>
      <c r="C1160" s="198">
        <f>SUM(C1161:C1164)</f>
        <v>0</v>
      </c>
    </row>
    <row r="1161" ht="16.9" hidden="1" customHeight="1" spans="1:3">
      <c r="A1161" s="204">
        <v>2146001</v>
      </c>
      <c r="B1161" s="199" t="s">
        <v>790</v>
      </c>
      <c r="C1161" s="198"/>
    </row>
    <row r="1162" ht="16.9" hidden="1" customHeight="1" spans="1:3">
      <c r="A1162" s="204">
        <v>2146002</v>
      </c>
      <c r="B1162" s="199" t="s">
        <v>791</v>
      </c>
      <c r="C1162" s="198"/>
    </row>
    <row r="1163" ht="16.9" hidden="1" customHeight="1" spans="1:3">
      <c r="A1163" s="204">
        <v>2146003</v>
      </c>
      <c r="B1163" s="199" t="s">
        <v>1008</v>
      </c>
      <c r="C1163" s="198"/>
    </row>
    <row r="1164" ht="16.9" hidden="1" customHeight="1" spans="1:3">
      <c r="A1164" s="204">
        <v>2146099</v>
      </c>
      <c r="B1164" s="199" t="s">
        <v>1009</v>
      </c>
      <c r="C1164" s="198"/>
    </row>
    <row r="1165" ht="16.9" hidden="1" customHeight="1" spans="1:3">
      <c r="A1165" s="204">
        <v>21462</v>
      </c>
      <c r="B1165" s="195" t="s">
        <v>1010</v>
      </c>
      <c r="C1165" s="198">
        <f>SUM(C1166:C1169)</f>
        <v>0</v>
      </c>
    </row>
    <row r="1166" ht="16.9" hidden="1" customHeight="1" spans="1:3">
      <c r="A1166" s="204">
        <v>2146201</v>
      </c>
      <c r="B1166" s="199" t="s">
        <v>1008</v>
      </c>
      <c r="C1166" s="198"/>
    </row>
    <row r="1167" ht="16.9" hidden="1" customHeight="1" spans="1:3">
      <c r="A1167" s="204">
        <v>2146202</v>
      </c>
      <c r="B1167" s="199" t="s">
        <v>1011</v>
      </c>
      <c r="C1167" s="198"/>
    </row>
    <row r="1168" ht="16.9" hidden="1" customHeight="1" spans="1:3">
      <c r="A1168" s="204">
        <v>2146203</v>
      </c>
      <c r="B1168" s="199" t="s">
        <v>1012</v>
      </c>
      <c r="C1168" s="198"/>
    </row>
    <row r="1169" ht="16.9" hidden="1" customHeight="1" spans="1:3">
      <c r="A1169" s="204">
        <v>2146299</v>
      </c>
      <c r="B1169" s="199" t="s">
        <v>1013</v>
      </c>
      <c r="C1169" s="198"/>
    </row>
    <row r="1170" ht="16.9" hidden="1" customHeight="1" spans="1:3">
      <c r="A1170" s="204">
        <v>21463</v>
      </c>
      <c r="B1170" s="195" t="s">
        <v>1014</v>
      </c>
      <c r="C1170" s="198">
        <f>SUM(C1171:C1174)</f>
        <v>0</v>
      </c>
    </row>
    <row r="1171" ht="16.9" hidden="1" customHeight="1" spans="1:3">
      <c r="A1171" s="204">
        <v>2146301</v>
      </c>
      <c r="B1171" s="199" t="s">
        <v>797</v>
      </c>
      <c r="C1171" s="198"/>
    </row>
    <row r="1172" ht="16.9" hidden="1" customHeight="1" spans="1:3">
      <c r="A1172" s="204">
        <v>2146302</v>
      </c>
      <c r="B1172" s="199" t="s">
        <v>1015</v>
      </c>
      <c r="C1172" s="198"/>
    </row>
    <row r="1173" ht="16.9" hidden="1" customHeight="1" spans="1:3">
      <c r="A1173" s="204">
        <v>2146303</v>
      </c>
      <c r="B1173" s="199" t="s">
        <v>1016</v>
      </c>
      <c r="C1173" s="198"/>
    </row>
    <row r="1174" ht="16.9" hidden="1" customHeight="1" spans="1:3">
      <c r="A1174" s="204">
        <v>2146399</v>
      </c>
      <c r="B1174" s="199" t="s">
        <v>1017</v>
      </c>
      <c r="C1174" s="198"/>
    </row>
    <row r="1175" ht="16.9" hidden="1" customHeight="1" spans="1:3">
      <c r="A1175" s="204">
        <v>21464</v>
      </c>
      <c r="B1175" s="195" t="s">
        <v>1018</v>
      </c>
      <c r="C1175" s="198">
        <f>SUM(C1176:C1183)</f>
        <v>0</v>
      </c>
    </row>
    <row r="1176" ht="16.9" hidden="1" customHeight="1" spans="1:3">
      <c r="A1176" s="204">
        <v>2146401</v>
      </c>
      <c r="B1176" s="199" t="s">
        <v>1019</v>
      </c>
      <c r="C1176" s="198"/>
    </row>
    <row r="1177" ht="16.9" hidden="1" customHeight="1" spans="1:3">
      <c r="A1177" s="204">
        <v>2146402</v>
      </c>
      <c r="B1177" s="199" t="s">
        <v>1020</v>
      </c>
      <c r="C1177" s="198"/>
    </row>
    <row r="1178" ht="16.9" hidden="1" customHeight="1" spans="1:3">
      <c r="A1178" s="204">
        <v>2146403</v>
      </c>
      <c r="B1178" s="199" t="s">
        <v>1021</v>
      </c>
      <c r="C1178" s="198"/>
    </row>
    <row r="1179" ht="16.9" hidden="1" customHeight="1" spans="1:3">
      <c r="A1179" s="204">
        <v>2146404</v>
      </c>
      <c r="B1179" s="199" t="s">
        <v>1022</v>
      </c>
      <c r="C1179" s="198"/>
    </row>
    <row r="1180" ht="16.9" hidden="1" customHeight="1" spans="1:3">
      <c r="A1180" s="204">
        <v>2146405</v>
      </c>
      <c r="B1180" s="199" t="s">
        <v>1023</v>
      </c>
      <c r="C1180" s="198"/>
    </row>
    <row r="1181" ht="16.9" hidden="1" customHeight="1" spans="1:3">
      <c r="A1181" s="204">
        <v>2146406</v>
      </c>
      <c r="B1181" s="199" t="s">
        <v>1024</v>
      </c>
      <c r="C1181" s="198"/>
    </row>
    <row r="1182" ht="16.9" hidden="1" customHeight="1" spans="1:3">
      <c r="A1182" s="204">
        <v>2146407</v>
      </c>
      <c r="B1182" s="199" t="s">
        <v>1025</v>
      </c>
      <c r="C1182" s="198"/>
    </row>
    <row r="1183" ht="16.9" hidden="1" customHeight="1" spans="1:3">
      <c r="A1183" s="204">
        <v>2146499</v>
      </c>
      <c r="B1183" s="199" t="s">
        <v>1026</v>
      </c>
      <c r="C1183" s="198"/>
    </row>
    <row r="1184" ht="16.9" hidden="1" customHeight="1" spans="1:3">
      <c r="A1184" s="204">
        <v>21468</v>
      </c>
      <c r="B1184" s="195" t="s">
        <v>1027</v>
      </c>
      <c r="C1184" s="198">
        <f>SUM(C1185:C1190)</f>
        <v>0</v>
      </c>
    </row>
    <row r="1185" ht="16.9" hidden="1" customHeight="1" spans="1:3">
      <c r="A1185" s="204">
        <v>2146801</v>
      </c>
      <c r="B1185" s="199" t="s">
        <v>1028</v>
      </c>
      <c r="C1185" s="198"/>
    </row>
    <row r="1186" ht="16.9" hidden="1" customHeight="1" spans="1:3">
      <c r="A1186" s="204">
        <v>2146802</v>
      </c>
      <c r="B1186" s="199" t="s">
        <v>1029</v>
      </c>
      <c r="C1186" s="198"/>
    </row>
    <row r="1187" ht="16.9" hidden="1" customHeight="1" spans="1:3">
      <c r="A1187" s="204">
        <v>2146803</v>
      </c>
      <c r="B1187" s="199" t="s">
        <v>1030</v>
      </c>
      <c r="C1187" s="198"/>
    </row>
    <row r="1188" ht="16.9" hidden="1" customHeight="1" spans="1:3">
      <c r="A1188" s="204">
        <v>2146804</v>
      </c>
      <c r="B1188" s="199" t="s">
        <v>1031</v>
      </c>
      <c r="C1188" s="198"/>
    </row>
    <row r="1189" ht="16.9" hidden="1" customHeight="1" spans="1:3">
      <c r="A1189" s="204">
        <v>2146805</v>
      </c>
      <c r="B1189" s="199" t="s">
        <v>1032</v>
      </c>
      <c r="C1189" s="198"/>
    </row>
    <row r="1190" ht="16.9" hidden="1" customHeight="1" spans="1:3">
      <c r="A1190" s="204">
        <v>2146899</v>
      </c>
      <c r="B1190" s="199" t="s">
        <v>1033</v>
      </c>
      <c r="C1190" s="198"/>
    </row>
    <row r="1191" ht="16.9" hidden="1" customHeight="1" spans="1:3">
      <c r="A1191" s="204">
        <v>21469</v>
      </c>
      <c r="B1191" s="195" t="s">
        <v>1034</v>
      </c>
      <c r="C1191" s="198">
        <f>SUM(C1192:C1199)</f>
        <v>0</v>
      </c>
    </row>
    <row r="1192" ht="16.9" hidden="1" customHeight="1" spans="1:3">
      <c r="A1192" s="204">
        <v>2146901</v>
      </c>
      <c r="B1192" s="199" t="s">
        <v>1035</v>
      </c>
      <c r="C1192" s="198"/>
    </row>
    <row r="1193" ht="16.9" hidden="1" customHeight="1" spans="1:3">
      <c r="A1193" s="204">
        <v>2146902</v>
      </c>
      <c r="B1193" s="199" t="s">
        <v>818</v>
      </c>
      <c r="C1193" s="198"/>
    </row>
    <row r="1194" ht="16.9" hidden="1" customHeight="1" spans="1:3">
      <c r="A1194" s="204">
        <v>2146903</v>
      </c>
      <c r="B1194" s="199" t="s">
        <v>1036</v>
      </c>
      <c r="C1194" s="198"/>
    </row>
    <row r="1195" ht="16.9" hidden="1" customHeight="1" spans="1:3">
      <c r="A1195" s="204">
        <v>2146904</v>
      </c>
      <c r="B1195" s="199" t="s">
        <v>1037</v>
      </c>
      <c r="C1195" s="198"/>
    </row>
    <row r="1196" ht="16.9" hidden="1" customHeight="1" spans="1:3">
      <c r="A1196" s="204">
        <v>2146906</v>
      </c>
      <c r="B1196" s="199" t="s">
        <v>1038</v>
      </c>
      <c r="C1196" s="198"/>
    </row>
    <row r="1197" ht="16.9" hidden="1" customHeight="1" spans="1:3">
      <c r="A1197" s="204">
        <v>2146907</v>
      </c>
      <c r="B1197" s="199" t="s">
        <v>1039</v>
      </c>
      <c r="C1197" s="198"/>
    </row>
    <row r="1198" ht="16.9" hidden="1" customHeight="1" spans="1:3">
      <c r="A1198" s="204">
        <v>2146908</v>
      </c>
      <c r="B1198" s="199" t="s">
        <v>1040</v>
      </c>
      <c r="C1198" s="198"/>
    </row>
    <row r="1199" ht="16.9" hidden="1" customHeight="1" spans="1:3">
      <c r="A1199" s="204">
        <v>2146999</v>
      </c>
      <c r="B1199" s="199" t="s">
        <v>1041</v>
      </c>
      <c r="C1199" s="198"/>
    </row>
    <row r="1200" ht="16.9" hidden="1" customHeight="1" spans="1:3">
      <c r="A1200" s="204">
        <v>21470</v>
      </c>
      <c r="B1200" s="195" t="s">
        <v>1042</v>
      </c>
      <c r="C1200" s="198">
        <f>SUM(C1201:C1202)</f>
        <v>0</v>
      </c>
    </row>
    <row r="1201" ht="16.9" hidden="1" customHeight="1" spans="1:3">
      <c r="A1201" s="204">
        <v>2147001</v>
      </c>
      <c r="B1201" s="199" t="s">
        <v>790</v>
      </c>
      <c r="C1201" s="198"/>
    </row>
    <row r="1202" ht="16.9" hidden="1" customHeight="1" spans="1:3">
      <c r="A1202" s="204">
        <v>2147099</v>
      </c>
      <c r="B1202" s="199" t="s">
        <v>1043</v>
      </c>
      <c r="C1202" s="198"/>
    </row>
    <row r="1203" ht="16.9" hidden="1" customHeight="1" spans="1:3">
      <c r="A1203" s="204">
        <v>21471</v>
      </c>
      <c r="B1203" s="195" t="s">
        <v>1044</v>
      </c>
      <c r="C1203" s="198">
        <f>SUM(C1204:C1205)</f>
        <v>0</v>
      </c>
    </row>
    <row r="1204" ht="16.9" hidden="1" customHeight="1" spans="1:3">
      <c r="A1204" s="204">
        <v>2147101</v>
      </c>
      <c r="B1204" s="199" t="s">
        <v>790</v>
      </c>
      <c r="C1204" s="198"/>
    </row>
    <row r="1205" ht="16.9" hidden="1" customHeight="1" spans="1:3">
      <c r="A1205" s="204">
        <v>2147199</v>
      </c>
      <c r="B1205" s="199" t="s">
        <v>1045</v>
      </c>
      <c r="C1205" s="198"/>
    </row>
    <row r="1206" ht="16.9" hidden="1" customHeight="1" spans="1:3">
      <c r="A1206" s="204">
        <v>21472</v>
      </c>
      <c r="B1206" s="195" t="s">
        <v>1046</v>
      </c>
      <c r="C1206" s="198"/>
    </row>
    <row r="1207" ht="16.9" hidden="1" customHeight="1" spans="1:3">
      <c r="A1207" s="204">
        <v>21473</v>
      </c>
      <c r="B1207" s="195" t="s">
        <v>1047</v>
      </c>
      <c r="C1207" s="198">
        <f>SUM(C1208:C1210)</f>
        <v>0</v>
      </c>
    </row>
    <row r="1208" ht="16.9" hidden="1" customHeight="1" spans="1:3">
      <c r="A1208" s="204">
        <v>2147301</v>
      </c>
      <c r="B1208" s="199" t="s">
        <v>797</v>
      </c>
      <c r="C1208" s="198"/>
    </row>
    <row r="1209" ht="16.9" hidden="1" customHeight="1" spans="1:3">
      <c r="A1209" s="204">
        <v>2147303</v>
      </c>
      <c r="B1209" s="199" t="s">
        <v>1016</v>
      </c>
      <c r="C1209" s="198"/>
    </row>
    <row r="1210" ht="16.9" hidden="1" customHeight="1" spans="1:3">
      <c r="A1210" s="204">
        <v>2147399</v>
      </c>
      <c r="B1210" s="199" t="s">
        <v>1048</v>
      </c>
      <c r="C1210" s="198"/>
    </row>
    <row r="1211" ht="16.9" hidden="1" customHeight="1" spans="1:3">
      <c r="A1211" s="204">
        <v>215</v>
      </c>
      <c r="B1211" s="195" t="s">
        <v>1049</v>
      </c>
      <c r="C1211" s="198">
        <f>C1212</f>
        <v>0</v>
      </c>
    </row>
    <row r="1212" ht="16.9" hidden="1" customHeight="1" spans="1:3">
      <c r="A1212" s="204">
        <v>21562</v>
      </c>
      <c r="B1212" s="195" t="s">
        <v>1050</v>
      </c>
      <c r="C1212" s="198">
        <f>SUM(C1213:C1215)</f>
        <v>0</v>
      </c>
    </row>
    <row r="1213" ht="16.9" hidden="1" customHeight="1" spans="1:3">
      <c r="A1213" s="204">
        <v>2156201</v>
      </c>
      <c r="B1213" s="199" t="s">
        <v>1051</v>
      </c>
      <c r="C1213" s="198"/>
    </row>
    <row r="1214" ht="16.9" hidden="1" customHeight="1" spans="1:3">
      <c r="A1214" s="204">
        <v>2156202</v>
      </c>
      <c r="B1214" s="199" t="s">
        <v>1052</v>
      </c>
      <c r="C1214" s="198"/>
    </row>
    <row r="1215" ht="16.9" hidden="1" customHeight="1" spans="1:3">
      <c r="A1215" s="204">
        <v>2156299</v>
      </c>
      <c r="B1215" s="199" t="s">
        <v>1053</v>
      </c>
      <c r="C1215" s="198"/>
    </row>
    <row r="1216" ht="16.9" hidden="1" customHeight="1" spans="1:3">
      <c r="A1216" s="204">
        <v>217</v>
      </c>
      <c r="B1216" s="195" t="s">
        <v>1054</v>
      </c>
      <c r="C1216" s="198">
        <f>SUM(C1217:C1218)</f>
        <v>0</v>
      </c>
    </row>
    <row r="1217" ht="16.9" hidden="1" customHeight="1" spans="1:3">
      <c r="A1217" s="204">
        <v>2170402</v>
      </c>
      <c r="B1217" s="199" t="s">
        <v>1055</v>
      </c>
      <c r="C1217" s="198"/>
    </row>
    <row r="1218" ht="16.9" hidden="1" customHeight="1" spans="1:3">
      <c r="A1218" s="204">
        <v>2170403</v>
      </c>
      <c r="B1218" s="199" t="s">
        <v>1056</v>
      </c>
      <c r="C1218" s="198"/>
    </row>
    <row r="1219" ht="16.9" hidden="1" customHeight="1" spans="1:3">
      <c r="A1219" s="204">
        <v>229</v>
      </c>
      <c r="B1219" s="195" t="s">
        <v>899</v>
      </c>
      <c r="C1219" s="198">
        <f>C1220+C1224+C1233</f>
        <v>0</v>
      </c>
    </row>
    <row r="1220" ht="16.9" hidden="1" customHeight="1" spans="1:3">
      <c r="A1220" s="204">
        <v>22904</v>
      </c>
      <c r="B1220" s="195" t="s">
        <v>1057</v>
      </c>
      <c r="C1220" s="198">
        <f>SUM(C1221:C1223)</f>
        <v>0</v>
      </c>
    </row>
    <row r="1221" ht="16.9" hidden="1" customHeight="1" spans="1:3">
      <c r="A1221" s="204">
        <v>2290401</v>
      </c>
      <c r="B1221" s="199" t="s">
        <v>1058</v>
      </c>
      <c r="C1221" s="198"/>
    </row>
    <row r="1222" ht="16.9" hidden="1" customHeight="1" spans="1:3">
      <c r="A1222" s="204">
        <v>2290402</v>
      </c>
      <c r="B1222" s="199" t="s">
        <v>1059</v>
      </c>
      <c r="C1222" s="198"/>
    </row>
    <row r="1223" ht="16.9" hidden="1" customHeight="1" spans="1:3">
      <c r="A1223" s="204">
        <v>2290403</v>
      </c>
      <c r="B1223" s="199" t="s">
        <v>1060</v>
      </c>
      <c r="C1223" s="198"/>
    </row>
    <row r="1224" ht="16.9" hidden="1" customHeight="1" spans="1:3">
      <c r="A1224" s="204">
        <v>22908</v>
      </c>
      <c r="B1224" s="195" t="s">
        <v>1061</v>
      </c>
      <c r="C1224" s="198">
        <f>SUM(C1225:C1232)</f>
        <v>0</v>
      </c>
    </row>
    <row r="1225" ht="16.9" hidden="1" customHeight="1" spans="1:3">
      <c r="A1225" s="204">
        <v>2290802</v>
      </c>
      <c r="B1225" s="199" t="s">
        <v>1062</v>
      </c>
      <c r="C1225" s="198"/>
    </row>
    <row r="1226" ht="16.9" hidden="1" customHeight="1" spans="1:3">
      <c r="A1226" s="204">
        <v>2290803</v>
      </c>
      <c r="B1226" s="199" t="s">
        <v>1063</v>
      </c>
      <c r="C1226" s="198"/>
    </row>
    <row r="1227" ht="16.9" hidden="1" customHeight="1" spans="1:3">
      <c r="A1227" s="204">
        <v>2290804</v>
      </c>
      <c r="B1227" s="199" t="s">
        <v>1064</v>
      </c>
      <c r="C1227" s="198"/>
    </row>
    <row r="1228" ht="16.9" hidden="1" customHeight="1" spans="1:3">
      <c r="A1228" s="204">
        <v>2290805</v>
      </c>
      <c r="B1228" s="199" t="s">
        <v>1065</v>
      </c>
      <c r="C1228" s="198"/>
    </row>
    <row r="1229" ht="16.9" hidden="1" customHeight="1" spans="1:3">
      <c r="A1229" s="204">
        <v>2290806</v>
      </c>
      <c r="B1229" s="199" t="s">
        <v>1066</v>
      </c>
      <c r="C1229" s="198"/>
    </row>
    <row r="1230" ht="16.9" hidden="1" customHeight="1" spans="1:3">
      <c r="A1230" s="204">
        <v>2290807</v>
      </c>
      <c r="B1230" s="199" t="s">
        <v>1067</v>
      </c>
      <c r="C1230" s="198"/>
    </row>
    <row r="1231" ht="16.9" hidden="1" customHeight="1" spans="1:3">
      <c r="A1231" s="204">
        <v>2290808</v>
      </c>
      <c r="B1231" s="199" t="s">
        <v>1068</v>
      </c>
      <c r="C1231" s="198"/>
    </row>
    <row r="1232" ht="16.9" hidden="1" customHeight="1" spans="1:3">
      <c r="A1232" s="204">
        <v>2290899</v>
      </c>
      <c r="B1232" s="199" t="s">
        <v>1069</v>
      </c>
      <c r="C1232" s="198"/>
    </row>
    <row r="1233" ht="16.9" hidden="1" customHeight="1" spans="1:3">
      <c r="A1233" s="204">
        <v>22960</v>
      </c>
      <c r="B1233" s="195" t="s">
        <v>1070</v>
      </c>
      <c r="C1233" s="198">
        <f>SUM(C1234:C1244)</f>
        <v>0</v>
      </c>
    </row>
    <row r="1234" ht="16.9" hidden="1" customHeight="1" spans="1:3">
      <c r="A1234" s="204">
        <v>2296001</v>
      </c>
      <c r="B1234" s="199" t="s">
        <v>1071</v>
      </c>
      <c r="C1234" s="198"/>
    </row>
    <row r="1235" ht="16.9" hidden="1" customHeight="1" spans="1:3">
      <c r="A1235" s="204">
        <v>2296002</v>
      </c>
      <c r="B1235" s="199" t="s">
        <v>1072</v>
      </c>
      <c r="C1235" s="198"/>
    </row>
    <row r="1236" ht="16.9" hidden="1" customHeight="1" spans="1:3">
      <c r="A1236" s="204">
        <v>2296003</v>
      </c>
      <c r="B1236" s="199" t="s">
        <v>1073</v>
      </c>
      <c r="C1236" s="198"/>
    </row>
    <row r="1237" ht="16.9" hidden="1" customHeight="1" spans="1:3">
      <c r="A1237" s="204">
        <v>2296004</v>
      </c>
      <c r="B1237" s="199" t="s">
        <v>1074</v>
      </c>
      <c r="C1237" s="198"/>
    </row>
    <row r="1238" ht="16.9" hidden="1" customHeight="1" spans="1:3">
      <c r="A1238" s="204">
        <v>2296005</v>
      </c>
      <c r="B1238" s="199" t="s">
        <v>1075</v>
      </c>
      <c r="C1238" s="198"/>
    </row>
    <row r="1239" ht="16.9" hidden="1" customHeight="1" spans="1:3">
      <c r="A1239" s="204">
        <v>2296006</v>
      </c>
      <c r="B1239" s="199" t="s">
        <v>1076</v>
      </c>
      <c r="C1239" s="198"/>
    </row>
    <row r="1240" ht="16.9" hidden="1" customHeight="1" spans="1:3">
      <c r="A1240" s="204">
        <v>2296010</v>
      </c>
      <c r="B1240" s="199" t="s">
        <v>1077</v>
      </c>
      <c r="C1240" s="198"/>
    </row>
    <row r="1241" ht="16.9" hidden="1" customHeight="1" spans="1:3">
      <c r="A1241" s="204">
        <v>2296011</v>
      </c>
      <c r="B1241" s="199" t="s">
        <v>1078</v>
      </c>
      <c r="C1241" s="198"/>
    </row>
    <row r="1242" ht="16.9" hidden="1" customHeight="1" spans="1:3">
      <c r="A1242" s="204">
        <v>2296012</v>
      </c>
      <c r="B1242" s="199" t="s">
        <v>1079</v>
      </c>
      <c r="C1242" s="198"/>
    </row>
    <row r="1243" ht="16.9" hidden="1" customHeight="1" spans="1:3">
      <c r="A1243" s="204">
        <v>2296013</v>
      </c>
      <c r="B1243" s="199" t="s">
        <v>1080</v>
      </c>
      <c r="C1243" s="198"/>
    </row>
    <row r="1244" ht="16.9" hidden="1" customHeight="1" spans="1:3">
      <c r="A1244" s="204">
        <v>2296099</v>
      </c>
      <c r="B1244" s="199" t="s">
        <v>1081</v>
      </c>
      <c r="C1244" s="198"/>
    </row>
    <row r="1245" ht="16.9" hidden="1" customHeight="1" spans="1:3">
      <c r="A1245" s="204">
        <v>232</v>
      </c>
      <c r="B1245" s="195" t="s">
        <v>902</v>
      </c>
      <c r="C1245" s="198">
        <f>C1246</f>
        <v>0</v>
      </c>
    </row>
    <row r="1246" ht="16.9" hidden="1" customHeight="1" spans="1:3">
      <c r="A1246" s="204">
        <v>23204</v>
      </c>
      <c r="B1246" s="195" t="s">
        <v>1082</v>
      </c>
      <c r="C1246" s="198">
        <f>SUM(C1247:C1262)</f>
        <v>0</v>
      </c>
    </row>
    <row r="1247" ht="16.9" hidden="1" customHeight="1" spans="1:3">
      <c r="A1247" s="204">
        <v>2320401</v>
      </c>
      <c r="B1247" s="199" t="s">
        <v>1083</v>
      </c>
      <c r="C1247" s="198"/>
    </row>
    <row r="1248" ht="16.9" hidden="1" customHeight="1" spans="1:3">
      <c r="A1248" s="204">
        <v>2320402</v>
      </c>
      <c r="B1248" s="199" t="s">
        <v>1084</v>
      </c>
      <c r="C1248" s="198"/>
    </row>
    <row r="1249" ht="16.9" hidden="1" customHeight="1" spans="1:3">
      <c r="A1249" s="204">
        <v>2320405</v>
      </c>
      <c r="B1249" s="199" t="s">
        <v>1085</v>
      </c>
      <c r="C1249" s="198"/>
    </row>
    <row r="1250" ht="16.9" hidden="1" customHeight="1" spans="1:3">
      <c r="A1250" s="204">
        <v>2320411</v>
      </c>
      <c r="B1250" s="199" t="s">
        <v>1086</v>
      </c>
      <c r="C1250" s="198"/>
    </row>
    <row r="1251" ht="16.9" hidden="1" customHeight="1" spans="1:3">
      <c r="A1251" s="204">
        <v>2320413</v>
      </c>
      <c r="B1251" s="199" t="s">
        <v>1087</v>
      </c>
      <c r="C1251" s="198"/>
    </row>
    <row r="1252" ht="16.9" hidden="1" customHeight="1" spans="1:3">
      <c r="A1252" s="204">
        <v>2320414</v>
      </c>
      <c r="B1252" s="199" t="s">
        <v>1088</v>
      </c>
      <c r="C1252" s="198"/>
    </row>
    <row r="1253" ht="16.9" hidden="1" customHeight="1" spans="1:3">
      <c r="A1253" s="204">
        <v>2320416</v>
      </c>
      <c r="B1253" s="199" t="s">
        <v>1089</v>
      </c>
      <c r="C1253" s="198"/>
    </row>
    <row r="1254" ht="16.9" hidden="1" customHeight="1" spans="1:3">
      <c r="A1254" s="204">
        <v>2320417</v>
      </c>
      <c r="B1254" s="199" t="s">
        <v>1090</v>
      </c>
      <c r="C1254" s="198"/>
    </row>
    <row r="1255" ht="16.9" hidden="1" customHeight="1" spans="1:3">
      <c r="A1255" s="204">
        <v>2320418</v>
      </c>
      <c r="B1255" s="199" t="s">
        <v>1091</v>
      </c>
      <c r="C1255" s="198"/>
    </row>
    <row r="1256" ht="16.9" hidden="1" customHeight="1" spans="1:3">
      <c r="A1256" s="204">
        <v>2320419</v>
      </c>
      <c r="B1256" s="199" t="s">
        <v>1092</v>
      </c>
      <c r="C1256" s="198"/>
    </row>
    <row r="1257" ht="16.9" hidden="1" customHeight="1" spans="1:3">
      <c r="A1257" s="204">
        <v>2320420</v>
      </c>
      <c r="B1257" s="199" t="s">
        <v>1093</v>
      </c>
      <c r="C1257" s="198"/>
    </row>
    <row r="1258" ht="16.9" hidden="1" customHeight="1" spans="1:3">
      <c r="A1258" s="204">
        <v>2320431</v>
      </c>
      <c r="B1258" s="199" t="s">
        <v>1094</v>
      </c>
      <c r="C1258" s="198"/>
    </row>
    <row r="1259" ht="16.9" hidden="1" customHeight="1" spans="1:3">
      <c r="A1259" s="204">
        <v>2320432</v>
      </c>
      <c r="B1259" s="199" t="s">
        <v>1095</v>
      </c>
      <c r="C1259" s="198"/>
    </row>
    <row r="1260" ht="16.9" hidden="1" customHeight="1" spans="1:3">
      <c r="A1260" s="204">
        <v>2320433</v>
      </c>
      <c r="B1260" s="199" t="s">
        <v>1096</v>
      </c>
      <c r="C1260" s="198"/>
    </row>
    <row r="1261" ht="16.9" hidden="1" customHeight="1" spans="1:3">
      <c r="A1261" s="204">
        <v>2320498</v>
      </c>
      <c r="B1261" s="199" t="s">
        <v>1097</v>
      </c>
      <c r="C1261" s="198"/>
    </row>
    <row r="1262" ht="16.9" hidden="1" customHeight="1" spans="1:3">
      <c r="A1262" s="204">
        <v>2320499</v>
      </c>
      <c r="B1262" s="199" t="s">
        <v>1098</v>
      </c>
      <c r="C1262" s="198"/>
    </row>
    <row r="1263" ht="16.9" hidden="1" customHeight="1" spans="1:3">
      <c r="A1263" s="204">
        <v>233</v>
      </c>
      <c r="B1263" s="195" t="s">
        <v>910</v>
      </c>
      <c r="C1263" s="198">
        <f>C1264</f>
        <v>0</v>
      </c>
    </row>
    <row r="1264" ht="16.9" hidden="1" customHeight="1" spans="1:3">
      <c r="A1264" s="204">
        <v>23304</v>
      </c>
      <c r="B1264" s="195" t="s">
        <v>1099</v>
      </c>
      <c r="C1264" s="198">
        <f>SUM(C1265:C1280)</f>
        <v>0</v>
      </c>
    </row>
    <row r="1265" ht="16.9" hidden="1" customHeight="1" spans="1:3">
      <c r="A1265" s="204">
        <v>2330401</v>
      </c>
      <c r="B1265" s="199" t="s">
        <v>1100</v>
      </c>
      <c r="C1265" s="198"/>
    </row>
    <row r="1266" ht="16.9" hidden="1" customHeight="1" spans="1:3">
      <c r="A1266" s="204">
        <v>2330402</v>
      </c>
      <c r="B1266" s="199" t="s">
        <v>1101</v>
      </c>
      <c r="C1266" s="198"/>
    </row>
    <row r="1267" ht="16.9" hidden="1" customHeight="1" spans="1:3">
      <c r="A1267" s="204">
        <v>2330405</v>
      </c>
      <c r="B1267" s="199" t="s">
        <v>1102</v>
      </c>
      <c r="C1267" s="198"/>
    </row>
    <row r="1268" ht="16.9" hidden="1" customHeight="1" spans="1:3">
      <c r="A1268" s="204">
        <v>2330411</v>
      </c>
      <c r="B1268" s="199" t="s">
        <v>1103</v>
      </c>
      <c r="C1268" s="198"/>
    </row>
    <row r="1269" ht="16.9" hidden="1" customHeight="1" spans="1:3">
      <c r="A1269" s="204">
        <v>2330413</v>
      </c>
      <c r="B1269" s="199" t="s">
        <v>1104</v>
      </c>
      <c r="C1269" s="198"/>
    </row>
    <row r="1270" ht="16.9" hidden="1" customHeight="1" spans="1:3">
      <c r="A1270" s="204">
        <v>2330414</v>
      </c>
      <c r="B1270" s="199" t="s">
        <v>1105</v>
      </c>
      <c r="C1270" s="198"/>
    </row>
    <row r="1271" ht="16.9" hidden="1" customHeight="1" spans="1:3">
      <c r="A1271" s="204">
        <v>2330416</v>
      </c>
      <c r="B1271" s="199" t="s">
        <v>1106</v>
      </c>
      <c r="C1271" s="198"/>
    </row>
    <row r="1272" ht="16.9" hidden="1" customHeight="1" spans="1:3">
      <c r="A1272" s="204">
        <v>2330417</v>
      </c>
      <c r="B1272" s="199" t="s">
        <v>1107</v>
      </c>
      <c r="C1272" s="198"/>
    </row>
    <row r="1273" ht="16.9" hidden="1" customHeight="1" spans="1:3">
      <c r="A1273" s="204">
        <v>2330418</v>
      </c>
      <c r="B1273" s="199" t="s">
        <v>1108</v>
      </c>
      <c r="C1273" s="198"/>
    </row>
    <row r="1274" ht="16.9" hidden="1" customHeight="1" spans="1:3">
      <c r="A1274" s="204">
        <v>2330419</v>
      </c>
      <c r="B1274" s="199" t="s">
        <v>1109</v>
      </c>
      <c r="C1274" s="198"/>
    </row>
    <row r="1275" ht="16.9" hidden="1" customHeight="1" spans="1:3">
      <c r="A1275" s="204">
        <v>2330420</v>
      </c>
      <c r="B1275" s="199" t="s">
        <v>1110</v>
      </c>
      <c r="C1275" s="198"/>
    </row>
    <row r="1276" ht="16.9" hidden="1" customHeight="1" spans="1:3">
      <c r="A1276" s="204">
        <v>2330431</v>
      </c>
      <c r="B1276" s="199" t="s">
        <v>1111</v>
      </c>
      <c r="C1276" s="198"/>
    </row>
    <row r="1277" ht="16.9" hidden="1" customHeight="1" spans="1:3">
      <c r="A1277" s="204">
        <v>2330432</v>
      </c>
      <c r="B1277" s="199" t="s">
        <v>1112</v>
      </c>
      <c r="C1277" s="198"/>
    </row>
    <row r="1278" ht="16.9" hidden="1" customHeight="1" spans="1:3">
      <c r="A1278" s="204">
        <v>2330433</v>
      </c>
      <c r="B1278" s="199" t="s">
        <v>1113</v>
      </c>
      <c r="C1278" s="198"/>
    </row>
    <row r="1279" ht="16.9" hidden="1" customHeight="1" spans="1:3">
      <c r="A1279" s="204">
        <v>2330498</v>
      </c>
      <c r="B1279" s="199" t="s">
        <v>1114</v>
      </c>
      <c r="C1279" s="198"/>
    </row>
    <row r="1280" ht="16.9" hidden="1" customHeight="1" spans="1:3">
      <c r="A1280" s="204">
        <v>2330499</v>
      </c>
      <c r="B1280" s="199" t="s">
        <v>1115</v>
      </c>
      <c r="C1280" s="198"/>
    </row>
    <row r="1281" ht="16.9" hidden="1" customHeight="1" spans="1:3">
      <c r="A1281" s="204"/>
      <c r="B1281" s="199"/>
      <c r="C1281" s="198"/>
    </row>
    <row r="1282" ht="16.9" hidden="1" customHeight="1" spans="1:3">
      <c r="A1282" s="204"/>
      <c r="B1282" s="195" t="s">
        <v>1116</v>
      </c>
      <c r="C1282" s="198">
        <f>C1283+C1286</f>
        <v>0</v>
      </c>
    </row>
    <row r="1283" ht="16.9" hidden="1" customHeight="1" spans="1:3">
      <c r="A1283" s="204">
        <v>208</v>
      </c>
      <c r="B1283" s="195" t="s">
        <v>434</v>
      </c>
      <c r="C1283" s="198">
        <f>C1284</f>
        <v>0</v>
      </c>
    </row>
    <row r="1284" ht="16.9" hidden="1" customHeight="1" spans="1:3">
      <c r="A1284" s="204">
        <v>20804</v>
      </c>
      <c r="B1284" s="195" t="s">
        <v>450</v>
      </c>
      <c r="C1284" s="198">
        <f>C1285</f>
        <v>0</v>
      </c>
    </row>
    <row r="1285" ht="16.9" hidden="1" customHeight="1" spans="1:3">
      <c r="A1285" s="204">
        <v>2080451</v>
      </c>
      <c r="B1285" s="199" t="s">
        <v>1117</v>
      </c>
      <c r="C1285" s="198"/>
    </row>
    <row r="1286" ht="16.9" hidden="1" customHeight="1" spans="1:3">
      <c r="A1286" s="204">
        <v>223</v>
      </c>
      <c r="B1286" s="195" t="s">
        <v>1118</v>
      </c>
      <c r="C1286" s="198">
        <f>C1287+C1297+C1306+C1308+C1312</f>
        <v>0</v>
      </c>
    </row>
    <row r="1287" ht="16.9" hidden="1" customHeight="1" spans="1:3">
      <c r="A1287" s="204">
        <v>22301</v>
      </c>
      <c r="B1287" s="195" t="s">
        <v>1119</v>
      </c>
      <c r="C1287" s="198">
        <f>SUM(C1288:C1296)</f>
        <v>0</v>
      </c>
    </row>
    <row r="1288" ht="16.9" hidden="1" customHeight="1" spans="1:3">
      <c r="A1288" s="204">
        <v>2230101</v>
      </c>
      <c r="B1288" s="199" t="s">
        <v>1120</v>
      </c>
      <c r="C1288" s="198"/>
    </row>
    <row r="1289" ht="16.9" hidden="1" customHeight="1" spans="1:3">
      <c r="A1289" s="204">
        <v>2230102</v>
      </c>
      <c r="B1289" s="199" t="s">
        <v>1121</v>
      </c>
      <c r="C1289" s="198"/>
    </row>
    <row r="1290" ht="16.9" hidden="1" customHeight="1" spans="1:3">
      <c r="A1290" s="204">
        <v>2230103</v>
      </c>
      <c r="B1290" s="199" t="s">
        <v>1122</v>
      </c>
      <c r="C1290" s="198"/>
    </row>
    <row r="1291" ht="16.9" hidden="1" customHeight="1" spans="1:3">
      <c r="A1291" s="204">
        <v>2230104</v>
      </c>
      <c r="B1291" s="199" t="s">
        <v>1123</v>
      </c>
      <c r="C1291" s="198"/>
    </row>
    <row r="1292" ht="16.9" hidden="1" customHeight="1" spans="1:3">
      <c r="A1292" s="204">
        <v>2230105</v>
      </c>
      <c r="B1292" s="199" t="s">
        <v>1124</v>
      </c>
      <c r="C1292" s="198"/>
    </row>
    <row r="1293" ht="16.9" hidden="1" customHeight="1" spans="1:3">
      <c r="A1293" s="204">
        <v>2230106</v>
      </c>
      <c r="B1293" s="199" t="s">
        <v>1125</v>
      </c>
      <c r="C1293" s="198"/>
    </row>
    <row r="1294" ht="16.9" hidden="1" customHeight="1" spans="1:3">
      <c r="A1294" s="204">
        <v>2230107</v>
      </c>
      <c r="B1294" s="199" t="s">
        <v>1126</v>
      </c>
      <c r="C1294" s="198"/>
    </row>
    <row r="1295" ht="16.9" hidden="1" customHeight="1" spans="1:3">
      <c r="A1295" s="204">
        <v>2230108</v>
      </c>
      <c r="B1295" s="199" t="s">
        <v>1127</v>
      </c>
      <c r="C1295" s="198"/>
    </row>
    <row r="1296" ht="16.9" hidden="1" customHeight="1" spans="1:3">
      <c r="A1296" s="204">
        <v>2230199</v>
      </c>
      <c r="B1296" s="199" t="s">
        <v>1128</v>
      </c>
      <c r="C1296" s="198"/>
    </row>
    <row r="1297" ht="16.9" hidden="1" customHeight="1" spans="1:3">
      <c r="A1297" s="204">
        <v>22302</v>
      </c>
      <c r="B1297" s="195" t="s">
        <v>1129</v>
      </c>
      <c r="C1297" s="198">
        <f>SUM(C1298:C1305)</f>
        <v>0</v>
      </c>
    </row>
    <row r="1298" ht="16.9" hidden="1" customHeight="1" spans="1:3">
      <c r="A1298" s="204">
        <v>2230201</v>
      </c>
      <c r="B1298" s="199" t="s">
        <v>1130</v>
      </c>
      <c r="C1298" s="198"/>
    </row>
    <row r="1299" ht="16.9" hidden="1" customHeight="1" spans="1:3">
      <c r="A1299" s="204">
        <v>2230202</v>
      </c>
      <c r="B1299" s="199" t="s">
        <v>1131</v>
      </c>
      <c r="C1299" s="198"/>
    </row>
    <row r="1300" ht="16.9" hidden="1" customHeight="1" spans="1:3">
      <c r="A1300" s="204">
        <v>2230203</v>
      </c>
      <c r="B1300" s="199" t="s">
        <v>1132</v>
      </c>
      <c r="C1300" s="198"/>
    </row>
    <row r="1301" ht="16.9" hidden="1" customHeight="1" spans="1:3">
      <c r="A1301" s="204">
        <v>2230204</v>
      </c>
      <c r="B1301" s="199" t="s">
        <v>1133</v>
      </c>
      <c r="C1301" s="198"/>
    </row>
    <row r="1302" ht="16.9" hidden="1" customHeight="1" spans="1:3">
      <c r="A1302" s="204">
        <v>2230205</v>
      </c>
      <c r="B1302" s="199" t="s">
        <v>1134</v>
      </c>
      <c r="C1302" s="198"/>
    </row>
    <row r="1303" ht="16.9" hidden="1" customHeight="1" spans="1:3">
      <c r="A1303" s="204">
        <v>2230206</v>
      </c>
      <c r="B1303" s="199" t="s">
        <v>1135</v>
      </c>
      <c r="C1303" s="198"/>
    </row>
    <row r="1304" ht="16.9" hidden="1" customHeight="1" spans="1:3">
      <c r="A1304" s="204">
        <v>2230207</v>
      </c>
      <c r="B1304" s="199" t="s">
        <v>1136</v>
      </c>
      <c r="C1304" s="198"/>
    </row>
    <row r="1305" ht="16.9" hidden="1" customHeight="1" spans="1:3">
      <c r="A1305" s="204">
        <v>2230299</v>
      </c>
      <c r="B1305" s="199" t="s">
        <v>1137</v>
      </c>
      <c r="C1305" s="198"/>
    </row>
    <row r="1306" ht="16.9" hidden="1" customHeight="1" spans="1:3">
      <c r="A1306" s="204">
        <v>22303</v>
      </c>
      <c r="B1306" s="195" t="s">
        <v>1138</v>
      </c>
      <c r="C1306" s="198">
        <f>C1307</f>
        <v>0</v>
      </c>
    </row>
    <row r="1307" ht="16.9" hidden="1" customHeight="1" spans="1:3">
      <c r="A1307" s="204">
        <v>2230301</v>
      </c>
      <c r="B1307" s="199" t="s">
        <v>1139</v>
      </c>
      <c r="C1307" s="198"/>
    </row>
    <row r="1308" ht="16.9" hidden="1" customHeight="1" spans="1:3">
      <c r="A1308" s="204">
        <v>22304</v>
      </c>
      <c r="B1308" s="195" t="s">
        <v>1140</v>
      </c>
      <c r="C1308" s="198">
        <f>SUM(C1309:C1311)</f>
        <v>0</v>
      </c>
    </row>
    <row r="1309" ht="16.9" hidden="1" customHeight="1" spans="1:3">
      <c r="A1309" s="204">
        <v>2230401</v>
      </c>
      <c r="B1309" s="199" t="s">
        <v>1141</v>
      </c>
      <c r="C1309" s="198"/>
    </row>
    <row r="1310" ht="16.9" hidden="1" customHeight="1" spans="1:3">
      <c r="A1310" s="204">
        <v>2230402</v>
      </c>
      <c r="B1310" s="199" t="s">
        <v>1142</v>
      </c>
      <c r="C1310" s="198"/>
    </row>
    <row r="1311" ht="16.9" hidden="1" customHeight="1" spans="1:3">
      <c r="A1311" s="204">
        <v>2230499</v>
      </c>
      <c r="B1311" s="199" t="s">
        <v>1143</v>
      </c>
      <c r="C1311" s="198"/>
    </row>
    <row r="1312" ht="16.9" hidden="1" customHeight="1" spans="1:3">
      <c r="A1312" s="204">
        <v>22399</v>
      </c>
      <c r="B1312" s="195" t="s">
        <v>1144</v>
      </c>
      <c r="C1312" s="198">
        <f>C1313</f>
        <v>0</v>
      </c>
    </row>
    <row r="1313" ht="16.9" hidden="1" customHeight="1" spans="1:3">
      <c r="A1313" s="204">
        <v>2239901</v>
      </c>
      <c r="B1313" s="199" t="s">
        <v>1145</v>
      </c>
      <c r="C1313" s="198"/>
    </row>
    <row r="1314" ht="16.9" hidden="1" customHeight="1" spans="1:3">
      <c r="A1314" s="204"/>
      <c r="B1314" s="199"/>
      <c r="C1314" s="198"/>
    </row>
    <row r="1315" ht="16.9" hidden="1" customHeight="1" spans="1:3">
      <c r="A1315" s="204">
        <v>231</v>
      </c>
      <c r="B1315" s="195" t="s">
        <v>1146</v>
      </c>
      <c r="C1315" s="198">
        <f>SUM(C1316:C1318,C1323)</f>
        <v>0</v>
      </c>
    </row>
    <row r="1316" ht="16.9" hidden="1" customHeight="1" spans="1:3">
      <c r="A1316" s="204">
        <v>23101</v>
      </c>
      <c r="B1316" s="207" t="s">
        <v>1147</v>
      </c>
      <c r="C1316" s="198"/>
    </row>
    <row r="1317" ht="16.9" hidden="1" customHeight="1" spans="1:3">
      <c r="A1317" s="204">
        <v>23102</v>
      </c>
      <c r="B1317" s="207" t="s">
        <v>1148</v>
      </c>
      <c r="C1317" s="198"/>
    </row>
    <row r="1318" ht="16.9" hidden="1" customHeight="1" spans="1:3">
      <c r="A1318" s="204">
        <v>23103</v>
      </c>
      <c r="B1318" s="207" t="s">
        <v>1149</v>
      </c>
      <c r="C1318" s="198">
        <f>SUM(C1319:C1322)</f>
        <v>0</v>
      </c>
    </row>
    <row r="1319" ht="16.9" hidden="1" customHeight="1" spans="1:3">
      <c r="A1319" s="204">
        <v>2310301</v>
      </c>
      <c r="B1319" s="208" t="s">
        <v>1150</v>
      </c>
      <c r="C1319" s="198"/>
    </row>
    <row r="1320" ht="16.9" hidden="1" customHeight="1" spans="1:3">
      <c r="A1320" s="204">
        <v>2310302</v>
      </c>
      <c r="B1320" s="208" t="s">
        <v>1151</v>
      </c>
      <c r="C1320" s="198"/>
    </row>
    <row r="1321" ht="16.9" hidden="1" customHeight="1" spans="1:3">
      <c r="A1321" s="204">
        <v>2310303</v>
      </c>
      <c r="B1321" s="208" t="s">
        <v>1152</v>
      </c>
      <c r="C1321" s="198"/>
    </row>
    <row r="1322" ht="16.9" hidden="1" customHeight="1" spans="1:3">
      <c r="A1322" s="204">
        <v>2310399</v>
      </c>
      <c r="B1322" s="208" t="s">
        <v>1153</v>
      </c>
      <c r="C1322" s="198"/>
    </row>
    <row r="1323" ht="16.9" hidden="1" customHeight="1" spans="1:3">
      <c r="A1323" s="204">
        <v>23104</v>
      </c>
      <c r="B1323" s="207" t="s">
        <v>1154</v>
      </c>
      <c r="C1323" s="198">
        <f>SUM(C1324:C1339)</f>
        <v>0</v>
      </c>
    </row>
    <row r="1324" ht="16.9" hidden="1" customHeight="1" spans="1:3">
      <c r="A1324" s="204">
        <v>2310401</v>
      </c>
      <c r="B1324" s="208" t="s">
        <v>1155</v>
      </c>
      <c r="C1324" s="198"/>
    </row>
    <row r="1325" ht="16.9" hidden="1" customHeight="1" spans="1:3">
      <c r="A1325" s="204">
        <v>2310402</v>
      </c>
      <c r="B1325" s="208" t="s">
        <v>1156</v>
      </c>
      <c r="C1325" s="198"/>
    </row>
    <row r="1326" ht="16.9" hidden="1" customHeight="1" spans="1:3">
      <c r="A1326" s="204">
        <v>2310405</v>
      </c>
      <c r="B1326" s="208" t="s">
        <v>1157</v>
      </c>
      <c r="C1326" s="198"/>
    </row>
    <row r="1327" ht="16.9" hidden="1" customHeight="1" spans="1:3">
      <c r="A1327" s="204">
        <v>2310411</v>
      </c>
      <c r="B1327" s="208" t="s">
        <v>1158</v>
      </c>
      <c r="C1327" s="198"/>
    </row>
    <row r="1328" ht="16.9" hidden="1" customHeight="1" spans="1:3">
      <c r="A1328" s="204">
        <v>2310413</v>
      </c>
      <c r="B1328" s="208" t="s">
        <v>1159</v>
      </c>
      <c r="C1328" s="198"/>
    </row>
    <row r="1329" ht="16.9" hidden="1" customHeight="1" spans="1:3">
      <c r="A1329" s="204">
        <v>2310414</v>
      </c>
      <c r="B1329" s="208" t="s">
        <v>1160</v>
      </c>
      <c r="C1329" s="198"/>
    </row>
    <row r="1330" ht="16.9" hidden="1" customHeight="1" spans="1:3">
      <c r="A1330" s="204">
        <v>2310416</v>
      </c>
      <c r="B1330" s="208" t="s">
        <v>1161</v>
      </c>
      <c r="C1330" s="198"/>
    </row>
    <row r="1331" ht="16.9" hidden="1" customHeight="1" spans="1:3">
      <c r="A1331" s="204">
        <v>2310417</v>
      </c>
      <c r="B1331" s="208" t="s">
        <v>1162</v>
      </c>
      <c r="C1331" s="198"/>
    </row>
    <row r="1332" ht="16.9" hidden="1" customHeight="1" spans="1:3">
      <c r="A1332" s="204">
        <v>2310418</v>
      </c>
      <c r="B1332" s="208" t="s">
        <v>1163</v>
      </c>
      <c r="C1332" s="198"/>
    </row>
    <row r="1333" ht="16.9" hidden="1" customHeight="1" spans="1:3">
      <c r="A1333" s="204">
        <v>2310419</v>
      </c>
      <c r="B1333" s="208" t="s">
        <v>1164</v>
      </c>
      <c r="C1333" s="198"/>
    </row>
    <row r="1334" ht="16.9" hidden="1" customHeight="1" spans="1:3">
      <c r="A1334" s="204">
        <v>2310420</v>
      </c>
      <c r="B1334" s="208" t="s">
        <v>1165</v>
      </c>
      <c r="C1334" s="198"/>
    </row>
    <row r="1335" ht="16.9" hidden="1" customHeight="1" spans="1:3">
      <c r="A1335" s="204">
        <v>2310431</v>
      </c>
      <c r="B1335" s="208" t="s">
        <v>1166</v>
      </c>
      <c r="C1335" s="198"/>
    </row>
    <row r="1336" ht="16.9" hidden="1" customHeight="1" spans="1:3">
      <c r="A1336" s="204">
        <v>2310432</v>
      </c>
      <c r="B1336" s="208" t="s">
        <v>1167</v>
      </c>
      <c r="C1336" s="198"/>
    </row>
    <row r="1337" ht="16.9" hidden="1" customHeight="1" spans="1:3">
      <c r="A1337" s="204">
        <v>2310433</v>
      </c>
      <c r="B1337" s="208" t="s">
        <v>1168</v>
      </c>
      <c r="C1337" s="198"/>
    </row>
    <row r="1338" ht="16.9" hidden="1" customHeight="1" spans="1:3">
      <c r="A1338" s="204">
        <v>2310498</v>
      </c>
      <c r="B1338" s="208" t="s">
        <v>1169</v>
      </c>
      <c r="C1338" s="198"/>
    </row>
    <row r="1339" ht="16.9" hidden="1" customHeight="1" spans="1:3">
      <c r="A1339" s="204">
        <v>2310499</v>
      </c>
      <c r="B1339" s="208" t="s">
        <v>1170</v>
      </c>
      <c r="C1339" s="198"/>
    </row>
    <row r="1340" ht="16.9" hidden="1" customHeight="1" spans="1:3">
      <c r="A1340" s="209"/>
      <c r="B1340" s="210"/>
      <c r="C1340" s="211"/>
    </row>
    <row r="1341" ht="16.9" hidden="1" customHeight="1" spans="1:3">
      <c r="A1341" s="209"/>
      <c r="B1341" s="210"/>
      <c r="C1341" s="211"/>
    </row>
    <row r="1342" ht="16.9" hidden="1" customHeight="1" spans="1:3">
      <c r="A1342" s="209"/>
      <c r="B1342" s="210"/>
      <c r="C1342" s="211"/>
    </row>
    <row r="1343" ht="16.9" hidden="1" customHeight="1" spans="1:3">
      <c r="A1343" s="209"/>
      <c r="B1343" s="210"/>
      <c r="C1343" s="211"/>
    </row>
    <row r="1344" ht="16.9" hidden="1" customHeight="1" spans="1:3">
      <c r="A1344" s="209"/>
      <c r="B1344" s="212"/>
      <c r="C1344" s="211"/>
    </row>
    <row r="1345" ht="16.9" hidden="1" customHeight="1" spans="1:3">
      <c r="A1345" s="209"/>
      <c r="B1345" s="212"/>
      <c r="C1345" s="211"/>
    </row>
    <row r="1346" ht="16.9" hidden="1" customHeight="1" spans="1:3">
      <c r="A1346" s="209"/>
      <c r="B1346" s="212"/>
      <c r="C1346" s="211"/>
    </row>
    <row r="1347" ht="16.9" hidden="1" customHeight="1" spans="1:3">
      <c r="A1347" s="209"/>
      <c r="B1347" s="212"/>
      <c r="C1347" s="211"/>
    </row>
    <row r="1348" ht="16.9" hidden="1" customHeight="1" spans="1:3">
      <c r="A1348" s="204"/>
      <c r="B1348" s="210"/>
      <c r="C1348" s="213"/>
    </row>
    <row r="1349" ht="16.9" hidden="1" customHeight="1" spans="1:3">
      <c r="A1349" s="204"/>
      <c r="B1349" s="212"/>
      <c r="C1349" s="211"/>
    </row>
    <row r="1350" ht="16.9" hidden="1" customHeight="1" spans="1:3">
      <c r="A1350" s="204"/>
      <c r="B1350" s="212"/>
      <c r="C1350" s="211"/>
    </row>
    <row r="1351" ht="16.9" hidden="1" customHeight="1" spans="1:3">
      <c r="A1351" s="204"/>
      <c r="B1351" s="212"/>
      <c r="C1351" s="211"/>
    </row>
    <row r="1352" ht="16.9" hidden="1" customHeight="1" spans="1:3">
      <c r="A1352" s="204"/>
      <c r="B1352" s="210"/>
      <c r="C1352" s="211"/>
    </row>
    <row r="1353" ht="16.9" hidden="1" customHeight="1" spans="1:3">
      <c r="A1353" s="204"/>
      <c r="B1353" s="210"/>
      <c r="C1353" s="211"/>
    </row>
    <row r="1354" ht="16.9" hidden="1" customHeight="1" spans="1:3">
      <c r="A1354" s="204"/>
      <c r="B1354" s="210"/>
      <c r="C1354" s="211"/>
    </row>
    <row r="1355" ht="16.9" hidden="1" customHeight="1" spans="1:3">
      <c r="A1355" s="204"/>
      <c r="B1355" s="210"/>
      <c r="C1355" s="211"/>
    </row>
    <row r="1356" ht="16.9" hidden="1" customHeight="1" spans="1:3">
      <c r="A1356" s="204"/>
      <c r="B1356" s="210"/>
      <c r="C1356" s="211"/>
    </row>
    <row r="1357" ht="16.9" hidden="1" customHeight="1" spans="1:3">
      <c r="A1357" s="204"/>
      <c r="B1357" s="210"/>
      <c r="C1357" s="211"/>
    </row>
    <row r="1358" ht="16.9" hidden="1" customHeight="1" spans="1:3">
      <c r="A1358" s="204"/>
      <c r="B1358" s="212"/>
      <c r="C1358" s="211"/>
    </row>
    <row r="1359" ht="16.9" hidden="1" customHeight="1" spans="1:3">
      <c r="A1359" s="204"/>
      <c r="B1359" s="212"/>
      <c r="C1359" s="211"/>
    </row>
    <row r="1360" ht="16.9" hidden="1" customHeight="1" spans="1:3">
      <c r="A1360" s="204"/>
      <c r="B1360" s="210"/>
      <c r="C1360" s="211"/>
    </row>
    <row r="1361" ht="16.9" hidden="1" customHeight="1" spans="1:3">
      <c r="A1361" s="204"/>
      <c r="B1361" s="210"/>
      <c r="C1361" s="211"/>
    </row>
    <row r="1362" ht="16.9" hidden="1" customHeight="1" spans="1:3">
      <c r="A1362" s="204"/>
      <c r="B1362" s="210"/>
      <c r="C1362" s="211"/>
    </row>
    <row r="1363" ht="16.9" hidden="1" customHeight="1" spans="1:3">
      <c r="A1363" s="204"/>
      <c r="B1363" s="210"/>
      <c r="C1363" s="211"/>
    </row>
    <row r="1364" ht="16.9" hidden="1" customHeight="1" spans="1:3">
      <c r="A1364" s="204"/>
      <c r="B1364" s="210"/>
      <c r="C1364" s="211"/>
    </row>
    <row r="1365" ht="16.9" hidden="1" customHeight="1" spans="1:3">
      <c r="A1365" s="204"/>
      <c r="B1365" s="212"/>
      <c r="C1365" s="211"/>
    </row>
    <row r="1366" ht="16.9" hidden="1" customHeight="1" spans="1:3">
      <c r="A1366" s="204"/>
      <c r="B1366" s="210"/>
      <c r="C1366" s="211"/>
    </row>
    <row r="1367" ht="16.9" hidden="1" customHeight="1" spans="1:3">
      <c r="A1367" s="204"/>
      <c r="B1367" s="210"/>
      <c r="C1367" s="211"/>
    </row>
    <row r="1368" ht="16.9" hidden="1" customHeight="1" spans="1:3">
      <c r="A1368" s="204"/>
      <c r="B1368" s="210"/>
      <c r="C1368" s="211"/>
    </row>
    <row r="1369" ht="16.9" hidden="1" customHeight="1" spans="1:3">
      <c r="A1369" s="204"/>
      <c r="B1369" s="210"/>
      <c r="C1369" s="211"/>
    </row>
    <row r="1370" ht="16.9" hidden="1" customHeight="1" spans="1:3">
      <c r="A1370" s="204"/>
      <c r="B1370" s="210"/>
      <c r="C1370" s="211"/>
    </row>
    <row r="1371" ht="16.9" hidden="1" customHeight="1" spans="1:3">
      <c r="A1371" s="204"/>
      <c r="B1371" s="212"/>
      <c r="C1371" s="211"/>
    </row>
    <row r="1372" ht="16.9" hidden="1" customHeight="1" spans="1:3">
      <c r="A1372" s="204"/>
      <c r="B1372" s="210"/>
      <c r="C1372" s="211"/>
    </row>
    <row r="1373" ht="16.9" hidden="1" customHeight="1" spans="1:3">
      <c r="A1373" s="204"/>
      <c r="B1373" s="210"/>
      <c r="C1373" s="211"/>
    </row>
    <row r="1374" ht="16.9" hidden="1" customHeight="1" spans="1:3">
      <c r="A1374" s="204"/>
      <c r="B1374" s="212"/>
      <c r="C1374" s="211"/>
    </row>
    <row r="1375" ht="16.9" hidden="1" customHeight="1" spans="1:3">
      <c r="A1375" s="204"/>
      <c r="B1375" s="212"/>
      <c r="C1375" s="211"/>
    </row>
    <row r="1376" ht="16.9" hidden="1" customHeight="1" spans="1:3">
      <c r="A1376" s="204"/>
      <c r="B1376" s="210"/>
      <c r="C1376" s="211"/>
    </row>
    <row r="1377" ht="16.9" hidden="1" customHeight="1" spans="1:3">
      <c r="A1377" s="204"/>
      <c r="B1377" s="210"/>
      <c r="C1377" s="211"/>
    </row>
    <row r="1378" ht="16.9" hidden="1" customHeight="1" spans="1:3">
      <c r="A1378" s="204"/>
      <c r="B1378" s="210"/>
      <c r="C1378" s="211"/>
    </row>
    <row r="1379" ht="16.9" hidden="1" customHeight="1" spans="1:3">
      <c r="A1379" s="204"/>
      <c r="B1379" s="212"/>
      <c r="C1379" s="211"/>
    </row>
    <row r="1380" ht="16.9" hidden="1" customHeight="1" spans="1:3">
      <c r="A1380" s="204"/>
      <c r="B1380" s="210"/>
      <c r="C1380" s="211"/>
    </row>
    <row r="1381" ht="16.9" hidden="1" customHeight="1" spans="1:3">
      <c r="A1381" s="204"/>
      <c r="B1381" s="210"/>
      <c r="C1381" s="211"/>
    </row>
    <row r="1382" ht="16.9" hidden="1" customHeight="1" spans="1:3">
      <c r="A1382" s="204"/>
      <c r="B1382" s="210"/>
      <c r="C1382" s="211"/>
    </row>
    <row r="1383" ht="16.9" hidden="1" customHeight="1" spans="1:3">
      <c r="A1383" s="204"/>
      <c r="B1383" s="212"/>
      <c r="C1383" s="211"/>
    </row>
    <row r="1384" ht="16.9" hidden="1" customHeight="1" spans="1:3">
      <c r="A1384" s="204"/>
      <c r="B1384" s="210"/>
      <c r="C1384" s="211"/>
    </row>
    <row r="1385" ht="16.9" hidden="1" customHeight="1" spans="1:3">
      <c r="A1385" s="204"/>
      <c r="B1385" s="210"/>
      <c r="C1385" s="211"/>
    </row>
    <row r="1386" ht="16.9" hidden="1" customHeight="1" spans="1:3">
      <c r="A1386" s="204"/>
      <c r="B1386" s="212"/>
      <c r="C1386" s="211"/>
    </row>
    <row r="1387" ht="16.9" hidden="1" customHeight="1" spans="1:3">
      <c r="A1387" s="204"/>
      <c r="B1387" s="212"/>
      <c r="C1387" s="211"/>
    </row>
    <row r="1388" ht="16.9" hidden="1" customHeight="1" spans="1:3">
      <c r="A1388" s="204"/>
      <c r="B1388" s="210"/>
      <c r="C1388" s="211"/>
    </row>
    <row r="1389" ht="16.9" hidden="1" customHeight="1" spans="1:3">
      <c r="A1389" s="204"/>
      <c r="B1389" s="210"/>
      <c r="C1389" s="211"/>
    </row>
    <row r="1390" hidden="1" spans="1:3">
      <c r="A1390" s="204"/>
      <c r="B1390" s="210"/>
      <c r="C1390" s="211"/>
    </row>
    <row r="1391" hidden="1" spans="1:3">
      <c r="A1391" s="204"/>
      <c r="B1391" s="210"/>
      <c r="C1391" s="211"/>
    </row>
    <row r="1392" hidden="1" spans="1:3">
      <c r="A1392" s="204"/>
      <c r="B1392" s="212"/>
      <c r="C1392" s="211"/>
    </row>
    <row r="1393" hidden="1" spans="1:3">
      <c r="A1393" s="204"/>
      <c r="B1393" s="210"/>
      <c r="C1393" s="211"/>
    </row>
    <row r="1394" hidden="1" spans="1:3">
      <c r="A1394" s="204"/>
      <c r="B1394" s="210"/>
      <c r="C1394" s="211"/>
    </row>
    <row r="1395" hidden="1" spans="1:3">
      <c r="A1395" s="204"/>
      <c r="B1395" s="210"/>
      <c r="C1395" s="211"/>
    </row>
    <row r="1396" hidden="1" spans="1:3">
      <c r="A1396" s="204"/>
      <c r="B1396" s="210"/>
      <c r="C1396" s="211"/>
    </row>
    <row r="1397" hidden="1" spans="1:3">
      <c r="A1397" s="204"/>
      <c r="B1397" s="212"/>
      <c r="C1397" s="211"/>
    </row>
    <row r="1398" hidden="1" spans="1:3">
      <c r="A1398" s="204"/>
      <c r="B1398" s="212"/>
      <c r="C1398" s="211"/>
    </row>
    <row r="1399" hidden="1" spans="1:3">
      <c r="A1399" s="204"/>
      <c r="B1399" s="210"/>
      <c r="C1399" s="211"/>
    </row>
    <row r="1400" hidden="1" spans="1:3">
      <c r="A1400" s="204"/>
      <c r="B1400" s="210"/>
      <c r="C1400" s="211"/>
    </row>
    <row r="1401" hidden="1" spans="1:3">
      <c r="A1401" s="204"/>
      <c r="B1401" s="210"/>
      <c r="C1401" s="211"/>
    </row>
    <row r="1402" hidden="1" spans="1:3">
      <c r="A1402" s="204"/>
      <c r="B1402" s="210"/>
      <c r="C1402" s="211"/>
    </row>
    <row r="1403" hidden="1" spans="1:3">
      <c r="A1403" s="204"/>
      <c r="B1403" s="210"/>
      <c r="C1403" s="211"/>
    </row>
    <row r="1404" hidden="1" spans="1:3">
      <c r="A1404" s="204"/>
      <c r="B1404" s="210"/>
      <c r="C1404" s="211"/>
    </row>
    <row r="1405" hidden="1" spans="1:3">
      <c r="A1405" s="204"/>
      <c r="B1405" s="210"/>
      <c r="C1405" s="211"/>
    </row>
    <row r="1406" hidden="1" spans="1:3">
      <c r="A1406" s="204"/>
      <c r="B1406" s="210"/>
      <c r="C1406" s="211"/>
    </row>
    <row r="1407" hidden="1" spans="1:3">
      <c r="A1407" s="204"/>
      <c r="B1407" s="210"/>
      <c r="C1407" s="211"/>
    </row>
    <row r="1408" hidden="1" spans="1:3">
      <c r="A1408" s="204"/>
      <c r="B1408" s="210"/>
      <c r="C1408" s="211"/>
    </row>
    <row r="1409" hidden="1" spans="1:3">
      <c r="A1409" s="204"/>
      <c r="B1409" s="210"/>
      <c r="C1409" s="211"/>
    </row>
    <row r="1410" hidden="1" spans="1:3">
      <c r="A1410" s="204"/>
      <c r="B1410" s="210"/>
      <c r="C1410" s="211"/>
    </row>
    <row r="1411" hidden="1" spans="1:3">
      <c r="A1411" s="204"/>
      <c r="B1411" s="212"/>
      <c r="C1411" s="211"/>
    </row>
    <row r="1412" hidden="1" spans="1:3">
      <c r="A1412" s="204"/>
      <c r="B1412" s="210"/>
      <c r="C1412" s="211"/>
    </row>
    <row r="1413" hidden="1" spans="1:3">
      <c r="A1413" s="204"/>
      <c r="B1413" s="210"/>
      <c r="C1413" s="211"/>
    </row>
    <row r="1414" hidden="1" spans="1:3">
      <c r="A1414" s="204"/>
      <c r="B1414" s="210"/>
      <c r="C1414" s="211"/>
    </row>
    <row r="1415" hidden="1" spans="1:3">
      <c r="A1415" s="204"/>
      <c r="B1415" s="212"/>
      <c r="C1415" s="211"/>
    </row>
    <row r="1416" hidden="1" spans="1:3">
      <c r="A1416" s="204"/>
      <c r="B1416" s="212"/>
      <c r="C1416" s="211"/>
    </row>
    <row r="1417" hidden="1" spans="1:3">
      <c r="A1417" s="204"/>
      <c r="B1417" s="210"/>
      <c r="C1417" s="211"/>
    </row>
    <row r="1418" hidden="1" spans="1:3">
      <c r="A1418" s="204"/>
      <c r="B1418" s="210"/>
      <c r="C1418" s="211"/>
    </row>
    <row r="1419" hidden="1" spans="1:3">
      <c r="A1419" s="204"/>
      <c r="B1419" s="210"/>
      <c r="C1419" s="211"/>
    </row>
    <row r="1420" hidden="1" spans="1:3">
      <c r="A1420" s="204"/>
      <c r="B1420" s="210"/>
      <c r="C1420" s="211"/>
    </row>
    <row r="1421" hidden="1" spans="1:3">
      <c r="A1421" s="204"/>
      <c r="B1421" s="210"/>
      <c r="C1421" s="211"/>
    </row>
    <row r="1422" hidden="1" spans="1:3">
      <c r="A1422" s="204"/>
      <c r="B1422" s="212"/>
      <c r="C1422" s="211"/>
    </row>
    <row r="1423" hidden="1" spans="1:3">
      <c r="A1423" s="204"/>
      <c r="B1423" s="210"/>
      <c r="C1423" s="211"/>
    </row>
    <row r="1424" hidden="1" spans="1:3">
      <c r="A1424" s="204"/>
      <c r="B1424" s="210"/>
      <c r="C1424" s="211"/>
    </row>
    <row r="1425" hidden="1" spans="1:3">
      <c r="A1425" s="204"/>
      <c r="B1425" s="210"/>
      <c r="C1425" s="211"/>
    </row>
    <row r="1426" hidden="1" spans="1:3">
      <c r="A1426" s="204"/>
      <c r="B1426" s="212"/>
      <c r="C1426" s="211"/>
    </row>
    <row r="1427" hidden="1" spans="1:3">
      <c r="A1427" s="204"/>
      <c r="B1427" s="210"/>
      <c r="C1427" s="211"/>
    </row>
    <row r="1428" hidden="1" spans="1:3">
      <c r="A1428" s="204"/>
      <c r="B1428" s="210"/>
      <c r="C1428" s="211"/>
    </row>
    <row r="1429" hidden="1" spans="1:3">
      <c r="A1429" s="204"/>
      <c r="B1429" s="210"/>
      <c r="C1429" s="211"/>
    </row>
    <row r="1430" hidden="1" spans="1:3">
      <c r="A1430" s="204"/>
      <c r="B1430" s="212"/>
      <c r="C1430" s="211"/>
    </row>
    <row r="1431" hidden="1" spans="1:3">
      <c r="A1431" s="204"/>
      <c r="B1431" s="210"/>
      <c r="C1431" s="211"/>
    </row>
    <row r="1432" hidden="1" spans="1:3">
      <c r="A1432" s="204"/>
      <c r="B1432" s="210"/>
      <c r="C1432" s="211"/>
    </row>
    <row r="1433" hidden="1" spans="1:3">
      <c r="A1433" s="204"/>
      <c r="B1433" s="210"/>
      <c r="C1433" s="211"/>
    </row>
    <row r="1434" hidden="1" spans="1:3">
      <c r="A1434" s="204"/>
      <c r="B1434" s="212"/>
      <c r="C1434" s="211"/>
    </row>
    <row r="1435" hidden="1" spans="1:3">
      <c r="A1435" s="204"/>
      <c r="B1435" s="210"/>
      <c r="C1435" s="211"/>
    </row>
    <row r="1436" hidden="1" spans="1:3">
      <c r="A1436" s="204"/>
      <c r="B1436" s="210"/>
      <c r="C1436" s="211"/>
    </row>
    <row r="1437" hidden="1" spans="1:3">
      <c r="A1437" s="204"/>
      <c r="B1437" s="210"/>
      <c r="C1437" s="211"/>
    </row>
    <row r="1438" hidden="1" spans="1:3">
      <c r="A1438" s="204"/>
      <c r="B1438" s="210"/>
      <c r="C1438" s="211"/>
    </row>
    <row r="1439" hidden="1" spans="1:3">
      <c r="A1439" s="204"/>
      <c r="B1439" s="210"/>
      <c r="C1439" s="211"/>
    </row>
    <row r="1440" hidden="1" spans="1:3">
      <c r="A1440" s="204"/>
      <c r="B1440" s="212"/>
      <c r="C1440" s="211"/>
    </row>
    <row r="1441" hidden="1" spans="1:3">
      <c r="A1441" s="204"/>
      <c r="B1441" s="210"/>
      <c r="C1441" s="211"/>
    </row>
    <row r="1442" hidden="1" spans="1:3">
      <c r="A1442" s="204"/>
      <c r="B1442" s="210"/>
      <c r="C1442" s="211"/>
    </row>
    <row r="1443" hidden="1" spans="1:3">
      <c r="A1443" s="204"/>
      <c r="B1443" s="212"/>
      <c r="C1443" s="211"/>
    </row>
    <row r="1444" hidden="1" spans="1:3">
      <c r="A1444" s="204"/>
      <c r="B1444" s="210"/>
      <c r="C1444" s="211"/>
    </row>
    <row r="1445" hidden="1" spans="1:3">
      <c r="A1445" s="204"/>
      <c r="B1445" s="210"/>
      <c r="C1445" s="211"/>
    </row>
    <row r="1446" hidden="1" spans="1:3">
      <c r="A1446" s="204"/>
      <c r="B1446" s="210"/>
      <c r="C1446" s="211"/>
    </row>
    <row r="1447" hidden="1" spans="1:3">
      <c r="A1447" s="204"/>
      <c r="B1447" s="210"/>
      <c r="C1447" s="211"/>
    </row>
    <row r="1448" hidden="1" spans="1:3">
      <c r="A1448" s="204"/>
      <c r="B1448" s="210"/>
      <c r="C1448" s="214"/>
    </row>
    <row r="1449" hidden="1" spans="1:3">
      <c r="A1449" s="204"/>
      <c r="B1449" s="210"/>
      <c r="C1449" s="211"/>
    </row>
    <row r="1450" hidden="1" spans="1:3">
      <c r="A1450" s="204"/>
      <c r="B1450" s="210"/>
      <c r="C1450" s="215"/>
    </row>
    <row r="1451" hidden="1" spans="1:3">
      <c r="A1451" s="204"/>
      <c r="B1451" s="210"/>
      <c r="C1451" s="211"/>
    </row>
    <row r="1452" hidden="1" spans="1:3">
      <c r="A1452" s="204"/>
      <c r="B1452" s="212"/>
      <c r="C1452" s="211"/>
    </row>
    <row r="1453" hidden="1" spans="1:3">
      <c r="A1453" s="204"/>
      <c r="B1453" s="212"/>
      <c r="C1453" s="211"/>
    </row>
    <row r="1454" hidden="1" spans="1:3">
      <c r="A1454" s="204"/>
      <c r="B1454" s="210"/>
      <c r="C1454" s="211"/>
    </row>
    <row r="1455" hidden="1" spans="1:3">
      <c r="A1455" s="204"/>
      <c r="B1455" s="210"/>
      <c r="C1455" s="211"/>
    </row>
    <row r="1456" hidden="1" spans="1:3">
      <c r="A1456" s="204"/>
      <c r="B1456" s="210"/>
      <c r="C1456" s="211"/>
    </row>
    <row r="1457" hidden="1" spans="1:3">
      <c r="A1457" s="204"/>
      <c r="B1457" s="210"/>
      <c r="C1457" s="211"/>
    </row>
    <row r="1458" hidden="1" spans="1:3">
      <c r="A1458" s="204"/>
      <c r="B1458" s="212"/>
      <c r="C1458" s="211"/>
    </row>
    <row r="1459" hidden="1" spans="1:3">
      <c r="A1459" s="204"/>
      <c r="B1459" s="210"/>
      <c r="C1459" s="211"/>
    </row>
    <row r="1460" hidden="1" spans="1:3">
      <c r="A1460" s="204"/>
      <c r="B1460" s="210"/>
      <c r="C1460" s="211"/>
    </row>
    <row r="1461" hidden="1" spans="1:3">
      <c r="A1461" s="204"/>
      <c r="B1461" s="210"/>
      <c r="C1461" s="211"/>
    </row>
    <row r="1462" hidden="1" spans="1:3">
      <c r="A1462" s="204"/>
      <c r="B1462" s="210"/>
      <c r="C1462" s="211"/>
    </row>
    <row r="1463" hidden="1" spans="1:3">
      <c r="A1463" s="204"/>
      <c r="B1463" s="212"/>
      <c r="C1463" s="211"/>
    </row>
    <row r="1464" hidden="1" spans="1:3">
      <c r="A1464" s="204"/>
      <c r="B1464" s="210"/>
      <c r="C1464" s="211"/>
    </row>
    <row r="1465" hidden="1" spans="1:3">
      <c r="A1465" s="204"/>
      <c r="B1465" s="210"/>
      <c r="C1465" s="211"/>
    </row>
    <row r="1466" hidden="1" spans="1:3">
      <c r="A1466" s="204"/>
      <c r="B1466" s="210"/>
      <c r="C1466" s="211"/>
    </row>
    <row r="1467" hidden="1" spans="1:3">
      <c r="A1467" s="204"/>
      <c r="B1467" s="210"/>
      <c r="C1467" s="211"/>
    </row>
    <row r="1468" hidden="1" spans="1:3">
      <c r="A1468" s="204"/>
      <c r="B1468" s="212"/>
      <c r="C1468" s="211"/>
    </row>
    <row r="1469" hidden="1" spans="1:3">
      <c r="A1469" s="204"/>
      <c r="B1469" s="210"/>
      <c r="C1469" s="211"/>
    </row>
    <row r="1470" hidden="1" spans="1:3">
      <c r="A1470" s="204"/>
      <c r="B1470" s="210"/>
      <c r="C1470" s="211"/>
    </row>
    <row r="1471" hidden="1" spans="1:3">
      <c r="A1471" s="204"/>
      <c r="B1471" s="212"/>
      <c r="C1471" s="211"/>
    </row>
    <row r="1472" hidden="1" spans="1:3">
      <c r="A1472" s="204"/>
      <c r="B1472" s="210"/>
      <c r="C1472" s="211"/>
    </row>
    <row r="1473" hidden="1" spans="1:3">
      <c r="A1473" s="204"/>
      <c r="B1473" s="210"/>
      <c r="C1473" s="211"/>
    </row>
    <row r="1474" hidden="1" spans="1:3">
      <c r="A1474" s="204"/>
      <c r="B1474" s="210"/>
      <c r="C1474" s="211"/>
    </row>
    <row r="1475" hidden="1" spans="1:3">
      <c r="A1475" s="204"/>
      <c r="B1475" s="210"/>
      <c r="C1475" s="211"/>
    </row>
    <row r="1476" hidden="1" spans="1:3">
      <c r="A1476" s="204"/>
      <c r="B1476" s="212"/>
      <c r="C1476" s="211"/>
    </row>
    <row r="1477" hidden="1" spans="1:3">
      <c r="A1477" s="204"/>
      <c r="B1477" s="212"/>
      <c r="C1477" s="211"/>
    </row>
    <row r="1478" hidden="1" spans="1:3">
      <c r="A1478" s="204"/>
      <c r="B1478" s="210"/>
      <c r="C1478" s="211"/>
    </row>
    <row r="1479" hidden="1" spans="1:3">
      <c r="A1479" s="204"/>
      <c r="B1479" s="210"/>
      <c r="C1479" s="211"/>
    </row>
    <row r="1480" hidden="1" spans="1:3">
      <c r="A1480" s="204"/>
      <c r="B1480" s="210"/>
      <c r="C1480" s="211"/>
    </row>
    <row r="1481" hidden="1" spans="1:3">
      <c r="A1481" s="204"/>
      <c r="B1481" s="210"/>
      <c r="C1481" s="211"/>
    </row>
    <row r="1482" hidden="1" spans="1:3">
      <c r="A1482" s="204"/>
      <c r="B1482" s="212"/>
      <c r="C1482" s="211"/>
    </row>
    <row r="1483" hidden="1" spans="1:3">
      <c r="A1483" s="204"/>
      <c r="B1483" s="210"/>
      <c r="C1483" s="211"/>
    </row>
    <row r="1484" hidden="1" spans="1:3">
      <c r="A1484" s="204"/>
      <c r="B1484" s="210"/>
      <c r="C1484" s="211"/>
    </row>
    <row r="1485" hidden="1" spans="1:3">
      <c r="A1485" s="204"/>
      <c r="B1485" s="210"/>
      <c r="C1485" s="211"/>
    </row>
    <row r="1486" hidden="1" spans="1:3">
      <c r="A1486" s="204"/>
      <c r="B1486" s="210"/>
      <c r="C1486" s="211"/>
    </row>
    <row r="1487" hidden="1" spans="1:3">
      <c r="A1487" s="204"/>
      <c r="B1487" s="212"/>
      <c r="C1487" s="211"/>
    </row>
    <row r="1488" hidden="1" spans="1:3">
      <c r="A1488" s="204"/>
      <c r="B1488" s="210"/>
      <c r="C1488" s="211"/>
    </row>
    <row r="1489" hidden="1" spans="1:3">
      <c r="A1489" s="204"/>
      <c r="B1489" s="210"/>
      <c r="C1489" s="211"/>
    </row>
    <row r="1490" hidden="1" spans="1:3">
      <c r="A1490" s="204"/>
      <c r="B1490" s="210"/>
      <c r="C1490" s="211"/>
    </row>
    <row r="1491" hidden="1" spans="1:3">
      <c r="A1491" s="204"/>
      <c r="B1491" s="210"/>
      <c r="C1491" s="211"/>
    </row>
    <row r="1492" hidden="1" spans="1:3">
      <c r="A1492" s="204"/>
      <c r="B1492" s="212"/>
      <c r="C1492" s="211"/>
    </row>
    <row r="1493" hidden="1" spans="1:3">
      <c r="A1493" s="204"/>
      <c r="B1493" s="210"/>
      <c r="C1493" s="211"/>
    </row>
    <row r="1494" hidden="1" spans="1:3">
      <c r="A1494" s="204"/>
      <c r="B1494" s="210"/>
      <c r="C1494" s="211"/>
    </row>
    <row r="1495" hidden="1" spans="1:3">
      <c r="A1495" s="204"/>
      <c r="B1495" s="210"/>
      <c r="C1495" s="211"/>
    </row>
    <row r="1496" hidden="1" spans="1:3">
      <c r="A1496" s="204"/>
      <c r="B1496" s="210"/>
      <c r="C1496" s="211"/>
    </row>
    <row r="1497" hidden="1" spans="1:3">
      <c r="A1497" s="204"/>
      <c r="B1497" s="210"/>
      <c r="C1497" s="211"/>
    </row>
    <row r="1498" hidden="1" spans="1:3">
      <c r="A1498" s="204"/>
      <c r="B1498" s="210"/>
      <c r="C1498" s="211"/>
    </row>
    <row r="1499" hidden="1" spans="1:3">
      <c r="A1499" s="204"/>
      <c r="B1499" s="210"/>
      <c r="C1499" s="211"/>
    </row>
    <row r="1500" hidden="1" spans="1:3">
      <c r="A1500" s="204"/>
      <c r="B1500" s="210"/>
      <c r="C1500" s="211"/>
    </row>
    <row r="1501" hidden="1" spans="1:3">
      <c r="A1501" s="204"/>
      <c r="B1501" s="212"/>
      <c r="C1501" s="211"/>
    </row>
    <row r="1502" hidden="1" spans="1:3">
      <c r="A1502" s="204"/>
      <c r="B1502" s="210"/>
      <c r="C1502" s="211"/>
    </row>
    <row r="1503" hidden="1" spans="1:3">
      <c r="A1503" s="204"/>
      <c r="B1503" s="210"/>
      <c r="C1503" s="211"/>
    </row>
    <row r="1504" hidden="1" spans="1:3">
      <c r="A1504" s="204"/>
      <c r="B1504" s="210"/>
      <c r="C1504" s="211"/>
    </row>
    <row r="1505" hidden="1" spans="1:3">
      <c r="A1505" s="204"/>
      <c r="B1505" s="210"/>
      <c r="C1505" s="211"/>
    </row>
    <row r="1506" hidden="1" spans="1:3">
      <c r="A1506" s="204"/>
      <c r="B1506" s="210"/>
      <c r="C1506" s="211"/>
    </row>
    <row r="1507" hidden="1" spans="1:3">
      <c r="A1507" s="204"/>
      <c r="B1507" s="210"/>
      <c r="C1507" s="211"/>
    </row>
    <row r="1508" hidden="1" spans="1:3">
      <c r="A1508" s="204"/>
      <c r="B1508" s="212"/>
      <c r="C1508" s="211"/>
    </row>
    <row r="1509" hidden="1" spans="1:3">
      <c r="A1509" s="204"/>
      <c r="B1509" s="210"/>
      <c r="C1509" s="211"/>
    </row>
    <row r="1510" hidden="1" spans="1:3">
      <c r="A1510" s="204"/>
      <c r="B1510" s="210"/>
      <c r="C1510" s="211"/>
    </row>
    <row r="1511" hidden="1" spans="1:3">
      <c r="A1511" s="204"/>
      <c r="B1511" s="210"/>
      <c r="C1511" s="211"/>
    </row>
    <row r="1512" hidden="1" spans="1:3">
      <c r="A1512" s="204"/>
      <c r="B1512" s="210"/>
      <c r="C1512" s="211"/>
    </row>
    <row r="1513" hidden="1" spans="1:3">
      <c r="A1513" s="204"/>
      <c r="B1513" s="210"/>
      <c r="C1513" s="211"/>
    </row>
    <row r="1514" hidden="1" spans="1:3">
      <c r="A1514" s="204"/>
      <c r="B1514" s="210"/>
      <c r="C1514" s="211"/>
    </row>
    <row r="1515" hidden="1" spans="1:3">
      <c r="A1515" s="204"/>
      <c r="B1515" s="210"/>
      <c r="C1515" s="211"/>
    </row>
    <row r="1516" hidden="1" spans="1:3">
      <c r="A1516" s="204"/>
      <c r="B1516" s="210"/>
      <c r="C1516" s="211"/>
    </row>
    <row r="1517" hidden="1" spans="1:3">
      <c r="A1517" s="204"/>
      <c r="B1517" s="212"/>
      <c r="C1517" s="211"/>
    </row>
    <row r="1518" hidden="1" spans="1:3">
      <c r="A1518" s="204"/>
      <c r="B1518" s="210"/>
      <c r="C1518" s="211"/>
    </row>
    <row r="1519" hidden="1" spans="1:3">
      <c r="A1519" s="204"/>
      <c r="B1519" s="210"/>
      <c r="C1519" s="211"/>
    </row>
    <row r="1520" hidden="1" spans="1:3">
      <c r="A1520" s="204"/>
      <c r="B1520" s="212"/>
      <c r="C1520" s="211"/>
    </row>
    <row r="1521" hidden="1" spans="1:3">
      <c r="A1521" s="204"/>
      <c r="B1521" s="210"/>
      <c r="C1521" s="211"/>
    </row>
    <row r="1522" hidden="1" spans="1:3">
      <c r="A1522" s="204"/>
      <c r="B1522" s="210"/>
      <c r="C1522" s="211"/>
    </row>
    <row r="1523" hidden="1" spans="1:3">
      <c r="A1523" s="204"/>
      <c r="B1523" s="212"/>
      <c r="C1523" s="211"/>
    </row>
    <row r="1524" hidden="1" spans="1:3">
      <c r="A1524" s="204"/>
      <c r="B1524" s="212"/>
      <c r="C1524" s="211"/>
    </row>
    <row r="1525" hidden="1" spans="1:3">
      <c r="A1525" s="204"/>
      <c r="B1525" s="210"/>
      <c r="C1525" s="211"/>
    </row>
    <row r="1526" hidden="1" spans="1:3">
      <c r="A1526" s="204"/>
      <c r="B1526" s="210"/>
      <c r="C1526" s="211"/>
    </row>
    <row r="1527" hidden="1" spans="1:3">
      <c r="A1527" s="204"/>
      <c r="B1527" s="210"/>
      <c r="C1527" s="211"/>
    </row>
    <row r="1528" hidden="1" spans="1:3">
      <c r="A1528" s="204"/>
      <c r="B1528" s="212"/>
      <c r="C1528" s="211"/>
    </row>
    <row r="1529" hidden="1" spans="1:3">
      <c r="A1529" s="204"/>
      <c r="B1529" s="212"/>
      <c r="C1529" s="211"/>
    </row>
    <row r="1530" hidden="1" spans="1:3">
      <c r="A1530" s="204"/>
      <c r="B1530" s="210"/>
      <c r="C1530" s="211"/>
    </row>
    <row r="1531" hidden="1" spans="1:3">
      <c r="A1531" s="204"/>
      <c r="B1531" s="210"/>
      <c r="C1531" s="211"/>
    </row>
    <row r="1532" hidden="1" spans="1:3">
      <c r="A1532" s="204"/>
      <c r="B1532" s="210"/>
      <c r="C1532" s="211"/>
    </row>
    <row r="1533" hidden="1" spans="1:3">
      <c r="A1533" s="204"/>
      <c r="B1533" s="212"/>
      <c r="C1533" s="211"/>
    </row>
    <row r="1534" hidden="1" spans="1:3">
      <c r="A1534" s="204"/>
      <c r="B1534" s="210"/>
      <c r="C1534" s="211"/>
    </row>
    <row r="1535" hidden="1" spans="1:3">
      <c r="A1535" s="204"/>
      <c r="B1535" s="210"/>
      <c r="C1535" s="211"/>
    </row>
    <row r="1536" hidden="1" spans="1:3">
      <c r="A1536" s="204"/>
      <c r="B1536" s="212"/>
      <c r="C1536" s="211"/>
    </row>
    <row r="1537" hidden="1" spans="1:3">
      <c r="A1537" s="204"/>
      <c r="B1537" s="212"/>
      <c r="C1537" s="211"/>
    </row>
    <row r="1538" hidden="1" spans="1:3">
      <c r="A1538" s="204"/>
      <c r="B1538" s="210"/>
      <c r="C1538" s="211"/>
    </row>
    <row r="1539" hidden="1" spans="1:3">
      <c r="A1539" s="204"/>
      <c r="B1539" s="210"/>
      <c r="C1539" s="211"/>
    </row>
    <row r="1540" hidden="1" spans="1:3">
      <c r="A1540" s="204"/>
      <c r="B1540" s="210"/>
      <c r="C1540" s="211"/>
    </row>
    <row r="1541" hidden="1" spans="1:3">
      <c r="A1541" s="204"/>
      <c r="B1541" s="212"/>
      <c r="C1541" s="211"/>
    </row>
    <row r="1542" hidden="1" spans="1:3">
      <c r="A1542" s="204"/>
      <c r="B1542" s="210"/>
      <c r="C1542" s="211"/>
    </row>
    <row r="1543" hidden="1" spans="1:3">
      <c r="A1543" s="204"/>
      <c r="B1543" s="210"/>
      <c r="C1543" s="211"/>
    </row>
    <row r="1544" hidden="1" spans="1:3">
      <c r="A1544" s="204"/>
      <c r="B1544" s="210"/>
      <c r="C1544" s="211"/>
    </row>
    <row r="1545" hidden="1" spans="1:3">
      <c r="A1545" s="204"/>
      <c r="B1545" s="210"/>
      <c r="C1545" s="211"/>
    </row>
    <row r="1546" hidden="1" spans="1:3">
      <c r="A1546" s="204"/>
      <c r="B1546" s="210"/>
      <c r="C1546" s="211"/>
    </row>
    <row r="1547" hidden="1" spans="1:3">
      <c r="A1547" s="204"/>
      <c r="B1547" s="210"/>
      <c r="C1547" s="211"/>
    </row>
    <row r="1548" hidden="1" spans="1:3">
      <c r="A1548" s="204"/>
      <c r="B1548" s="210"/>
      <c r="C1548" s="211"/>
    </row>
    <row r="1549" hidden="1" spans="1:3">
      <c r="A1549" s="204"/>
      <c r="B1549" s="210"/>
      <c r="C1549" s="211"/>
    </row>
    <row r="1550" hidden="1" spans="1:3">
      <c r="A1550" s="204"/>
      <c r="B1550" s="212"/>
      <c r="C1550" s="211"/>
    </row>
    <row r="1551" hidden="1" spans="1:3">
      <c r="A1551" s="204"/>
      <c r="B1551" s="210"/>
      <c r="C1551" s="211"/>
    </row>
    <row r="1552" hidden="1" spans="1:3">
      <c r="A1552" s="204"/>
      <c r="B1552" s="210"/>
      <c r="C1552" s="211"/>
    </row>
    <row r="1553" hidden="1" spans="1:3">
      <c r="A1553" s="204"/>
      <c r="B1553" s="210"/>
      <c r="C1553" s="211"/>
    </row>
    <row r="1554" hidden="1" spans="1:3">
      <c r="A1554" s="204"/>
      <c r="B1554" s="210"/>
      <c r="C1554" s="211"/>
    </row>
    <row r="1555" hidden="1" spans="1:3">
      <c r="A1555" s="204"/>
      <c r="B1555" s="210"/>
      <c r="C1555" s="211"/>
    </row>
    <row r="1556" hidden="1" spans="1:3">
      <c r="A1556" s="204"/>
      <c r="B1556" s="210"/>
      <c r="C1556" s="211"/>
    </row>
    <row r="1557" hidden="1" spans="1:3">
      <c r="A1557" s="204"/>
      <c r="B1557" s="210"/>
      <c r="C1557" s="211"/>
    </row>
    <row r="1558" hidden="1" spans="1:3">
      <c r="A1558" s="204"/>
      <c r="B1558" s="210"/>
      <c r="C1558" s="211"/>
    </row>
    <row r="1559" hidden="1" spans="1:3">
      <c r="A1559" s="204"/>
      <c r="B1559" s="210"/>
      <c r="C1559" s="211"/>
    </row>
    <row r="1560" hidden="1" spans="1:3">
      <c r="A1560" s="204"/>
      <c r="B1560" s="210"/>
      <c r="C1560" s="211"/>
    </row>
    <row r="1561" hidden="1" spans="1:3">
      <c r="A1561" s="204"/>
      <c r="B1561" s="210"/>
      <c r="C1561" s="211"/>
    </row>
    <row r="1562" hidden="1" spans="1:3">
      <c r="A1562" s="204"/>
      <c r="B1562" s="212"/>
      <c r="C1562" s="211"/>
    </row>
    <row r="1563" hidden="1" spans="1:3">
      <c r="A1563" s="204"/>
      <c r="B1563" s="212"/>
      <c r="C1563" s="211"/>
    </row>
    <row r="1564" hidden="1" spans="1:3">
      <c r="A1564" s="204"/>
      <c r="B1564" s="210"/>
      <c r="C1564" s="211"/>
    </row>
    <row r="1565" hidden="1" spans="1:3">
      <c r="A1565" s="204"/>
      <c r="B1565" s="210"/>
      <c r="C1565" s="211"/>
    </row>
    <row r="1566" hidden="1" spans="1:3">
      <c r="A1566" s="204"/>
      <c r="B1566" s="210"/>
      <c r="C1566" s="211"/>
    </row>
    <row r="1567" hidden="1" spans="1:3">
      <c r="A1567" s="204"/>
      <c r="B1567" s="210"/>
      <c r="C1567" s="211"/>
    </row>
    <row r="1568" hidden="1" spans="1:3">
      <c r="A1568" s="204"/>
      <c r="B1568" s="210"/>
      <c r="C1568" s="211"/>
    </row>
    <row r="1569" hidden="1" spans="1:3">
      <c r="A1569" s="204"/>
      <c r="B1569" s="210"/>
      <c r="C1569" s="211"/>
    </row>
    <row r="1570" hidden="1" spans="1:3">
      <c r="A1570" s="204"/>
      <c r="B1570" s="210"/>
      <c r="C1570" s="211"/>
    </row>
    <row r="1571" hidden="1" spans="1:3">
      <c r="A1571" s="204"/>
      <c r="B1571" s="210"/>
      <c r="C1571" s="211"/>
    </row>
    <row r="1572" hidden="1" spans="1:3">
      <c r="A1572" s="204"/>
      <c r="B1572" s="210"/>
      <c r="C1572" s="211"/>
    </row>
    <row r="1573" hidden="1" spans="1:3">
      <c r="A1573" s="204"/>
      <c r="B1573" s="210"/>
      <c r="C1573" s="211"/>
    </row>
    <row r="1574" hidden="1" spans="1:3">
      <c r="A1574" s="204"/>
      <c r="B1574" s="210"/>
      <c r="C1574" s="211"/>
    </row>
    <row r="1575" hidden="1" spans="1:3">
      <c r="A1575" s="204"/>
      <c r="B1575" s="210"/>
      <c r="C1575" s="211"/>
    </row>
    <row r="1576" hidden="1" spans="1:3">
      <c r="A1576" s="204"/>
      <c r="B1576" s="210"/>
      <c r="C1576" s="211"/>
    </row>
    <row r="1577" hidden="1" spans="1:3">
      <c r="A1577" s="204"/>
      <c r="B1577" s="210"/>
      <c r="C1577" s="211"/>
    </row>
    <row r="1578" hidden="1" spans="1:3">
      <c r="A1578" s="204"/>
      <c r="B1578" s="210"/>
      <c r="C1578" s="211"/>
    </row>
    <row r="1579" hidden="1" spans="1:3">
      <c r="A1579" s="204"/>
      <c r="B1579" s="210"/>
      <c r="C1579" s="211"/>
    </row>
    <row r="1580" hidden="1" spans="1:3">
      <c r="A1580" s="204"/>
      <c r="B1580" s="212"/>
      <c r="C1580" s="211"/>
    </row>
    <row r="1581" hidden="1" spans="1:3">
      <c r="A1581" s="204"/>
      <c r="B1581" s="212"/>
      <c r="C1581" s="211"/>
    </row>
    <row r="1582" hidden="1" spans="1:3">
      <c r="A1582" s="204"/>
      <c r="B1582" s="210"/>
      <c r="C1582" s="211"/>
    </row>
    <row r="1583" hidden="1" spans="1:3">
      <c r="A1583" s="204"/>
      <c r="B1583" s="210"/>
      <c r="C1583" s="211"/>
    </row>
    <row r="1584" hidden="1" spans="1:3">
      <c r="A1584" s="204"/>
      <c r="B1584" s="210"/>
      <c r="C1584" s="211"/>
    </row>
    <row r="1585" hidden="1" spans="1:3">
      <c r="A1585" s="204"/>
      <c r="B1585" s="210"/>
      <c r="C1585" s="211"/>
    </row>
    <row r="1586" hidden="1" spans="1:3">
      <c r="A1586" s="204"/>
      <c r="B1586" s="210"/>
      <c r="C1586" s="211"/>
    </row>
    <row r="1587" hidden="1" spans="1:3">
      <c r="A1587" s="204"/>
      <c r="B1587" s="210"/>
      <c r="C1587" s="211"/>
    </row>
    <row r="1588" hidden="1" spans="1:3">
      <c r="A1588" s="204"/>
      <c r="B1588" s="210"/>
      <c r="C1588" s="211"/>
    </row>
    <row r="1589" hidden="1" spans="1:3">
      <c r="A1589" s="204"/>
      <c r="B1589" s="210"/>
      <c r="C1589" s="211"/>
    </row>
    <row r="1590" hidden="1" spans="1:3">
      <c r="A1590" s="204"/>
      <c r="B1590" s="210"/>
      <c r="C1590" s="211"/>
    </row>
    <row r="1591" hidden="1" spans="1:3">
      <c r="A1591" s="204"/>
      <c r="B1591" s="210"/>
      <c r="C1591" s="211"/>
    </row>
    <row r="1592" hidden="1" spans="1:3">
      <c r="A1592" s="204"/>
      <c r="B1592" s="210"/>
      <c r="C1592" s="211"/>
    </row>
    <row r="1593" hidden="1" spans="1:3">
      <c r="A1593" s="204"/>
      <c r="B1593" s="210"/>
      <c r="C1593" s="211"/>
    </row>
    <row r="1594" hidden="1" spans="1:3">
      <c r="A1594" s="204"/>
      <c r="B1594" s="210"/>
      <c r="C1594" s="211"/>
    </row>
    <row r="1595" hidden="1" spans="1:3">
      <c r="A1595" s="204"/>
      <c r="B1595" s="210"/>
      <c r="C1595" s="211"/>
    </row>
    <row r="1596" hidden="1" spans="1:3">
      <c r="A1596" s="204"/>
      <c r="B1596" s="210"/>
      <c r="C1596" s="211"/>
    </row>
    <row r="1597" hidden="1" spans="1:3">
      <c r="A1597" s="204"/>
      <c r="B1597" s="210"/>
      <c r="C1597" s="211"/>
    </row>
    <row r="1598" spans="1:3">
      <c r="A1598" s="204"/>
      <c r="B1598" s="210"/>
      <c r="C1598" s="211"/>
    </row>
    <row r="1599" spans="1:3">
      <c r="A1599" s="204"/>
      <c r="B1599" s="212"/>
      <c r="C1599" s="211"/>
    </row>
    <row r="1600" spans="1:3">
      <c r="A1600" s="204"/>
      <c r="B1600" s="212"/>
      <c r="C1600" s="211"/>
    </row>
    <row r="1601" spans="1:3">
      <c r="A1601" s="204"/>
      <c r="B1601" s="212"/>
      <c r="C1601" s="211"/>
    </row>
    <row r="1602" spans="1:3">
      <c r="A1602" s="204"/>
      <c r="B1602" s="210"/>
      <c r="C1602" s="211"/>
    </row>
    <row r="1603" spans="1:3">
      <c r="A1603" s="204"/>
      <c r="B1603" s="212"/>
      <c r="C1603" s="211"/>
    </row>
    <row r="1604" spans="1:3">
      <c r="A1604" s="204"/>
      <c r="B1604" s="212"/>
      <c r="C1604" s="211"/>
    </row>
    <row r="1605" spans="1:3">
      <c r="A1605" s="204"/>
      <c r="B1605" s="210"/>
      <c r="C1605" s="211"/>
    </row>
    <row r="1606" spans="1:3">
      <c r="A1606" s="204"/>
      <c r="B1606" s="210"/>
      <c r="C1606" s="211"/>
    </row>
    <row r="1607" spans="1:3">
      <c r="A1607" s="204"/>
      <c r="B1607" s="210"/>
      <c r="C1607" s="211"/>
    </row>
    <row r="1608" spans="1:3">
      <c r="A1608" s="204"/>
      <c r="B1608" s="210"/>
      <c r="C1608" s="211"/>
    </row>
    <row r="1609" spans="1:3">
      <c r="A1609" s="204"/>
      <c r="B1609" s="210"/>
      <c r="C1609" s="211"/>
    </row>
    <row r="1610" spans="1:3">
      <c r="A1610" s="204"/>
      <c r="B1610" s="210"/>
      <c r="C1610" s="211"/>
    </row>
    <row r="1611" spans="1:3">
      <c r="A1611" s="204"/>
      <c r="B1611" s="210"/>
      <c r="C1611" s="211"/>
    </row>
    <row r="1612" spans="1:3">
      <c r="A1612" s="204"/>
      <c r="B1612" s="210"/>
      <c r="C1612" s="211"/>
    </row>
    <row r="1613" spans="1:3">
      <c r="A1613" s="204"/>
      <c r="B1613" s="210"/>
      <c r="C1613" s="211"/>
    </row>
    <row r="1614" spans="1:3">
      <c r="A1614" s="204"/>
      <c r="B1614" s="212"/>
      <c r="C1614" s="211"/>
    </row>
    <row r="1615" spans="1:3">
      <c r="A1615" s="204"/>
      <c r="B1615" s="210"/>
      <c r="C1615" s="211"/>
    </row>
    <row r="1616" spans="1:3">
      <c r="A1616" s="204"/>
      <c r="B1616" s="210"/>
      <c r="C1616" s="211"/>
    </row>
    <row r="1617" spans="1:3">
      <c r="A1617" s="204"/>
      <c r="B1617" s="210"/>
      <c r="C1617" s="211"/>
    </row>
    <row r="1618" spans="1:3">
      <c r="A1618" s="204"/>
      <c r="B1618" s="210"/>
      <c r="C1618" s="211"/>
    </row>
    <row r="1619" spans="1:3">
      <c r="A1619" s="204"/>
      <c r="B1619" s="210"/>
      <c r="C1619" s="211"/>
    </row>
    <row r="1620" spans="1:3">
      <c r="A1620" s="204"/>
      <c r="B1620" s="210"/>
      <c r="C1620" s="211"/>
    </row>
    <row r="1621" spans="1:3">
      <c r="A1621" s="204"/>
      <c r="B1621" s="210"/>
      <c r="C1621" s="211"/>
    </row>
    <row r="1622" spans="1:3">
      <c r="A1622" s="204"/>
      <c r="B1622" s="210"/>
      <c r="C1622" s="211"/>
    </row>
    <row r="1623" spans="1:3">
      <c r="A1623" s="204"/>
      <c r="B1623" s="212"/>
      <c r="C1623" s="211"/>
    </row>
    <row r="1624" spans="1:3">
      <c r="A1624" s="204"/>
      <c r="B1624" s="210"/>
      <c r="C1624" s="211"/>
    </row>
    <row r="1625" spans="1:3">
      <c r="A1625" s="204"/>
      <c r="B1625" s="212"/>
      <c r="C1625" s="211"/>
    </row>
    <row r="1626" spans="1:3">
      <c r="A1626" s="204"/>
      <c r="B1626" s="210"/>
      <c r="C1626" s="211"/>
    </row>
    <row r="1627" spans="1:3">
      <c r="A1627" s="204"/>
      <c r="B1627" s="210"/>
      <c r="C1627" s="211"/>
    </row>
    <row r="1628" spans="1:3">
      <c r="A1628" s="204"/>
      <c r="B1628" s="210"/>
      <c r="C1628" s="211"/>
    </row>
    <row r="1629" spans="1:3">
      <c r="A1629" s="204"/>
      <c r="B1629" s="212"/>
      <c r="C1629" s="211"/>
    </row>
    <row r="1630" spans="1:3">
      <c r="A1630" s="204"/>
      <c r="B1630" s="210"/>
      <c r="C1630" s="211"/>
    </row>
    <row r="1631" spans="1:3">
      <c r="A1631" s="204"/>
      <c r="B1631" s="210"/>
      <c r="C1631" s="211"/>
    </row>
    <row r="1632" spans="1:3">
      <c r="A1632" s="204"/>
      <c r="B1632" s="212"/>
      <c r="C1632" s="211"/>
    </row>
    <row r="1633" spans="1:3">
      <c r="A1633" s="204"/>
      <c r="B1633" s="216"/>
      <c r="C1633" s="211"/>
    </row>
    <row r="1634" spans="1:3">
      <c r="A1634" s="204"/>
      <c r="B1634" s="216"/>
      <c r="C1634" s="211"/>
    </row>
    <row r="1635" spans="1:3">
      <c r="A1635" s="204"/>
      <c r="B1635" s="216"/>
      <c r="C1635" s="211"/>
    </row>
    <row r="1636" spans="1:3">
      <c r="A1636" s="204"/>
      <c r="B1636" s="217"/>
      <c r="C1636" s="211"/>
    </row>
    <row r="1637" spans="1:3">
      <c r="A1637" s="204"/>
      <c r="B1637" s="217"/>
      <c r="C1637" s="211"/>
    </row>
    <row r="1638" spans="1:3">
      <c r="A1638" s="204"/>
      <c r="B1638" s="217"/>
      <c r="C1638" s="211"/>
    </row>
    <row r="1639" spans="1:3">
      <c r="A1639" s="204"/>
      <c r="B1639" s="217"/>
      <c r="C1639" s="211"/>
    </row>
    <row r="1640" spans="1:3">
      <c r="A1640" s="204"/>
      <c r="B1640" s="216"/>
      <c r="C1640" s="211"/>
    </row>
    <row r="1641" spans="1:3">
      <c r="A1641" s="204"/>
      <c r="B1641" s="217"/>
      <c r="C1641" s="211"/>
    </row>
    <row r="1642" spans="1:3">
      <c r="A1642" s="204"/>
      <c r="B1642" s="217"/>
      <c r="C1642" s="211"/>
    </row>
    <row r="1643" spans="1:3">
      <c r="A1643" s="204"/>
      <c r="B1643" s="217"/>
      <c r="C1643" s="211"/>
    </row>
    <row r="1644" spans="1:3">
      <c r="A1644" s="204"/>
      <c r="B1644" s="217"/>
      <c r="C1644" s="211"/>
    </row>
    <row r="1645" spans="1:3">
      <c r="A1645" s="204"/>
      <c r="B1645" s="217"/>
      <c r="C1645" s="211"/>
    </row>
    <row r="1646" spans="1:3">
      <c r="A1646" s="204"/>
      <c r="B1646" s="217"/>
      <c r="C1646" s="211"/>
    </row>
    <row r="1647" spans="1:3">
      <c r="A1647" s="204"/>
      <c r="B1647" s="217"/>
      <c r="C1647" s="211"/>
    </row>
    <row r="1648" spans="1:3">
      <c r="A1648" s="204"/>
      <c r="B1648" s="217"/>
      <c r="C1648" s="211"/>
    </row>
    <row r="1649" spans="1:3">
      <c r="A1649" s="204"/>
      <c r="B1649" s="217"/>
      <c r="C1649" s="211"/>
    </row>
    <row r="1650" spans="1:3">
      <c r="A1650" s="204"/>
      <c r="B1650" s="217"/>
      <c r="C1650" s="211"/>
    </row>
    <row r="1651" spans="1:3">
      <c r="A1651" s="204"/>
      <c r="B1651" s="217"/>
      <c r="C1651" s="211"/>
    </row>
    <row r="1652" spans="1:3">
      <c r="A1652" s="204"/>
      <c r="B1652" s="217"/>
      <c r="C1652" s="211"/>
    </row>
    <row r="1653" spans="1:3">
      <c r="A1653" s="204"/>
      <c r="B1653" s="217"/>
      <c r="C1653" s="211"/>
    </row>
    <row r="1654" spans="1:3">
      <c r="A1654" s="204"/>
      <c r="B1654" s="217"/>
      <c r="C1654" s="211"/>
    </row>
    <row r="1655" spans="1:3">
      <c r="A1655" s="204"/>
      <c r="B1655" s="217"/>
      <c r="C1655" s="211"/>
    </row>
    <row r="1656" spans="1:3">
      <c r="A1656" s="204"/>
      <c r="B1656" s="217"/>
      <c r="C1656" s="211"/>
    </row>
    <row r="1657" spans="1:3">
      <c r="A1657" s="218"/>
      <c r="B1657" s="219"/>
      <c r="C1657" s="220"/>
    </row>
    <row r="1658" spans="1:3">
      <c r="A1658" s="218"/>
      <c r="B1658" s="218"/>
      <c r="C1658" s="221"/>
    </row>
    <row r="1659" spans="1:3">
      <c r="A1659" s="218"/>
      <c r="B1659" s="218"/>
      <c r="C1659" s="221"/>
    </row>
    <row r="1660" spans="1:3">
      <c r="A1660" s="218"/>
      <c r="B1660" s="218"/>
      <c r="C1660" s="221"/>
    </row>
    <row r="1661" spans="1:3">
      <c r="A1661" s="218"/>
      <c r="B1661" s="218"/>
      <c r="C1661" s="221"/>
    </row>
    <row r="1662" spans="1:3">
      <c r="A1662" s="218"/>
      <c r="B1662" s="218"/>
      <c r="C1662" s="221"/>
    </row>
    <row r="1663" spans="1:3">
      <c r="A1663" s="218"/>
      <c r="B1663" s="218"/>
      <c r="C1663" s="221"/>
    </row>
    <row r="1664" spans="1:3">
      <c r="A1664" s="218"/>
      <c r="B1664" s="218"/>
      <c r="C1664" s="221"/>
    </row>
    <row r="1665" spans="1:3">
      <c r="A1665" s="218"/>
      <c r="B1665" s="218"/>
      <c r="C1665" s="221"/>
    </row>
    <row r="1666" spans="1:3">
      <c r="A1666" s="218"/>
      <c r="B1666" s="218"/>
      <c r="C1666" s="221"/>
    </row>
    <row r="1667" spans="1:3">
      <c r="A1667" s="218"/>
      <c r="B1667" s="218"/>
      <c r="C1667" s="221"/>
    </row>
    <row r="1668" spans="1:3">
      <c r="A1668" s="218"/>
      <c r="B1668" s="218"/>
      <c r="C1668" s="221"/>
    </row>
    <row r="1669" spans="1:3">
      <c r="A1669" s="218"/>
      <c r="B1669" s="218"/>
      <c r="C1669" s="221"/>
    </row>
    <row r="1670" spans="1:3">
      <c r="A1670" s="218"/>
      <c r="B1670" s="218"/>
      <c r="C1670" s="221"/>
    </row>
    <row r="1671" spans="1:3">
      <c r="A1671" s="218"/>
      <c r="B1671" s="218"/>
      <c r="C1671" s="221"/>
    </row>
    <row r="1672" spans="1:3">
      <c r="A1672" s="218"/>
      <c r="B1672" s="218"/>
      <c r="C1672" s="221"/>
    </row>
    <row r="1673" spans="1:3">
      <c r="A1673" s="218"/>
      <c r="B1673" s="218"/>
      <c r="C1673" s="221"/>
    </row>
    <row r="1674" spans="1:3">
      <c r="A1674" s="218"/>
      <c r="B1674" s="218"/>
      <c r="C1674" s="221"/>
    </row>
    <row r="1675" spans="1:3">
      <c r="A1675" s="218"/>
      <c r="B1675" s="218"/>
      <c r="C1675" s="221"/>
    </row>
    <row r="1676" spans="1:3">
      <c r="A1676" s="218"/>
      <c r="B1676" s="218"/>
      <c r="C1676" s="221"/>
    </row>
    <row r="1677" spans="1:3">
      <c r="A1677" s="218"/>
      <c r="B1677" s="218"/>
      <c r="C1677" s="221"/>
    </row>
    <row r="1678" spans="1:3">
      <c r="A1678" s="218"/>
      <c r="B1678" s="218"/>
      <c r="C1678" s="221"/>
    </row>
    <row r="1679" spans="1:3">
      <c r="A1679" s="218"/>
      <c r="B1679" s="218"/>
      <c r="C1679" s="221"/>
    </row>
    <row r="1680" spans="1:3">
      <c r="A1680" s="218"/>
      <c r="B1680" s="218"/>
      <c r="C1680" s="221"/>
    </row>
    <row r="1681" spans="1:3">
      <c r="A1681" s="218"/>
      <c r="B1681" s="218"/>
      <c r="C1681" s="221"/>
    </row>
    <row r="1682" spans="1:3">
      <c r="A1682" s="218"/>
      <c r="B1682" s="218"/>
      <c r="C1682" s="221"/>
    </row>
    <row r="1683" spans="1:3">
      <c r="A1683" s="218"/>
      <c r="B1683" s="218"/>
      <c r="C1683" s="221"/>
    </row>
    <row r="1684" spans="1:3">
      <c r="A1684" s="218"/>
      <c r="B1684" s="218"/>
      <c r="C1684" s="221"/>
    </row>
    <row r="1685" spans="1:3">
      <c r="A1685" s="218"/>
      <c r="B1685" s="218"/>
      <c r="C1685" s="221"/>
    </row>
    <row r="1686" spans="1:3">
      <c r="A1686" s="218"/>
      <c r="B1686" s="218"/>
      <c r="C1686" s="221"/>
    </row>
    <row r="1687" spans="1:3">
      <c r="A1687" s="218"/>
      <c r="B1687" s="218"/>
      <c r="C1687" s="221"/>
    </row>
    <row r="1688" spans="1:3">
      <c r="A1688" s="218"/>
      <c r="B1688" s="218"/>
      <c r="C1688" s="221"/>
    </row>
    <row r="1689" spans="1:3">
      <c r="A1689" s="218"/>
      <c r="B1689" s="218"/>
      <c r="C1689" s="221"/>
    </row>
    <row r="1690" spans="1:3">
      <c r="A1690" s="218"/>
      <c r="B1690" s="218"/>
      <c r="C1690" s="221"/>
    </row>
    <row r="1691" spans="1:3">
      <c r="A1691" s="218"/>
      <c r="B1691" s="218"/>
      <c r="C1691" s="221"/>
    </row>
    <row r="1692" spans="1:3">
      <c r="A1692" s="218"/>
      <c r="B1692" s="218"/>
      <c r="C1692" s="221"/>
    </row>
    <row r="1693" spans="1:3">
      <c r="A1693" s="218"/>
      <c r="B1693" s="218"/>
      <c r="C1693" s="221"/>
    </row>
    <row r="1694" spans="1:3">
      <c r="A1694" s="218"/>
      <c r="B1694" s="218"/>
      <c r="C1694" s="221"/>
    </row>
    <row r="1695" spans="1:3">
      <c r="A1695" s="218"/>
      <c r="B1695" s="218"/>
      <c r="C1695" s="221"/>
    </row>
    <row r="1696" spans="1:3">
      <c r="A1696" s="218"/>
      <c r="B1696" s="218"/>
      <c r="C1696" s="221"/>
    </row>
    <row r="1697" spans="1:3">
      <c r="A1697" s="218"/>
      <c r="B1697" s="218"/>
      <c r="C1697" s="221"/>
    </row>
    <row r="1698" spans="1:3">
      <c r="A1698" s="218"/>
      <c r="B1698" s="218"/>
      <c r="C1698" s="221"/>
    </row>
    <row r="1699" spans="1:3">
      <c r="A1699" s="218"/>
      <c r="B1699" s="218"/>
      <c r="C1699" s="221"/>
    </row>
    <row r="1700" spans="1:3">
      <c r="A1700" s="218"/>
      <c r="B1700" s="218"/>
      <c r="C1700" s="221"/>
    </row>
    <row r="1701" spans="1:3">
      <c r="A1701" s="218"/>
      <c r="B1701" s="218"/>
      <c r="C1701" s="221"/>
    </row>
    <row r="1702" spans="1:3">
      <c r="A1702" s="218"/>
      <c r="B1702" s="218"/>
      <c r="C1702" s="221"/>
    </row>
    <row r="1703" spans="1:3">
      <c r="A1703" s="218"/>
      <c r="B1703" s="218"/>
      <c r="C1703" s="221"/>
    </row>
    <row r="1704" spans="1:3">
      <c r="A1704" s="218"/>
      <c r="B1704" s="218"/>
      <c r="C1704" s="221"/>
    </row>
    <row r="1705" spans="1:3">
      <c r="A1705" s="218"/>
      <c r="B1705" s="218"/>
      <c r="C1705" s="221"/>
    </row>
    <row r="1706" spans="1:3">
      <c r="A1706" s="218"/>
      <c r="B1706" s="218"/>
      <c r="C1706" s="221"/>
    </row>
    <row r="1707" spans="1:3">
      <c r="A1707" s="218"/>
      <c r="B1707" s="218"/>
      <c r="C1707" s="221"/>
    </row>
    <row r="1708" spans="1:3">
      <c r="A1708" s="218"/>
      <c r="B1708" s="218"/>
      <c r="C1708" s="221"/>
    </row>
    <row r="1709" spans="1:3">
      <c r="A1709" s="218"/>
      <c r="B1709" s="218"/>
      <c r="C1709" s="221"/>
    </row>
    <row r="1710" spans="1:3">
      <c r="A1710" s="218"/>
      <c r="B1710" s="218"/>
      <c r="C1710" s="221"/>
    </row>
    <row r="1711" spans="1:3">
      <c r="A1711" s="218"/>
      <c r="B1711" s="218"/>
      <c r="C1711" s="221"/>
    </row>
    <row r="1712" spans="1:3">
      <c r="A1712" s="218"/>
      <c r="B1712" s="218"/>
      <c r="C1712" s="221"/>
    </row>
    <row r="1713" spans="1:3">
      <c r="A1713" s="218"/>
      <c r="B1713" s="218"/>
      <c r="C1713" s="221"/>
    </row>
    <row r="1714" spans="1:3">
      <c r="A1714" s="218"/>
      <c r="B1714" s="218"/>
      <c r="C1714" s="221"/>
    </row>
    <row r="1715" spans="1:3">
      <c r="A1715" s="218"/>
      <c r="B1715" s="218"/>
      <c r="C1715" s="221"/>
    </row>
    <row r="1716" spans="1:3">
      <c r="A1716" s="218"/>
      <c r="B1716" s="218"/>
      <c r="C1716" s="221"/>
    </row>
    <row r="1717" spans="1:3">
      <c r="A1717" s="218"/>
      <c r="B1717" s="218"/>
      <c r="C1717" s="221"/>
    </row>
    <row r="1718" spans="1:3">
      <c r="A1718" s="218"/>
      <c r="B1718" s="218"/>
      <c r="C1718" s="221"/>
    </row>
    <row r="1719" spans="1:3">
      <c r="A1719" s="218"/>
      <c r="B1719" s="218"/>
      <c r="C1719" s="221"/>
    </row>
    <row r="1720" spans="1:3">
      <c r="A1720" s="218"/>
      <c r="B1720" s="218"/>
      <c r="C1720" s="221"/>
    </row>
    <row r="1721" spans="1:3">
      <c r="A1721" s="218"/>
      <c r="B1721" s="218"/>
      <c r="C1721" s="221"/>
    </row>
    <row r="1722" spans="1:3">
      <c r="A1722" s="218"/>
      <c r="B1722" s="218"/>
      <c r="C1722" s="221"/>
    </row>
    <row r="1723" spans="1:3">
      <c r="A1723" s="218"/>
      <c r="B1723" s="218"/>
      <c r="C1723" s="221"/>
    </row>
    <row r="1724" spans="1:3">
      <c r="A1724" s="218"/>
      <c r="B1724" s="218"/>
      <c r="C1724" s="221"/>
    </row>
    <row r="1725" spans="1:3">
      <c r="A1725" s="218"/>
      <c r="B1725" s="218"/>
      <c r="C1725" s="221"/>
    </row>
    <row r="1726" spans="1:3">
      <c r="A1726" s="218"/>
      <c r="B1726" s="218"/>
      <c r="C1726" s="221"/>
    </row>
    <row r="1727" spans="1:3">
      <c r="A1727" s="218"/>
      <c r="B1727" s="218"/>
      <c r="C1727" s="221"/>
    </row>
    <row r="1728" spans="1:3">
      <c r="A1728" s="218"/>
      <c r="B1728" s="218"/>
      <c r="C1728" s="221"/>
    </row>
    <row r="1729" spans="1:3">
      <c r="A1729" s="218"/>
      <c r="B1729" s="218"/>
      <c r="C1729" s="221"/>
    </row>
    <row r="1730" spans="1:3">
      <c r="A1730" s="218"/>
      <c r="B1730" s="218"/>
      <c r="C1730" s="221"/>
    </row>
    <row r="1731" spans="1:3">
      <c r="A1731" s="218"/>
      <c r="B1731" s="218"/>
      <c r="C1731" s="221"/>
    </row>
    <row r="1732" spans="1:3">
      <c r="A1732" s="218"/>
      <c r="B1732" s="218"/>
      <c r="C1732" s="221"/>
    </row>
    <row r="1733" spans="1:3">
      <c r="A1733" s="218"/>
      <c r="B1733" s="218"/>
      <c r="C1733" s="221"/>
    </row>
    <row r="1734" spans="1:3">
      <c r="A1734" s="218"/>
      <c r="B1734" s="218"/>
      <c r="C1734" s="221"/>
    </row>
    <row r="1735" spans="1:3">
      <c r="A1735" s="218"/>
      <c r="B1735" s="218"/>
      <c r="C1735" s="221"/>
    </row>
    <row r="1736" spans="1:3">
      <c r="A1736" s="218"/>
      <c r="B1736" s="218"/>
      <c r="C1736" s="221"/>
    </row>
    <row r="1737" spans="1:3">
      <c r="A1737" s="218"/>
      <c r="B1737" s="218"/>
      <c r="C1737" s="221"/>
    </row>
    <row r="1738" spans="1:3">
      <c r="A1738" s="218"/>
      <c r="B1738" s="218"/>
      <c r="C1738" s="221"/>
    </row>
    <row r="1739" spans="1:3">
      <c r="A1739" s="218"/>
      <c r="B1739" s="218"/>
      <c r="C1739" s="221"/>
    </row>
    <row r="1740" spans="1:3">
      <c r="A1740" s="218"/>
      <c r="B1740" s="218"/>
      <c r="C1740" s="221"/>
    </row>
    <row r="1741" spans="1:3">
      <c r="A1741" s="218"/>
      <c r="B1741" s="218"/>
      <c r="C1741" s="221"/>
    </row>
    <row r="1742" spans="1:3">
      <c r="A1742" s="218"/>
      <c r="B1742" s="218"/>
      <c r="C1742" s="221"/>
    </row>
    <row r="1743" spans="1:3">
      <c r="A1743" s="218"/>
      <c r="B1743" s="218"/>
      <c r="C1743" s="221"/>
    </row>
    <row r="1744" spans="1:3">
      <c r="A1744" s="218"/>
      <c r="B1744" s="218"/>
      <c r="C1744" s="221"/>
    </row>
    <row r="1745" spans="1:3">
      <c r="A1745" s="218"/>
      <c r="B1745" s="218"/>
      <c r="C1745" s="221"/>
    </row>
    <row r="1746" spans="1:3">
      <c r="A1746" s="218"/>
      <c r="B1746" s="218"/>
      <c r="C1746" s="221"/>
    </row>
    <row r="1747" spans="1:3">
      <c r="A1747" s="218"/>
      <c r="B1747" s="218"/>
      <c r="C1747" s="221"/>
    </row>
    <row r="1748" spans="1:3">
      <c r="A1748" s="218"/>
      <c r="B1748" s="218"/>
      <c r="C1748" s="221"/>
    </row>
    <row r="1749" spans="1:3">
      <c r="A1749" s="218"/>
      <c r="B1749" s="218"/>
      <c r="C1749" s="221"/>
    </row>
    <row r="1750" spans="1:3">
      <c r="A1750" s="218"/>
      <c r="B1750" s="218"/>
      <c r="C1750" s="221"/>
    </row>
    <row r="1751" spans="1:3">
      <c r="A1751" s="218"/>
      <c r="B1751" s="218"/>
      <c r="C1751" s="221"/>
    </row>
    <row r="1752" spans="1:3">
      <c r="A1752" s="218"/>
      <c r="B1752" s="218"/>
      <c r="C1752" s="221"/>
    </row>
    <row r="1753" spans="1:3">
      <c r="A1753" s="218"/>
      <c r="B1753" s="218"/>
      <c r="C1753" s="221"/>
    </row>
    <row r="1754" spans="1:3">
      <c r="A1754" s="218"/>
      <c r="B1754" s="218"/>
      <c r="C1754" s="221"/>
    </row>
    <row r="1755" spans="1:3">
      <c r="A1755" s="218"/>
      <c r="B1755" s="218"/>
      <c r="C1755" s="221"/>
    </row>
    <row r="1756" spans="1:3">
      <c r="A1756" s="218"/>
      <c r="B1756" s="218"/>
      <c r="C1756" s="221"/>
    </row>
    <row r="1757" spans="1:3">
      <c r="A1757" s="218"/>
      <c r="B1757" s="218"/>
      <c r="C1757" s="221"/>
    </row>
    <row r="1758" spans="1:3">
      <c r="A1758" s="218"/>
      <c r="B1758" s="218"/>
      <c r="C1758" s="221"/>
    </row>
    <row r="1759" spans="1:3">
      <c r="A1759" s="218"/>
      <c r="B1759" s="218"/>
      <c r="C1759" s="221"/>
    </row>
    <row r="1760" spans="1:3">
      <c r="A1760" s="218"/>
      <c r="B1760" s="218"/>
      <c r="C1760" s="221"/>
    </row>
    <row r="1761" spans="1:3">
      <c r="A1761" s="218"/>
      <c r="B1761" s="218"/>
      <c r="C1761" s="221"/>
    </row>
    <row r="1762" spans="1:3">
      <c r="A1762" s="218"/>
      <c r="B1762" s="218"/>
      <c r="C1762" s="221"/>
    </row>
    <row r="1763" spans="1:3">
      <c r="A1763" s="218"/>
      <c r="B1763" s="218"/>
      <c r="C1763" s="221"/>
    </row>
    <row r="1764" spans="1:3">
      <c r="A1764" s="218"/>
      <c r="B1764" s="218"/>
      <c r="C1764" s="221"/>
    </row>
    <row r="1765" spans="1:3">
      <c r="A1765" s="218"/>
      <c r="B1765" s="218"/>
      <c r="C1765" s="221"/>
    </row>
    <row r="1766" spans="1:3">
      <c r="A1766" s="218"/>
      <c r="B1766" s="218"/>
      <c r="C1766" s="221"/>
    </row>
    <row r="1767" spans="1:3">
      <c r="A1767" s="218"/>
      <c r="B1767" s="218"/>
      <c r="C1767" s="221"/>
    </row>
    <row r="1768" spans="1:3">
      <c r="A1768" s="218"/>
      <c r="B1768" s="218"/>
      <c r="C1768" s="221"/>
    </row>
    <row r="1769" spans="1:3">
      <c r="A1769" s="218"/>
      <c r="B1769" s="218"/>
      <c r="C1769" s="221"/>
    </row>
    <row r="1770" spans="1:3">
      <c r="A1770" s="218"/>
      <c r="B1770" s="218"/>
      <c r="C1770" s="221"/>
    </row>
    <row r="1771" spans="1:3">
      <c r="A1771" s="218"/>
      <c r="B1771" s="218"/>
      <c r="C1771" s="221"/>
    </row>
    <row r="1772" spans="1:3">
      <c r="A1772" s="218"/>
      <c r="B1772" s="218"/>
      <c r="C1772" s="221"/>
    </row>
    <row r="1773" spans="1:3">
      <c r="A1773" s="218"/>
      <c r="B1773" s="218"/>
      <c r="C1773" s="221"/>
    </row>
    <row r="1774" spans="1:3">
      <c r="A1774" s="218"/>
      <c r="B1774" s="218"/>
      <c r="C1774" s="221"/>
    </row>
    <row r="1775" spans="1:3">
      <c r="A1775" s="218"/>
      <c r="B1775" s="218"/>
      <c r="C1775" s="221"/>
    </row>
    <row r="1776" spans="1:3">
      <c r="A1776" s="218"/>
      <c r="B1776" s="218"/>
      <c r="C1776" s="221"/>
    </row>
    <row r="1777" spans="1:3">
      <c r="A1777" s="218"/>
      <c r="B1777" s="218"/>
      <c r="C1777" s="221"/>
    </row>
    <row r="1778" spans="1:3">
      <c r="A1778" s="218"/>
      <c r="B1778" s="218"/>
      <c r="C1778" s="221"/>
    </row>
    <row r="1779" spans="1:3">
      <c r="A1779" s="218"/>
      <c r="B1779" s="218"/>
      <c r="C1779" s="221"/>
    </row>
    <row r="1780" spans="1:3">
      <c r="A1780" s="218"/>
      <c r="B1780" s="218"/>
      <c r="C1780" s="221"/>
    </row>
    <row r="1781" spans="1:3">
      <c r="A1781" s="218"/>
      <c r="B1781" s="218"/>
      <c r="C1781" s="221"/>
    </row>
    <row r="1782" spans="1:3">
      <c r="A1782" s="218"/>
      <c r="B1782" s="218"/>
      <c r="C1782" s="221"/>
    </row>
    <row r="1783" spans="1:3">
      <c r="A1783" s="218"/>
      <c r="B1783" s="218"/>
      <c r="C1783" s="221"/>
    </row>
    <row r="1784" spans="1:3">
      <c r="A1784" s="218"/>
      <c r="B1784" s="218"/>
      <c r="C1784" s="221"/>
    </row>
    <row r="1785" spans="1:3">
      <c r="A1785" s="218"/>
      <c r="B1785" s="218"/>
      <c r="C1785" s="221"/>
    </row>
    <row r="1786" spans="1:3">
      <c r="A1786" s="218"/>
      <c r="B1786" s="218"/>
      <c r="C1786" s="221"/>
    </row>
    <row r="1787" spans="1:3">
      <c r="A1787" s="218"/>
      <c r="B1787" s="218"/>
      <c r="C1787" s="221"/>
    </row>
    <row r="1788" spans="1:3">
      <c r="A1788" s="218"/>
      <c r="B1788" s="218"/>
      <c r="C1788" s="221"/>
    </row>
    <row r="1789" spans="1:3">
      <c r="A1789" s="218"/>
      <c r="B1789" s="218"/>
      <c r="C1789" s="221"/>
    </row>
    <row r="1790" spans="1:3">
      <c r="A1790" s="218"/>
      <c r="B1790" s="218"/>
      <c r="C1790" s="221"/>
    </row>
    <row r="1791" spans="1:3">
      <c r="A1791" s="218"/>
      <c r="B1791" s="218"/>
      <c r="C1791" s="221"/>
    </row>
    <row r="1792" spans="1:3">
      <c r="A1792" s="218"/>
      <c r="B1792" s="218"/>
      <c r="C1792" s="221"/>
    </row>
    <row r="1793" spans="1:3">
      <c r="A1793" s="218"/>
      <c r="B1793" s="218"/>
      <c r="C1793" s="221"/>
    </row>
    <row r="1794" spans="1:3">
      <c r="A1794" s="218"/>
      <c r="B1794" s="218"/>
      <c r="C1794" s="221"/>
    </row>
    <row r="1795" spans="1:3">
      <c r="A1795" s="218"/>
      <c r="B1795" s="218"/>
      <c r="C1795" s="221"/>
    </row>
    <row r="1796" spans="1:3">
      <c r="A1796" s="218"/>
      <c r="B1796" s="218"/>
      <c r="C1796" s="221"/>
    </row>
  </sheetData>
  <autoFilter ref="A3:C1597">
    <filterColumn colId="2">
      <filters>
        <filter val="10"/>
        <filter val="251"/>
        <filter val="1,194"/>
        <filter val="15"/>
        <filter val="55"/>
        <filter val="56"/>
        <filter val="20"/>
        <filter val="1,121"/>
        <filter val="24"/>
        <filter val="125"/>
        <filter val="68"/>
        <filter val="1,784.66"/>
        <filter val="40"/>
        <filter val="1"/>
        <filter val="2"/>
        <filter val="3"/>
        <filter val="4"/>
        <filter val="84"/>
        <filter val="5"/>
        <filter val="246"/>
      </filters>
    </filterColumn>
    <extLst/>
  </autoFilter>
  <mergeCells count="1">
    <mergeCell ref="A1:C1"/>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6"/>
  <sheetViews>
    <sheetView workbookViewId="0">
      <selection activeCell="A1" sqref="A1:D1"/>
    </sheetView>
  </sheetViews>
  <sheetFormatPr defaultColWidth="9" defaultRowHeight="25.15" customHeight="1" outlineLevelCol="3"/>
  <cols>
    <col min="1" max="1" width="7.25196850393701" style="170" customWidth="1"/>
    <col min="2" max="2" width="13.3307086614173" style="170" customWidth="1"/>
    <col min="3" max="3" width="37.8346456692913" style="171" customWidth="1"/>
    <col min="4" max="4" width="10.5826771653543" style="170" customWidth="1"/>
    <col min="5" max="253" width="9" style="170"/>
    <col min="254" max="254" width="21" style="170" customWidth="1"/>
    <col min="255" max="16384" width="9" style="170"/>
  </cols>
  <sheetData>
    <row r="1" ht="30.65" customHeight="1" spans="1:4">
      <c r="A1" s="172" t="s">
        <v>1171</v>
      </c>
      <c r="B1" s="172"/>
      <c r="C1" s="172"/>
      <c r="D1" s="172"/>
    </row>
    <row r="2" s="169" customFormat="1" customHeight="1" spans="1:4">
      <c r="A2" s="173" t="s">
        <v>20</v>
      </c>
      <c r="B2" s="173"/>
      <c r="C2" s="173"/>
      <c r="D2" s="173"/>
    </row>
    <row r="3" customHeight="1" spans="1:4">
      <c r="A3" s="174" t="s">
        <v>1172</v>
      </c>
      <c r="B3" s="174"/>
      <c r="C3" s="174" t="s">
        <v>127</v>
      </c>
      <c r="D3" s="174" t="s">
        <v>1173</v>
      </c>
    </row>
    <row r="4" customHeight="1" spans="1:4">
      <c r="A4" s="174" t="s">
        <v>1174</v>
      </c>
      <c r="B4" s="174" t="s">
        <v>1175</v>
      </c>
      <c r="C4" s="174"/>
      <c r="D4" s="174"/>
    </row>
    <row r="5" customHeight="1" spans="1:4">
      <c r="A5" s="175"/>
      <c r="B5" s="175"/>
      <c r="C5" s="174" t="s">
        <v>123</v>
      </c>
      <c r="D5" s="176">
        <f>D6+D11+D22+D30+D37+D41+D44+D48+D51+D57+D61+D66+D69+D76+D79</f>
        <v>1263.04</v>
      </c>
    </row>
    <row r="6" customHeight="1" spans="1:4">
      <c r="A6" s="174">
        <v>501</v>
      </c>
      <c r="B6" s="177"/>
      <c r="C6" s="178" t="s">
        <v>1176</v>
      </c>
      <c r="D6" s="176">
        <f>SUM(D7:D10)</f>
        <v>584.32</v>
      </c>
    </row>
    <row r="7" customHeight="1" spans="1:4">
      <c r="A7" s="179"/>
      <c r="B7" s="180" t="s">
        <v>1177</v>
      </c>
      <c r="C7" s="181" t="s">
        <v>1178</v>
      </c>
      <c r="D7" s="182">
        <v>383.57</v>
      </c>
    </row>
    <row r="8" customHeight="1" spans="1:4">
      <c r="A8" s="179"/>
      <c r="B8" s="180" t="s">
        <v>1179</v>
      </c>
      <c r="C8" s="181" t="s">
        <v>1180</v>
      </c>
      <c r="D8" s="182">
        <v>87.48</v>
      </c>
    </row>
    <row r="9" customHeight="1" spans="1:4">
      <c r="A9" s="179"/>
      <c r="B9" s="180" t="s">
        <v>1181</v>
      </c>
      <c r="C9" s="181" t="s">
        <v>1182</v>
      </c>
      <c r="D9" s="182">
        <v>54.67</v>
      </c>
    </row>
    <row r="10" customHeight="1" spans="1:4">
      <c r="A10" s="179"/>
      <c r="B10" s="180">
        <v>99</v>
      </c>
      <c r="C10" s="181" t="s">
        <v>1183</v>
      </c>
      <c r="D10" s="182">
        <v>58.6</v>
      </c>
    </row>
    <row r="11" customHeight="1" spans="1:4">
      <c r="A11" s="174">
        <v>502</v>
      </c>
      <c r="B11" s="177"/>
      <c r="C11" s="178" t="s">
        <v>1184</v>
      </c>
      <c r="D11" s="176">
        <f>SUM(D12:D21)</f>
        <v>438.12</v>
      </c>
    </row>
    <row r="12" customHeight="1" spans="1:4">
      <c r="A12" s="179"/>
      <c r="B12" s="180" t="s">
        <v>1177</v>
      </c>
      <c r="C12" s="181" t="s">
        <v>1185</v>
      </c>
      <c r="D12" s="182">
        <v>40</v>
      </c>
    </row>
    <row r="13" customHeight="1" spans="1:4">
      <c r="A13" s="179"/>
      <c r="B13" s="180" t="s">
        <v>1179</v>
      </c>
      <c r="C13" s="181" t="s">
        <v>1186</v>
      </c>
      <c r="D13" s="182">
        <v>2</v>
      </c>
    </row>
    <row r="14" customHeight="1" spans="1:4">
      <c r="A14" s="179"/>
      <c r="B14" s="180" t="s">
        <v>1181</v>
      </c>
      <c r="C14" s="181" t="s">
        <v>1187</v>
      </c>
      <c r="D14" s="182">
        <v>5</v>
      </c>
    </row>
    <row r="15" customHeight="1" spans="1:4">
      <c r="A15" s="179"/>
      <c r="B15" s="180" t="s">
        <v>1188</v>
      </c>
      <c r="C15" s="181" t="s">
        <v>1189</v>
      </c>
      <c r="D15" s="182">
        <v>55</v>
      </c>
    </row>
    <row r="16" customHeight="1" spans="1:4">
      <c r="A16" s="183"/>
      <c r="B16" s="180" t="s">
        <v>1190</v>
      </c>
      <c r="C16" s="181" t="s">
        <v>1191</v>
      </c>
      <c r="D16" s="182"/>
    </row>
    <row r="17" customHeight="1" spans="1:4">
      <c r="A17" s="179"/>
      <c r="B17" s="180" t="s">
        <v>1192</v>
      </c>
      <c r="C17" s="181" t="s">
        <v>1193</v>
      </c>
      <c r="D17" s="182">
        <v>10</v>
      </c>
    </row>
    <row r="18" customHeight="1" spans="1:4">
      <c r="A18" s="179"/>
      <c r="B18" s="180" t="s">
        <v>1194</v>
      </c>
      <c r="C18" s="181" t="s">
        <v>1195</v>
      </c>
      <c r="D18" s="182"/>
    </row>
    <row r="19" customHeight="1" spans="1:4">
      <c r="A19" s="179"/>
      <c r="B19" s="180" t="s">
        <v>1196</v>
      </c>
      <c r="C19" s="181" t="s">
        <v>1197</v>
      </c>
      <c r="D19" s="182"/>
    </row>
    <row r="20" customHeight="1" spans="1:4">
      <c r="A20" s="179"/>
      <c r="B20" s="180" t="s">
        <v>1198</v>
      </c>
      <c r="C20" s="181" t="s">
        <v>1199</v>
      </c>
      <c r="D20" s="182"/>
    </row>
    <row r="21" customHeight="1" spans="1:4">
      <c r="A21" s="179"/>
      <c r="B21" s="180" t="s">
        <v>1200</v>
      </c>
      <c r="C21" s="181" t="s">
        <v>1201</v>
      </c>
      <c r="D21" s="182">
        <v>326.12</v>
      </c>
    </row>
    <row r="22" customHeight="1" spans="1:4">
      <c r="A22" s="174">
        <v>503</v>
      </c>
      <c r="B22" s="177"/>
      <c r="C22" s="178" t="s">
        <v>1202</v>
      </c>
      <c r="D22" s="176">
        <f>SUM(D23:D29)</f>
        <v>0</v>
      </c>
    </row>
    <row r="23" customHeight="1" spans="1:4">
      <c r="A23" s="179"/>
      <c r="B23" s="180" t="s">
        <v>1177</v>
      </c>
      <c r="C23" s="181" t="s">
        <v>1203</v>
      </c>
      <c r="D23" s="182"/>
    </row>
    <row r="24" customHeight="1" spans="1:4">
      <c r="A24" s="179"/>
      <c r="B24" s="180" t="s">
        <v>1179</v>
      </c>
      <c r="C24" s="181" t="s">
        <v>1204</v>
      </c>
      <c r="D24" s="182"/>
    </row>
    <row r="25" customHeight="1" spans="1:4">
      <c r="A25" s="179"/>
      <c r="B25" s="180" t="s">
        <v>1181</v>
      </c>
      <c r="C25" s="181" t="s">
        <v>1205</v>
      </c>
      <c r="D25" s="182"/>
    </row>
    <row r="26" customHeight="1" spans="1:4">
      <c r="A26" s="179"/>
      <c r="B26" s="180" t="s">
        <v>1190</v>
      </c>
      <c r="C26" s="181" t="s">
        <v>1206</v>
      </c>
      <c r="D26" s="182"/>
    </row>
    <row r="27" customHeight="1" spans="1:4">
      <c r="A27" s="179"/>
      <c r="B27" s="180" t="s">
        <v>1192</v>
      </c>
      <c r="C27" s="181" t="s">
        <v>1207</v>
      </c>
      <c r="D27" s="182"/>
    </row>
    <row r="28" customHeight="1" spans="1:4">
      <c r="A28" s="179"/>
      <c r="B28" s="180" t="s">
        <v>1194</v>
      </c>
      <c r="C28" s="181" t="s">
        <v>1208</v>
      </c>
      <c r="D28" s="182"/>
    </row>
    <row r="29" customHeight="1" spans="1:4">
      <c r="A29" s="179"/>
      <c r="B29" s="180" t="s">
        <v>1200</v>
      </c>
      <c r="C29" s="181" t="s">
        <v>1209</v>
      </c>
      <c r="D29" s="182"/>
    </row>
    <row r="30" customHeight="1" spans="1:4">
      <c r="A30" s="174">
        <v>504</v>
      </c>
      <c r="B30" s="177"/>
      <c r="C30" s="178" t="s">
        <v>1210</v>
      </c>
      <c r="D30" s="176">
        <f>SUM(D31:D36)</f>
        <v>0</v>
      </c>
    </row>
    <row r="31" customHeight="1" spans="1:4">
      <c r="A31" s="179"/>
      <c r="B31" s="180" t="s">
        <v>1177</v>
      </c>
      <c r="C31" s="181" t="s">
        <v>1203</v>
      </c>
      <c r="D31" s="184"/>
    </row>
    <row r="32" customHeight="1" spans="1:4">
      <c r="A32" s="179"/>
      <c r="B32" s="180" t="s">
        <v>1179</v>
      </c>
      <c r="C32" s="181" t="s">
        <v>1204</v>
      </c>
      <c r="D32" s="184"/>
    </row>
    <row r="33" customHeight="1" spans="1:4">
      <c r="A33" s="179"/>
      <c r="B33" s="180" t="s">
        <v>1181</v>
      </c>
      <c r="C33" s="181" t="s">
        <v>1205</v>
      </c>
      <c r="D33" s="184"/>
    </row>
    <row r="34" customHeight="1" spans="1:4">
      <c r="A34" s="179"/>
      <c r="B34" s="180" t="s">
        <v>1188</v>
      </c>
      <c r="C34" s="181" t="s">
        <v>1207</v>
      </c>
      <c r="D34" s="184"/>
    </row>
    <row r="35" customHeight="1" spans="1:4">
      <c r="A35" s="179"/>
      <c r="B35" s="180" t="s">
        <v>1190</v>
      </c>
      <c r="C35" s="181" t="s">
        <v>1208</v>
      </c>
      <c r="D35" s="184"/>
    </row>
    <row r="36" customHeight="1" spans="1:4">
      <c r="A36" s="179"/>
      <c r="B36" s="180" t="s">
        <v>1200</v>
      </c>
      <c r="C36" s="181" t="s">
        <v>1209</v>
      </c>
      <c r="D36" s="184"/>
    </row>
    <row r="37" customHeight="1" spans="1:4">
      <c r="A37" s="174">
        <v>505</v>
      </c>
      <c r="B37" s="177"/>
      <c r="C37" s="178" t="s">
        <v>1211</v>
      </c>
      <c r="D37" s="185">
        <f>SUM(D38:D40)</f>
        <v>0</v>
      </c>
    </row>
    <row r="38" customHeight="1" spans="1:4">
      <c r="A38" s="179"/>
      <c r="B38" s="180" t="s">
        <v>1177</v>
      </c>
      <c r="C38" s="181" t="s">
        <v>1212</v>
      </c>
      <c r="D38" s="184"/>
    </row>
    <row r="39" customHeight="1" spans="1:4">
      <c r="A39" s="179"/>
      <c r="B39" s="180" t="s">
        <v>1179</v>
      </c>
      <c r="C39" s="181" t="s">
        <v>1213</v>
      </c>
      <c r="D39" s="184"/>
    </row>
    <row r="40" customHeight="1" spans="1:4">
      <c r="A40" s="179"/>
      <c r="B40" s="180" t="s">
        <v>1200</v>
      </c>
      <c r="C40" s="181" t="s">
        <v>1214</v>
      </c>
      <c r="D40" s="184"/>
    </row>
    <row r="41" customHeight="1" spans="1:4">
      <c r="A41" s="174">
        <v>506</v>
      </c>
      <c r="B41" s="177"/>
      <c r="C41" s="178" t="s">
        <v>1215</v>
      </c>
      <c r="D41" s="185">
        <f>SUM(D42:D43)</f>
        <v>0</v>
      </c>
    </row>
    <row r="42" customHeight="1" spans="1:4">
      <c r="A42" s="179"/>
      <c r="B42" s="180" t="s">
        <v>1177</v>
      </c>
      <c r="C42" s="181" t="s">
        <v>1216</v>
      </c>
      <c r="D42" s="184"/>
    </row>
    <row r="43" customHeight="1" spans="1:4">
      <c r="A43" s="179"/>
      <c r="B43" s="180" t="s">
        <v>1179</v>
      </c>
      <c r="C43" s="181" t="s">
        <v>1217</v>
      </c>
      <c r="D43" s="184"/>
    </row>
    <row r="44" customHeight="1" spans="1:4">
      <c r="A44" s="174">
        <v>507</v>
      </c>
      <c r="B44" s="177"/>
      <c r="C44" s="178" t="s">
        <v>1218</v>
      </c>
      <c r="D44" s="185">
        <f>SUM(D45:D47)</f>
        <v>0</v>
      </c>
    </row>
    <row r="45" customHeight="1" spans="1:4">
      <c r="A45" s="179"/>
      <c r="B45" s="180" t="s">
        <v>1177</v>
      </c>
      <c r="C45" s="181" t="s">
        <v>1219</v>
      </c>
      <c r="D45" s="184"/>
    </row>
    <row r="46" customHeight="1" spans="1:4">
      <c r="A46" s="179"/>
      <c r="B46" s="180" t="s">
        <v>1179</v>
      </c>
      <c r="C46" s="181" t="s">
        <v>1220</v>
      </c>
      <c r="D46" s="184"/>
    </row>
    <row r="47" customHeight="1" spans="1:4">
      <c r="A47" s="179"/>
      <c r="B47" s="180" t="s">
        <v>1200</v>
      </c>
      <c r="C47" s="181" t="s">
        <v>1221</v>
      </c>
      <c r="D47" s="184"/>
    </row>
    <row r="48" customHeight="1" spans="1:4">
      <c r="A48" s="174">
        <v>508</v>
      </c>
      <c r="B48" s="177"/>
      <c r="C48" s="178" t="s">
        <v>1222</v>
      </c>
      <c r="D48" s="185">
        <f>SUM(D49:D50)</f>
        <v>0</v>
      </c>
    </row>
    <row r="49" customHeight="1" spans="1:4">
      <c r="A49" s="179"/>
      <c r="B49" s="180" t="s">
        <v>1177</v>
      </c>
      <c r="C49" s="181" t="s">
        <v>1223</v>
      </c>
      <c r="D49" s="184"/>
    </row>
    <row r="50" customHeight="1" spans="1:4">
      <c r="A50" s="179"/>
      <c r="B50" s="180" t="s">
        <v>1179</v>
      </c>
      <c r="C50" s="181" t="s">
        <v>1224</v>
      </c>
      <c r="D50" s="184"/>
    </row>
    <row r="51" customHeight="1" spans="1:4">
      <c r="A51" s="174">
        <v>509</v>
      </c>
      <c r="B51" s="177"/>
      <c r="C51" s="178" t="s">
        <v>1225</v>
      </c>
      <c r="D51" s="185">
        <f>SUM(D52:D56)</f>
        <v>240.6</v>
      </c>
    </row>
    <row r="52" customHeight="1" spans="1:4">
      <c r="A52" s="179"/>
      <c r="B52" s="180" t="s">
        <v>1177</v>
      </c>
      <c r="C52" s="181" t="s">
        <v>1226</v>
      </c>
      <c r="D52" s="184">
        <v>40</v>
      </c>
    </row>
    <row r="53" customHeight="1" spans="1:4">
      <c r="A53" s="179"/>
      <c r="B53" s="180" t="s">
        <v>1179</v>
      </c>
      <c r="C53" s="181" t="s">
        <v>1227</v>
      </c>
      <c r="D53" s="184">
        <v>1</v>
      </c>
    </row>
    <row r="54" customHeight="1" spans="1:4">
      <c r="A54" s="179"/>
      <c r="B54" s="180" t="s">
        <v>1181</v>
      </c>
      <c r="C54" s="181" t="s">
        <v>1228</v>
      </c>
      <c r="D54" s="184">
        <v>18</v>
      </c>
    </row>
    <row r="55" customHeight="1" spans="1:4">
      <c r="A55" s="179"/>
      <c r="B55" s="180" t="s">
        <v>1190</v>
      </c>
      <c r="C55" s="181" t="s">
        <v>1229</v>
      </c>
      <c r="D55" s="184">
        <v>68.3</v>
      </c>
    </row>
    <row r="56" customHeight="1" spans="1:4">
      <c r="A56" s="179"/>
      <c r="B56" s="180" t="s">
        <v>1200</v>
      </c>
      <c r="C56" s="181" t="s">
        <v>1230</v>
      </c>
      <c r="D56" s="184">
        <v>113.3</v>
      </c>
    </row>
    <row r="57" customHeight="1" spans="1:4">
      <c r="A57" s="174">
        <v>510</v>
      </c>
      <c r="B57" s="177"/>
      <c r="C57" s="178" t="s">
        <v>1231</v>
      </c>
      <c r="D57" s="185">
        <f>SUM(D58:D60)</f>
        <v>0</v>
      </c>
    </row>
    <row r="58" customHeight="1" spans="1:4">
      <c r="A58" s="179"/>
      <c r="B58" s="180" t="s">
        <v>1179</v>
      </c>
      <c r="C58" s="181" t="s">
        <v>1232</v>
      </c>
      <c r="D58" s="184"/>
    </row>
    <row r="59" customHeight="1" spans="1:4">
      <c r="A59" s="179"/>
      <c r="B59" s="180" t="s">
        <v>1181</v>
      </c>
      <c r="C59" s="181" t="s">
        <v>1233</v>
      </c>
      <c r="D59" s="184"/>
    </row>
    <row r="60" customHeight="1" spans="1:4">
      <c r="A60" s="179"/>
      <c r="B60" s="180" t="s">
        <v>1188</v>
      </c>
      <c r="C60" s="181" t="s">
        <v>1234</v>
      </c>
      <c r="D60" s="184"/>
    </row>
    <row r="61" customHeight="1" spans="1:4">
      <c r="A61" s="174">
        <v>511</v>
      </c>
      <c r="B61" s="177"/>
      <c r="C61" s="178" t="s">
        <v>1235</v>
      </c>
      <c r="D61" s="185">
        <f>SUM(D62:D65)</f>
        <v>0</v>
      </c>
    </row>
    <row r="62" customHeight="1" spans="1:4">
      <c r="A62" s="179"/>
      <c r="B62" s="180" t="s">
        <v>1177</v>
      </c>
      <c r="C62" s="181" t="s">
        <v>1236</v>
      </c>
      <c r="D62" s="184"/>
    </row>
    <row r="63" customHeight="1" spans="1:4">
      <c r="A63" s="179"/>
      <c r="B63" s="180" t="s">
        <v>1179</v>
      </c>
      <c r="C63" s="181" t="s">
        <v>1237</v>
      </c>
      <c r="D63" s="184"/>
    </row>
    <row r="64" customHeight="1" spans="1:4">
      <c r="A64" s="179"/>
      <c r="B64" s="180" t="s">
        <v>1181</v>
      </c>
      <c r="C64" s="181" t="s">
        <v>1238</v>
      </c>
      <c r="D64" s="184"/>
    </row>
    <row r="65" customHeight="1" spans="1:4">
      <c r="A65" s="179"/>
      <c r="B65" s="180" t="s">
        <v>1188</v>
      </c>
      <c r="C65" s="181" t="s">
        <v>1239</v>
      </c>
      <c r="D65" s="184"/>
    </row>
    <row r="66" customHeight="1" spans="1:4">
      <c r="A66" s="174">
        <v>512</v>
      </c>
      <c r="B66" s="177"/>
      <c r="C66" s="178" t="s">
        <v>1240</v>
      </c>
      <c r="D66" s="185">
        <f>SUM(D67:D68)</f>
        <v>0</v>
      </c>
    </row>
    <row r="67" customHeight="1" spans="1:4">
      <c r="A67" s="179"/>
      <c r="B67" s="180" t="s">
        <v>1177</v>
      </c>
      <c r="C67" s="181" t="s">
        <v>1241</v>
      </c>
      <c r="D67" s="184"/>
    </row>
    <row r="68" customHeight="1" spans="1:4">
      <c r="A68" s="179"/>
      <c r="B68" s="180" t="s">
        <v>1179</v>
      </c>
      <c r="C68" s="181" t="s">
        <v>1242</v>
      </c>
      <c r="D68" s="184"/>
    </row>
    <row r="69" customHeight="1" spans="1:4">
      <c r="A69" s="174">
        <v>513</v>
      </c>
      <c r="B69" s="177"/>
      <c r="C69" s="178" t="s">
        <v>1243</v>
      </c>
      <c r="D69" s="185">
        <f>SUM(D70:D75)</f>
        <v>0</v>
      </c>
    </row>
    <row r="70" customHeight="1" spans="1:4">
      <c r="A70" s="179"/>
      <c r="B70" s="180" t="s">
        <v>1177</v>
      </c>
      <c r="C70" s="181" t="s">
        <v>1244</v>
      </c>
      <c r="D70" s="184"/>
    </row>
    <row r="71" customHeight="1" spans="1:4">
      <c r="A71" s="179"/>
      <c r="B71" s="180" t="s">
        <v>1179</v>
      </c>
      <c r="C71" s="181" t="s">
        <v>1245</v>
      </c>
      <c r="D71" s="184"/>
    </row>
    <row r="72" customHeight="1" spans="1:4">
      <c r="A72" s="179"/>
      <c r="B72" s="180" t="s">
        <v>1181</v>
      </c>
      <c r="C72" s="181" t="s">
        <v>1246</v>
      </c>
      <c r="D72" s="184"/>
    </row>
    <row r="73" customHeight="1" spans="1:4">
      <c r="A73" s="179"/>
      <c r="B73" s="180" t="s">
        <v>1188</v>
      </c>
      <c r="C73" s="181" t="s">
        <v>1247</v>
      </c>
      <c r="D73" s="184"/>
    </row>
    <row r="74" customHeight="1" spans="1:4">
      <c r="A74" s="179"/>
      <c r="B74" s="180" t="s">
        <v>1190</v>
      </c>
      <c r="C74" s="181" t="s">
        <v>1248</v>
      </c>
      <c r="D74" s="184"/>
    </row>
    <row r="75" customHeight="1" spans="1:4">
      <c r="A75" s="179"/>
      <c r="B75" s="180" t="s">
        <v>1192</v>
      </c>
      <c r="C75" s="181" t="s">
        <v>1249</v>
      </c>
      <c r="D75" s="184"/>
    </row>
    <row r="76" customHeight="1" spans="1:4">
      <c r="A76" s="174">
        <v>514</v>
      </c>
      <c r="B76" s="177"/>
      <c r="C76" s="178" t="s">
        <v>1250</v>
      </c>
      <c r="D76" s="185">
        <f>SUM(D77:D78)</f>
        <v>0</v>
      </c>
    </row>
    <row r="77" customHeight="1" spans="1:4">
      <c r="A77" s="179"/>
      <c r="B77" s="180" t="s">
        <v>1177</v>
      </c>
      <c r="C77" s="181" t="s">
        <v>1251</v>
      </c>
      <c r="D77" s="184"/>
    </row>
    <row r="78" customHeight="1" spans="1:4">
      <c r="A78" s="179"/>
      <c r="B78" s="180" t="s">
        <v>1179</v>
      </c>
      <c r="C78" s="181" t="s">
        <v>1252</v>
      </c>
      <c r="D78" s="184"/>
    </row>
    <row r="79" customHeight="1" spans="1:4">
      <c r="A79" s="174">
        <v>599</v>
      </c>
      <c r="B79" s="177"/>
      <c r="C79" s="178" t="s">
        <v>1253</v>
      </c>
      <c r="D79" s="185">
        <f>SUM(D80:D84)</f>
        <v>0</v>
      </c>
    </row>
    <row r="80" customHeight="1" spans="1:4">
      <c r="A80" s="179"/>
      <c r="B80" s="180" t="s">
        <v>1192</v>
      </c>
      <c r="C80" s="181" t="s">
        <v>1254</v>
      </c>
      <c r="D80" s="184"/>
    </row>
    <row r="81" customHeight="1" spans="1:4">
      <c r="A81" s="179"/>
      <c r="B81" s="180" t="s">
        <v>1194</v>
      </c>
      <c r="C81" s="181" t="s">
        <v>1255</v>
      </c>
      <c r="D81" s="184"/>
    </row>
    <row r="82" customHeight="1" spans="1:4">
      <c r="A82" s="179"/>
      <c r="B82" s="180" t="s">
        <v>1196</v>
      </c>
      <c r="C82" s="181" t="s">
        <v>1256</v>
      </c>
      <c r="D82" s="184"/>
    </row>
    <row r="83" customHeight="1" spans="1:4">
      <c r="A83" s="179"/>
      <c r="B83" s="180" t="s">
        <v>1200</v>
      </c>
      <c r="C83" s="181" t="s">
        <v>899</v>
      </c>
      <c r="D83" s="184"/>
    </row>
    <row r="84" customHeight="1" spans="1:4">
      <c r="A84" s="186"/>
      <c r="B84" s="186"/>
      <c r="C84" s="186"/>
      <c r="D84" s="187"/>
    </row>
    <row r="85" customHeight="1" spans="1:4">
      <c r="A85" s="186"/>
      <c r="B85" s="186"/>
      <c r="C85" s="186"/>
      <c r="D85" s="187"/>
    </row>
    <row r="86" customHeight="1" spans="1:4">
      <c r="A86" s="186"/>
      <c r="B86" s="186"/>
      <c r="C86" s="186"/>
      <c r="D86" s="187"/>
    </row>
    <row r="87" customHeight="1" spans="1:4">
      <c r="A87" s="186"/>
      <c r="B87" s="186"/>
      <c r="C87" s="186"/>
      <c r="D87" s="187"/>
    </row>
    <row r="88" customHeight="1" spans="1:4">
      <c r="A88" s="186"/>
      <c r="B88" s="186"/>
      <c r="C88" s="186"/>
      <c r="D88" s="187"/>
    </row>
    <row r="89" customHeight="1" spans="1:4">
      <c r="A89" s="186"/>
      <c r="B89" s="186"/>
      <c r="C89" s="186"/>
      <c r="D89" s="187"/>
    </row>
    <row r="90" customHeight="1" spans="1:4">
      <c r="A90" s="186"/>
      <c r="B90" s="186"/>
      <c r="C90" s="186"/>
      <c r="D90" s="187"/>
    </row>
    <row r="91" customHeight="1" spans="1:4">
      <c r="A91" s="186"/>
      <c r="B91" s="186"/>
      <c r="C91" s="186"/>
      <c r="D91" s="187"/>
    </row>
    <row r="92" customHeight="1" spans="1:4">
      <c r="A92" s="186"/>
      <c r="B92" s="186"/>
      <c r="C92" s="186"/>
      <c r="D92" s="187"/>
    </row>
    <row r="93" customHeight="1" spans="1:4">
      <c r="A93" s="186"/>
      <c r="B93" s="186"/>
      <c r="C93" s="186"/>
      <c r="D93" s="187"/>
    </row>
    <row r="94" customHeight="1" spans="1:4">
      <c r="A94" s="186"/>
      <c r="B94" s="186"/>
      <c r="C94" s="186"/>
      <c r="D94" s="187"/>
    </row>
    <row r="95" customHeight="1" spans="1:4">
      <c r="A95" s="186"/>
      <c r="B95" s="186"/>
      <c r="C95" s="186"/>
      <c r="D95" s="187"/>
    </row>
    <row r="96" customHeight="1" spans="1:4">
      <c r="A96" s="186"/>
      <c r="B96" s="186"/>
      <c r="C96" s="186"/>
      <c r="D96" s="187"/>
    </row>
    <row r="97" customHeight="1" spans="1:4">
      <c r="A97" s="186"/>
      <c r="B97" s="186"/>
      <c r="C97" s="186"/>
      <c r="D97" s="187"/>
    </row>
    <row r="98" customHeight="1" spans="1:4">
      <c r="A98" s="186"/>
      <c r="B98" s="186"/>
      <c r="C98" s="186"/>
      <c r="D98" s="187"/>
    </row>
    <row r="99" customHeight="1" spans="1:4">
      <c r="A99" s="186"/>
      <c r="B99" s="186"/>
      <c r="C99" s="186"/>
      <c r="D99" s="187"/>
    </row>
    <row r="100" customHeight="1" spans="1:4">
      <c r="A100" s="186"/>
      <c r="B100" s="186"/>
      <c r="C100" s="186"/>
      <c r="D100" s="187"/>
    </row>
    <row r="101" customHeight="1" spans="1:4">
      <c r="A101" s="186"/>
      <c r="B101" s="186"/>
      <c r="C101" s="186"/>
      <c r="D101" s="187"/>
    </row>
    <row r="102" customHeight="1" spans="1:4">
      <c r="A102" s="186"/>
      <c r="B102" s="186"/>
      <c r="C102" s="186"/>
      <c r="D102" s="187"/>
    </row>
    <row r="103" customHeight="1" spans="1:4">
      <c r="A103" s="186"/>
      <c r="B103" s="186"/>
      <c r="C103" s="186"/>
      <c r="D103" s="187"/>
    </row>
    <row r="104" customHeight="1" spans="1:4">
      <c r="A104" s="186"/>
      <c r="B104" s="186"/>
      <c r="C104" s="186"/>
      <c r="D104" s="187"/>
    </row>
    <row r="105" customHeight="1" spans="1:4">
      <c r="A105" s="186"/>
      <c r="B105" s="186"/>
      <c r="C105" s="186"/>
      <c r="D105" s="187"/>
    </row>
    <row r="106" customHeight="1" spans="1:4">
      <c r="A106" s="186"/>
      <c r="B106" s="186"/>
      <c r="C106" s="186"/>
      <c r="D106" s="187"/>
    </row>
  </sheetData>
  <mergeCells count="5">
    <mergeCell ref="A1:D1"/>
    <mergeCell ref="A2:D2"/>
    <mergeCell ref="A3:B3"/>
    <mergeCell ref="C3:C4"/>
    <mergeCell ref="D3:D4"/>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A7" workbookViewId="0">
      <selection activeCell="B10" sqref="B10"/>
    </sheetView>
  </sheetViews>
  <sheetFormatPr defaultColWidth="9" defaultRowHeight="20.15" customHeight="1" outlineLevelCol="4"/>
  <cols>
    <col min="1" max="1" width="32" style="153" customWidth="1"/>
    <col min="2" max="2" width="31.1653543307087" style="154" customWidth="1"/>
    <col min="3" max="16384" width="9" style="151"/>
  </cols>
  <sheetData>
    <row r="1" s="149" customFormat="1" ht="25.5" customHeight="1" spans="1:5">
      <c r="A1" s="155" t="s">
        <v>1257</v>
      </c>
      <c r="B1" s="155"/>
      <c r="C1" s="156"/>
      <c r="D1" s="156"/>
      <c r="E1" s="156"/>
    </row>
    <row r="2" s="150" customFormat="1" customHeight="1" spans="1:5">
      <c r="A2" s="157" t="s">
        <v>20</v>
      </c>
      <c r="B2" s="157"/>
      <c r="C2" s="158"/>
      <c r="D2" s="158"/>
      <c r="E2" s="158"/>
    </row>
    <row r="3" customHeight="1" spans="1:2">
      <c r="A3" s="151"/>
      <c r="B3" s="151"/>
    </row>
    <row r="4" customHeight="1" spans="1:2">
      <c r="A4" s="159" t="s">
        <v>21</v>
      </c>
      <c r="B4" s="160" t="s">
        <v>22</v>
      </c>
    </row>
    <row r="5" customHeight="1" spans="1:2">
      <c r="A5" s="161" t="s">
        <v>24</v>
      </c>
      <c r="B5" s="162">
        <v>197.35</v>
      </c>
    </row>
    <row r="6" customHeight="1" spans="1:2">
      <c r="A6" s="163" t="s">
        <v>26</v>
      </c>
      <c r="B6" s="162">
        <v>192.35</v>
      </c>
    </row>
    <row r="7" customHeight="1" spans="1:2">
      <c r="A7" s="163" t="s">
        <v>28</v>
      </c>
      <c r="B7" s="164">
        <v>5</v>
      </c>
    </row>
    <row r="8" customHeight="1" spans="1:2">
      <c r="A8" s="161" t="s">
        <v>30</v>
      </c>
      <c r="B8" s="146">
        <v>1395.47</v>
      </c>
    </row>
    <row r="9" customHeight="1" spans="1:2">
      <c r="A9" s="165" t="s">
        <v>32</v>
      </c>
      <c r="B9" s="160">
        <f>B10+B11+B12</f>
        <v>390.98</v>
      </c>
    </row>
    <row r="10" customHeight="1" spans="1:2">
      <c r="A10" s="165" t="s">
        <v>34</v>
      </c>
      <c r="B10" s="146">
        <v>246.46</v>
      </c>
    </row>
    <row r="11" customHeight="1" spans="1:2">
      <c r="A11" s="165" t="s">
        <v>36</v>
      </c>
      <c r="B11" s="146">
        <v>0</v>
      </c>
    </row>
    <row r="12" customHeight="1" spans="1:2">
      <c r="A12" s="165" t="s">
        <v>38</v>
      </c>
      <c r="B12" s="146">
        <v>144.52</v>
      </c>
    </row>
    <row r="13" customHeight="1" spans="1:2">
      <c r="A13" s="165" t="s">
        <v>40</v>
      </c>
      <c r="B13" s="146">
        <f>SUM(B14:B26)</f>
        <v>935.49</v>
      </c>
    </row>
    <row r="14" customHeight="1" spans="1:2">
      <c r="A14" s="166" t="s">
        <v>42</v>
      </c>
      <c r="B14" s="146">
        <v>41.73</v>
      </c>
    </row>
    <row r="15" customHeight="1" spans="1:2">
      <c r="A15" s="166" t="s">
        <v>44</v>
      </c>
      <c r="B15" s="146">
        <v>0</v>
      </c>
    </row>
    <row r="16" customHeight="1" spans="1:2">
      <c r="A16" s="166" t="s">
        <v>46</v>
      </c>
      <c r="B16" s="146">
        <v>49.97</v>
      </c>
    </row>
    <row r="17" customHeight="1" spans="1:2">
      <c r="A17" s="166" t="s">
        <v>48</v>
      </c>
      <c r="B17" s="146">
        <v>30.78</v>
      </c>
    </row>
    <row r="18" customHeight="1" spans="1:2">
      <c r="A18" s="166" t="s">
        <v>50</v>
      </c>
      <c r="B18" s="146"/>
    </row>
    <row r="19" customHeight="1" spans="1:2">
      <c r="A19" s="166" t="s">
        <v>52</v>
      </c>
      <c r="B19" s="164">
        <v>77.29</v>
      </c>
    </row>
    <row r="20" customHeight="1" spans="1:2">
      <c r="A20" s="166" t="s">
        <v>54</v>
      </c>
      <c r="B20" s="146"/>
    </row>
    <row r="21" customHeight="1" spans="1:2">
      <c r="A21" s="166" t="s">
        <v>56</v>
      </c>
      <c r="B21" s="164">
        <v>68.4</v>
      </c>
    </row>
    <row r="22" customHeight="1" spans="1:2">
      <c r="A22" s="166" t="s">
        <v>58</v>
      </c>
      <c r="B22" s="146">
        <v>655.56</v>
      </c>
    </row>
    <row r="23" customHeight="1" spans="1:2">
      <c r="A23" s="166" t="s">
        <v>60</v>
      </c>
      <c r="B23" s="146"/>
    </row>
    <row r="24" customHeight="1" spans="1:2">
      <c r="A24" s="166" t="s">
        <v>62</v>
      </c>
      <c r="B24" s="146">
        <v>1.5</v>
      </c>
    </row>
    <row r="25" customHeight="1" spans="1:2">
      <c r="A25" s="166" t="s">
        <v>64</v>
      </c>
      <c r="B25" s="167">
        <v>10.26</v>
      </c>
    </row>
    <row r="26" customHeight="1" spans="1:2">
      <c r="A26" s="168" t="s">
        <v>66</v>
      </c>
      <c r="B26" s="167"/>
    </row>
    <row r="27" customHeight="1" spans="1:2">
      <c r="A27" s="166" t="s">
        <v>68</v>
      </c>
      <c r="B27" s="167">
        <v>25</v>
      </c>
    </row>
    <row r="28" customHeight="1" spans="1:2">
      <c r="A28" s="168" t="s">
        <v>70</v>
      </c>
      <c r="B28" s="167">
        <v>44</v>
      </c>
    </row>
    <row r="29" customHeight="1" spans="1:2">
      <c r="A29" s="151"/>
      <c r="B29" s="151"/>
    </row>
    <row r="30" customHeight="1" spans="1:2">
      <c r="A30" s="151"/>
      <c r="B30" s="151"/>
    </row>
    <row r="31" customHeight="1" spans="1:2">
      <c r="A31" s="151"/>
      <c r="B31" s="151"/>
    </row>
    <row r="32" customHeight="1" spans="1:2">
      <c r="A32" s="151"/>
      <c r="B32" s="151"/>
    </row>
    <row r="33" s="151" customFormat="1" customHeight="1"/>
    <row r="34" s="152" customFormat="1" customHeight="1"/>
    <row r="35" s="152" customFormat="1" customHeight="1"/>
    <row r="36" s="152" customFormat="1" customHeight="1"/>
    <row r="37" s="151" customFormat="1" customHeight="1"/>
    <row r="38" s="151" customFormat="1" customHeight="1"/>
    <row r="39" s="151" customFormat="1" customHeight="1"/>
    <row r="40" s="151" customFormat="1" customHeight="1"/>
    <row r="41" s="151" customFormat="1" customHeight="1"/>
  </sheetData>
  <mergeCells count="2">
    <mergeCell ref="A1:B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opLeftCell="A13" workbookViewId="0">
      <selection activeCell="F19" sqref="B19:F19"/>
    </sheetView>
  </sheetViews>
  <sheetFormatPr defaultColWidth="9" defaultRowHeight="15.55"/>
  <cols>
    <col min="1" max="1" width="13.0787401574803" customWidth="1"/>
    <col min="2" max="2" width="14.251968503937" customWidth="1"/>
    <col min="3" max="3" width="13.3307086614173" customWidth="1"/>
    <col min="4" max="4" width="11.251968503937" customWidth="1"/>
    <col min="5" max="5" width="10.251968503937" customWidth="1"/>
    <col min="6" max="6" width="13.4173228346457" customWidth="1"/>
  </cols>
  <sheetData>
    <row r="1" ht="25.15" customHeight="1" spans="1:6">
      <c r="A1" s="132" t="s">
        <v>1258</v>
      </c>
      <c r="B1" s="132"/>
      <c r="C1" s="132"/>
      <c r="D1" s="132"/>
      <c r="E1" s="132"/>
      <c r="F1" s="132"/>
    </row>
    <row r="2" ht="25.15" customHeight="1" spans="1:6">
      <c r="A2" s="133" t="s">
        <v>20</v>
      </c>
      <c r="B2" s="133"/>
      <c r="C2" s="133"/>
      <c r="D2" s="133"/>
      <c r="E2" s="133"/>
      <c r="F2" s="133"/>
    </row>
    <row r="3" ht="25.15" customHeight="1" spans="1:6">
      <c r="A3" s="134" t="s">
        <v>1259</v>
      </c>
      <c r="B3" s="134" t="s">
        <v>1260</v>
      </c>
      <c r="C3" s="134"/>
      <c r="D3" s="134"/>
      <c r="E3" s="134"/>
      <c r="F3" s="134"/>
    </row>
    <row r="4" ht="25.15" customHeight="1" spans="1:6">
      <c r="A4" s="134"/>
      <c r="B4" s="135" t="s">
        <v>1261</v>
      </c>
      <c r="C4" s="135" t="s">
        <v>1262</v>
      </c>
      <c r="D4" s="135" t="s">
        <v>1263</v>
      </c>
      <c r="E4" s="135" t="s">
        <v>1264</v>
      </c>
      <c r="F4" s="136" t="s">
        <v>1265</v>
      </c>
    </row>
    <row r="5" ht="25.15" customHeight="1" spans="1:6">
      <c r="A5" s="137" t="s">
        <v>1266</v>
      </c>
      <c r="B5" s="135">
        <v>25</v>
      </c>
      <c r="C5" s="138"/>
      <c r="D5" s="138">
        <v>15</v>
      </c>
      <c r="E5" s="138"/>
      <c r="F5" s="139">
        <v>7.46</v>
      </c>
    </row>
    <row r="6" ht="25.15" customHeight="1" spans="1:6">
      <c r="A6" s="137" t="s">
        <v>1267</v>
      </c>
      <c r="B6" s="135">
        <v>22</v>
      </c>
      <c r="C6" s="138"/>
      <c r="D6" s="138">
        <v>13.52</v>
      </c>
      <c r="E6" s="138"/>
      <c r="F6" s="140"/>
    </row>
    <row r="7" ht="25.15" customHeight="1" spans="1:6">
      <c r="A7" s="137" t="s">
        <v>1268</v>
      </c>
      <c r="B7" s="135">
        <v>23</v>
      </c>
      <c r="C7" s="138"/>
      <c r="D7" s="138">
        <v>15</v>
      </c>
      <c r="E7" s="138"/>
      <c r="F7" s="140"/>
    </row>
    <row r="8" ht="25.15" customHeight="1" spans="1:9">
      <c r="A8" s="137" t="s">
        <v>1269</v>
      </c>
      <c r="B8" s="138">
        <v>24</v>
      </c>
      <c r="C8" s="138"/>
      <c r="D8" s="138">
        <v>15</v>
      </c>
      <c r="E8" s="138"/>
      <c r="F8" s="140"/>
      <c r="I8" s="148"/>
    </row>
    <row r="9" ht="25.15" customHeight="1" spans="1:6">
      <c r="A9" s="137" t="s">
        <v>1270</v>
      </c>
      <c r="B9" s="138">
        <v>21</v>
      </c>
      <c r="C9" s="138"/>
      <c r="D9" s="138">
        <v>12</v>
      </c>
      <c r="E9" s="138"/>
      <c r="F9" s="140"/>
    </row>
    <row r="10" ht="25.15" customHeight="1" spans="1:6">
      <c r="A10" s="141" t="s">
        <v>1271</v>
      </c>
      <c r="B10" s="138">
        <v>27</v>
      </c>
      <c r="C10" s="138"/>
      <c r="D10" s="138">
        <v>17</v>
      </c>
      <c r="E10" s="138"/>
      <c r="F10" s="140"/>
    </row>
    <row r="11" ht="25.15" customHeight="1" spans="1:6">
      <c r="A11" s="141" t="s">
        <v>1272</v>
      </c>
      <c r="B11" s="138">
        <v>26</v>
      </c>
      <c r="C11" s="138"/>
      <c r="D11" s="138">
        <v>18</v>
      </c>
      <c r="E11" s="138"/>
      <c r="F11" s="140"/>
    </row>
    <row r="12" ht="25.15" customHeight="1" spans="1:6">
      <c r="A12" s="141" t="s">
        <v>1273</v>
      </c>
      <c r="B12" s="138">
        <v>26</v>
      </c>
      <c r="C12" s="138"/>
      <c r="D12" s="138">
        <v>13</v>
      </c>
      <c r="E12" s="138"/>
      <c r="F12" s="140"/>
    </row>
    <row r="13" ht="25.15" customHeight="1" spans="1:6">
      <c r="A13" s="141" t="s">
        <v>1274</v>
      </c>
      <c r="B13" s="138">
        <v>22</v>
      </c>
      <c r="C13" s="138"/>
      <c r="D13" s="138">
        <v>13</v>
      </c>
      <c r="E13" s="138"/>
      <c r="F13" s="140"/>
    </row>
    <row r="14" ht="25.15" customHeight="1" spans="1:6">
      <c r="A14" s="141" t="s">
        <v>1275</v>
      </c>
      <c r="B14" s="138">
        <v>23</v>
      </c>
      <c r="C14" s="138"/>
      <c r="D14" s="138">
        <v>13</v>
      </c>
      <c r="E14" s="138"/>
      <c r="F14" s="142"/>
    </row>
    <row r="15" ht="25.15" customHeight="1" spans="1:6">
      <c r="A15" s="143"/>
      <c r="B15" s="138"/>
      <c r="C15" s="138"/>
      <c r="D15" s="138"/>
      <c r="E15" s="138"/>
      <c r="F15" s="135"/>
    </row>
    <row r="16" ht="25.15" customHeight="1" spans="1:6">
      <c r="A16" s="144"/>
      <c r="B16" s="138"/>
      <c r="C16" s="138"/>
      <c r="D16" s="138"/>
      <c r="E16" s="138"/>
      <c r="F16" s="135"/>
    </row>
    <row r="17" ht="25.15" customHeight="1" spans="1:6">
      <c r="A17" s="145"/>
      <c r="B17" s="138"/>
      <c r="C17" s="138"/>
      <c r="D17" s="138"/>
      <c r="E17" s="138"/>
      <c r="F17" s="135"/>
    </row>
    <row r="18" ht="25.15" customHeight="1" spans="1:6">
      <c r="A18" s="145"/>
      <c r="B18" s="138"/>
      <c r="C18" s="138"/>
      <c r="D18" s="138"/>
      <c r="E18" s="138"/>
      <c r="F18" s="135"/>
    </row>
    <row r="19" ht="25.15" customHeight="1" spans="1:7">
      <c r="A19" s="138" t="s">
        <v>123</v>
      </c>
      <c r="B19" s="138">
        <f>SUM(B5:B18)</f>
        <v>239</v>
      </c>
      <c r="C19" s="138">
        <f>SUM(C5:C18)</f>
        <v>0</v>
      </c>
      <c r="D19" s="138">
        <f>SUM(D5:D18)</f>
        <v>144.52</v>
      </c>
      <c r="E19" s="138">
        <f>SUM(E5:E18)</f>
        <v>0</v>
      </c>
      <c r="F19" s="138">
        <f>SUM(F5:F18)</f>
        <v>7.46</v>
      </c>
      <c r="G19" s="146"/>
    </row>
    <row r="20" spans="2:2">
      <c r="B20" s="147"/>
    </row>
  </sheetData>
  <mergeCells count="5">
    <mergeCell ref="A1:F1"/>
    <mergeCell ref="A2:F2"/>
    <mergeCell ref="B3:F3"/>
    <mergeCell ref="A3:A4"/>
    <mergeCell ref="F5:F1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A1" sqref="A1:C1"/>
    </sheetView>
  </sheetViews>
  <sheetFormatPr defaultColWidth="8.25196850393701" defaultRowHeight="40.15" customHeight="1" outlineLevelRow="4" outlineLevelCol="2"/>
  <cols>
    <col min="1" max="1" width="13.3307086614173" style="77" customWidth="1"/>
    <col min="2" max="2" width="18.3307086614173" style="78" customWidth="1"/>
    <col min="3" max="3" width="24.251968503937" style="77" customWidth="1"/>
    <col min="4" max="16384" width="8.25196850393701" style="77"/>
  </cols>
  <sheetData>
    <row r="1" customHeight="1" spans="1:3">
      <c r="A1" s="128" t="s">
        <v>1276</v>
      </c>
      <c r="B1" s="129"/>
      <c r="C1" s="129"/>
    </row>
    <row r="2" customHeight="1" spans="1:3">
      <c r="A2" s="81"/>
      <c r="B2" s="81"/>
      <c r="C2" s="82" t="s">
        <v>20</v>
      </c>
    </row>
    <row r="3" customHeight="1" spans="1:3">
      <c r="A3" s="83" t="s">
        <v>1277</v>
      </c>
      <c r="B3" s="84" t="s">
        <v>1278</v>
      </c>
      <c r="C3" s="84" t="s">
        <v>1279</v>
      </c>
    </row>
    <row r="4" s="127" customFormat="1" customHeight="1" spans="1:3">
      <c r="A4" s="83"/>
      <c r="B4" s="130"/>
      <c r="C4" s="131"/>
    </row>
    <row r="5" customHeight="1" spans="1:3">
      <c r="A5" s="86" t="s">
        <v>1280</v>
      </c>
      <c r="B5" s="86"/>
      <c r="C5" s="86"/>
    </row>
  </sheetData>
  <mergeCells count="2">
    <mergeCell ref="A1:C1"/>
    <mergeCell ref="A5:C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topLeftCell="A10" workbookViewId="0">
      <selection activeCell="F12" sqref="F12"/>
    </sheetView>
  </sheetViews>
  <sheetFormatPr defaultColWidth="9" defaultRowHeight="30" customHeight="1" outlineLevelCol="1"/>
  <cols>
    <col min="1" max="1" width="40.748031496063" style="100" customWidth="1"/>
    <col min="2" max="2" width="19.3307086614173" style="114" customWidth="1"/>
    <col min="3" max="16384" width="9" style="100"/>
  </cols>
  <sheetData>
    <row r="1" customHeight="1" spans="1:2">
      <c r="A1" s="115" t="s">
        <v>1281</v>
      </c>
      <c r="B1" s="115"/>
    </row>
    <row r="2" customHeight="1" spans="1:2">
      <c r="A2" s="116"/>
      <c r="B2" s="117" t="s">
        <v>20</v>
      </c>
    </row>
    <row r="3" customHeight="1" spans="1:2">
      <c r="A3" s="118" t="s">
        <v>1282</v>
      </c>
      <c r="B3" s="119" t="s">
        <v>1283</v>
      </c>
    </row>
    <row r="4" s="99" customFormat="1" customHeight="1" spans="1:2">
      <c r="A4" s="120" t="s">
        <v>1284</v>
      </c>
      <c r="B4" s="121"/>
    </row>
    <row r="5" customHeight="1" spans="1:2">
      <c r="A5" s="120" t="s">
        <v>1285</v>
      </c>
      <c r="B5" s="121"/>
    </row>
    <row r="6" customHeight="1" spans="1:2">
      <c r="A6" s="120" t="s">
        <v>1286</v>
      </c>
      <c r="B6" s="122"/>
    </row>
    <row r="7" customHeight="1" spans="1:2">
      <c r="A7" s="120" t="s">
        <v>1287</v>
      </c>
      <c r="B7" s="123"/>
    </row>
    <row r="8" customHeight="1" spans="1:2">
      <c r="A8" s="120" t="s">
        <v>1288</v>
      </c>
      <c r="B8" s="123"/>
    </row>
    <row r="9" customHeight="1" spans="1:2">
      <c r="A9" s="124"/>
      <c r="B9" s="123"/>
    </row>
    <row r="10" customHeight="1" spans="1:2">
      <c r="A10" s="124"/>
      <c r="B10" s="123"/>
    </row>
    <row r="11" customHeight="1" spans="1:2">
      <c r="A11" s="125" t="s">
        <v>1289</v>
      </c>
      <c r="B11" s="126"/>
    </row>
    <row r="12" customHeight="1" spans="1:2">
      <c r="A12" s="113" t="s">
        <v>1290</v>
      </c>
      <c r="B12" s="113"/>
    </row>
  </sheetData>
  <mergeCells count="2">
    <mergeCell ref="A1:B1"/>
    <mergeCell ref="A12:B12"/>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17</vt:i4>
      </vt:variant>
    </vt:vector>
  </HeadingPairs>
  <TitlesOfParts>
    <vt:vector size="17" baseType="lpstr">
      <vt:lpstr>目录</vt:lpstr>
      <vt:lpstr>1一般公共预算收支总表 </vt:lpstr>
      <vt:lpstr>2一般公共预算收入表</vt:lpstr>
      <vt:lpstr>3一般公共预算支出表</vt:lpstr>
      <vt:lpstr>4一般公共预算本级基本支出表</vt:lpstr>
      <vt:lpstr>5一般公共预算税收返还和转移支付表</vt:lpstr>
      <vt:lpstr>6专项转移支付分地区分项目公开表</vt:lpstr>
      <vt:lpstr>7政府一般债务限额表和余额表</vt:lpstr>
      <vt:lpstr>8政府性基金收入表</vt:lpstr>
      <vt:lpstr>9政府性基金支出表</vt:lpstr>
      <vt:lpstr>10政府性基金转移支付表</vt:lpstr>
      <vt:lpstr>11政府专项债务限额和余额表</vt:lpstr>
      <vt:lpstr>12国有资本经营收入表</vt:lpstr>
      <vt:lpstr>13国有资本经营支出表</vt:lpstr>
      <vt:lpstr>14社会保险基收入 </vt:lpstr>
      <vt:lpstr>15社会保险基金支出表 </vt:lpstr>
      <vt:lpstr>16三公经费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cp:lastModifiedBy>
  <dcterms:created xsi:type="dcterms:W3CDTF">2013-03-26T01:24:00Z</dcterms:created>
  <cp:lastPrinted>2021-05-27T14:01:00Z</cp:lastPrinted>
  <dcterms:modified xsi:type="dcterms:W3CDTF">2021-12-27T10:12:04Z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0B806A2ADB31441786F9775B0CE5DABC</vt:lpwstr>
  </property>
</Properties>
</file>