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728" activeTab="3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工资福利(政府预算)" sheetId="10" r:id="rId10"/>
    <sheet name="9工资福利" sheetId="11" r:id="rId11"/>
    <sheet name="10个人家庭(政府预算)" sheetId="12" r:id="rId12"/>
    <sheet name="11个人家庭" sheetId="13" r:id="rId13"/>
    <sheet name="12商品服务(政府预算)" sheetId="14" r:id="rId14"/>
    <sheet name="13商品服务" sheetId="15" r:id="rId15"/>
    <sheet name="14三公" sheetId="16" r:id="rId16"/>
    <sheet name="15政府性基金" sheetId="17" r:id="rId17"/>
    <sheet name="16政府性基金(政府预算)" sheetId="18" r:id="rId18"/>
    <sheet name="17政府性基金（部门预算）" sheetId="19" r:id="rId19"/>
    <sheet name="18国有资本经营预算" sheetId="20" r:id="rId20"/>
    <sheet name="19财政专户管理资金" sheetId="21" r:id="rId21"/>
    <sheet name="20专项清单" sheetId="22" r:id="rId22"/>
    <sheet name="21项目支出绩效目标表" sheetId="23" r:id="rId23"/>
    <sheet name="22整体支出绩效目标表" sheetId="24" r:id="rId24"/>
    <sheet name="23其他支出绩效目标表" sheetId="25" r:id="rId25"/>
  </sheets>
  <calcPr calcId="144525"/>
</workbook>
</file>

<file path=xl/sharedStrings.xml><?xml version="1.0" encoding="utf-8"?>
<sst xmlns="http://schemas.openxmlformats.org/spreadsheetml/2006/main" count="685" uniqueCount="370">
  <si>
    <t>2023年部门预算公开表</t>
  </si>
  <si>
    <t>单位编码：</t>
  </si>
  <si>
    <t>单位名称：</t>
  </si>
  <si>
    <t>岳阳县人民医院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</si>
  <si>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</si>
  <si>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</si>
  <si>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</si>
  <si>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</si>
  <si>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</si>
  <si>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</si>
  <si>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</si>
  <si>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</si>
  <si>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</si>
  <si>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</si>
  <si>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</si>
  <si>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</si>
  <si>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</si>
  <si>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</si>
  <si>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</si>
  <si>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</si>
  <si>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</si>
  <si>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</si>
  <si>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</si>
  <si>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国有资本经营预算表</t>
  </si>
  <si>
    <t>财政专户管理资金预算支出表</t>
  </si>
  <si>
    <t>专项清单</t>
  </si>
  <si>
    <t>项目支出绩效目标表</t>
  </si>
  <si>
    <t>整体支出绩效目标表</t>
  </si>
  <si>
    <t>其他支出绩效目标表</t>
  </si>
  <si>
    <t>表1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</si>
  <si>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</si>
  <si>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</si>
  <si>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</si>
  <si>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</si>
  <si>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</si>
  <si>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</si>
  <si>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</si>
  <si>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</si>
  <si>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</si>
  <si>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</si>
  <si>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</si>
  <si>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</si>
  <si>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</si>
  <si>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</si>
  <si>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</si>
  <si>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</si>
  <si>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</si>
  <si>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</si>
  <si>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</si>
  <si>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</si>
  <si>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   行政事业性收费收入</t>
  </si>
  <si>
    <t>（四）公共安全支出</t>
  </si>
  <si>
    <t xml:space="preserve">    对个人和家庭的补助</t>
  </si>
  <si>
    <t>四、机关资本性支出（二）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</si>
  <si>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</si>
  <si>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</si>
  <si>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</si>
  <si>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</si>
  <si>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</si>
  <si>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</si>
  <si>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</si>
  <si>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</si>
  <si>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</si>
  <si>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</si>
  <si>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</si>
  <si>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</si>
  <si>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</si>
  <si>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</si>
  <si>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</si>
  <si>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</si>
  <si>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</si>
  <si>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</si>
  <si>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</si>
  <si>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</si>
  <si>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</si>
  <si>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</si>
  <si>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</si>
  <si>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</si>
  <si>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</si>
  <si>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</si>
  <si>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</si>
  <si>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</si>
  <si>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</si>
  <si>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</si>
  <si>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</si>
  <si>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</si>
  <si>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</si>
  <si>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</si>
  <si>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</si>
  <si>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</si>
  <si>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</si>
  <si>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</si>
  <si>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</si>
  <si>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</si>
  <si>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</si>
  <si>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</si>
  <si>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</si>
  <si>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</si>
  <si>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</si>
  <si>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</si>
  <si>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</si>
  <si>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</si>
  <si>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</si>
  <si>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</si>
  <si>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</si>
  <si>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</si>
  <si>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</si>
  <si>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</si>
  <si>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</si>
  <si>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</si>
  <si>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</si>
  <si>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</si>
  <si>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</si>
  <si>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</si>
  <si>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</si>
  <si>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</si>
  <si>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</si>
  <si>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</si>
  <si>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</si>
  <si>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</si>
  <si>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</si>
  <si>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</si>
  <si>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</si>
  <si>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</si>
  <si>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</si>
  <si>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</si>
  <si>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</si>
  <si>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</si>
  <si>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</si>
  <si>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</si>
  <si>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</si>
  <si>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表2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</si>
  <si>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</si>
  <si>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</si>
  <si>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</si>
  <si>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</si>
  <si>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</si>
  <si>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</si>
  <si>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</si>
  <si>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</si>
  <si>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</si>
  <si>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</si>
  <si>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</si>
  <si>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</si>
  <si>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</si>
  <si>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</si>
  <si>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</si>
  <si>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</si>
  <si>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</si>
  <si>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</si>
  <si>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</si>
  <si>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</si>
  <si>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表3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</si>
  <si>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</si>
  <si>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</si>
  <si>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</si>
  <si>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</si>
  <si>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</si>
  <si>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</si>
  <si>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</si>
  <si>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</si>
  <si>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</si>
  <si>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</si>
  <si>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</si>
  <si>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表4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</si>
  <si>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</si>
  <si>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</si>
  <si>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</si>
  <si>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</si>
  <si>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</si>
  <si>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</si>
  <si>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</si>
  <si>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</si>
  <si>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</si>
  <si>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</si>
  <si>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</si>
  <si>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</si>
  <si>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</si>
  <si>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</si>
  <si>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</si>
  <si>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</si>
  <si>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</si>
  <si>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表5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</si>
  <si>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</si>
  <si>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</si>
  <si>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</si>
  <si>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</si>
  <si>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</si>
  <si>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</si>
  <si>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</si>
  <si>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</si>
  <si>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</si>
  <si>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表6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</si>
  <si>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</si>
  <si>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</si>
  <si>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</si>
  <si>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</si>
  <si>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</si>
  <si>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</si>
  <si>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</si>
  <si>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</si>
  <si>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</si>
  <si>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</si>
  <si>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</si>
  <si>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表7</t>
  </si>
  <si>
    <t>人员经费</t>
  </si>
  <si>
    <t>公用经费</t>
  </si>
  <si>
    <t>商品和服务支出</t>
  </si>
  <si>
    <t>表8</t>
  </si>
  <si>
    <t>工资奖金津补贴</t>
  </si>
  <si>
    <t>社会保障缴费</t>
  </si>
  <si>
    <t>住房公积金</t>
  </si>
  <si>
    <t>其他工资福利支出</t>
  </si>
  <si>
    <t>其他对事业单位补助</t>
  </si>
  <si>
    <t>表9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</si>
  <si>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</si>
  <si>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</si>
  <si>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</si>
  <si>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</si>
  <si>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</si>
  <si>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</si>
  <si>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</si>
  <si>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</si>
  <si>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</si>
  <si>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</si>
  <si>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</si>
  <si>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</si>
  <si>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</si>
  <si>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</si>
  <si>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表10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</si>
  <si>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</si>
  <si>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</si>
  <si>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</si>
  <si>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</si>
  <si>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</si>
  <si>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</si>
  <si>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表11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</si>
  <si>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</si>
  <si>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</si>
  <si>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</si>
  <si>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</si>
  <si>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</si>
  <si>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</si>
  <si>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</si>
  <si>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</si>
  <si>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</si>
  <si>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表12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</si>
  <si>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</si>
  <si>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</si>
  <si>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</si>
  <si>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</si>
  <si>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</si>
  <si>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</si>
  <si>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</si>
  <si>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</si>
  <si>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</si>
  <si>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</si>
  <si>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表13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</si>
  <si>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</si>
  <si>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</si>
  <si>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</si>
  <si>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</si>
  <si>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</si>
  <si>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</si>
  <si>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</si>
  <si>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</si>
  <si>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</si>
  <si>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</si>
  <si>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</si>
  <si>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</si>
  <si>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</si>
  <si>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</si>
  <si>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</si>
  <si>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</si>
  <si>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</si>
  <si>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</si>
  <si>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</si>
  <si>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</si>
  <si>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表14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</si>
  <si>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</si>
  <si>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</si>
  <si>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</si>
  <si>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</si>
  <si>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</si>
  <si>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</si>
  <si>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</si>
  <si>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</si>
  <si>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表15</t>
  </si>
  <si>
    <t>本年政府性基金预算支出</t>
  </si>
  <si>
    <t>表16</t>
  </si>
  <si>
    <t>表17</t>
  </si>
  <si>
    <t>表18</t>
  </si>
  <si>
    <t>国有资本经营预算支出表</t>
  </si>
  <si>
    <t>本年国有资本经营预算支出</t>
  </si>
  <si>
    <t>表19</t>
  </si>
  <si>
    <t>本年财政专户管理资金预算支出</t>
  </si>
  <si>
    <t>表20</t>
  </si>
  <si>
    <t>专项资金预算汇总表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</si>
  <si>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</si>
  <si>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</si>
  <si>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</si>
  <si>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</si>
  <si>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</si>
  <si>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</si>
  <si>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</si>
  <si>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</si>
  <si>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</si>
  <si>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</si>
  <si>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</si>
  <si>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</si>
  <si>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</si>
  <si>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>表21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</si>
  <si>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</si>
  <si>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</si>
  <si>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</si>
  <si>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</si>
  <si>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</si>
  <si>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</si>
  <si>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</si>
  <si>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</si>
  <si>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</si>
  <si>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</si>
  <si>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</si>
  <si>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</si>
  <si>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</si>
  <si>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>表22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</si>
  <si>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</si>
  <si>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</si>
  <si>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</si>
  <si>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</si>
  <si>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</si>
  <si>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</si>
  <si>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</si>
  <si>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度量单位</t>
  </si>
  <si>
    <t>指标值说明</t>
  </si>
  <si>
    <t>1.预算在合理范围内，控制项目支出，实现效益最大化。
2.提高医疗技术水平及服务水平，提高病人满意度。
3.控制不合理费用增长。
4.宣传健康知识，普及急救知识，造福资兴人民。
5.改善整体服务态度。</t>
  </si>
  <si>
    <t>产出指标</t>
  </si>
  <si>
    <t>重点工作任务完成</t>
  </si>
  <si>
    <t>门诊病人人次</t>
  </si>
  <si>
    <t>220000人次</t>
  </si>
  <si>
    <t>人</t>
  </si>
  <si>
    <t>提升门诊人次</t>
  </si>
  <si>
    <t>履职目标实现</t>
  </si>
  <si>
    <t>药品收入占医疗收入（不含中药饮片）</t>
  </si>
  <si>
    <t>小于23%</t>
  </si>
  <si>
    <t>%</t>
  </si>
  <si>
    <t>药品收入占医疗收入（不含中药饮片）小于23%</t>
  </si>
  <si>
    <t>效益指标</t>
  </si>
  <si>
    <t>履职效益</t>
  </si>
  <si>
    <t>实现医疗可持续发展</t>
  </si>
  <si>
    <t>满意度</t>
  </si>
  <si>
    <t>门诊住院患者满意度大于95%</t>
  </si>
  <si>
    <t>大于92%</t>
  </si>
  <si>
    <t>提高患者满意度</t>
  </si>
  <si>
    <t>其他资金绩效目标表</t>
  </si>
  <si>
    <r>
      <rPr>
        <b/>
        <sz val="10"/>
        <color rgb="FF000000"/>
        <rFont val="宋体"/>
        <charset val="134"/>
      </rPr>
      <t>单位：</t>
    </r>
    <r>
      <rPr>
        <b/>
        <sz val="10"/>
        <color rgb="FFFF0000"/>
        <rFont val="宋体"/>
        <charset val="134"/>
      </rPr>
      <t>XXX</t>
    </r>
  </si>
  <si>
    <t>单位：万元</t>
  </si>
  <si>
    <t>资金投向</t>
  </si>
  <si>
    <t>年度绩效目标</t>
  </si>
  <si>
    <t>省级支出</t>
  </si>
  <si>
    <t>对市县专项转移支付</t>
  </si>
  <si>
    <t>数量指标</t>
  </si>
  <si>
    <t>质量指标</t>
  </si>
  <si>
    <t>时效指标</t>
  </si>
  <si>
    <t>成本指标</t>
  </si>
  <si>
    <t>经济效益指标</t>
  </si>
  <si>
    <t>社会效益指标</t>
  </si>
  <si>
    <t>生态效益指标</t>
  </si>
  <si>
    <t>可持续影响指标</t>
  </si>
  <si>
    <t>社会公益或服务对象满意度指标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</si>
</sst>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4">
    <font>
      <sz val="11"/>
      <color indexed="8"/>
      <name val="宋体"/>
      <charset val="1"/>
      <scheme val="minor"/>
    </font>
    <font>
      <sz val="11"/>
      <color indexed="8"/>
      <name val="Calibri"/>
      <charset val="0"/>
    </font>
    <font>
      <sz val="10"/>
      <name val="Arial"/>
      <charset val="0"/>
    </font>
    <font>
      <b/>
      <sz val="20"/>
      <color indexed="8"/>
      <name val="宋体"/>
      <charset val="134"/>
    </font>
    <font>
      <b/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7"/>
      <name val="SimSun"/>
      <charset val="134"/>
    </font>
    <font>
      <b/>
      <sz val="9"/>
      <name val="SimSun"/>
      <charset val="134"/>
    </font>
    <font>
      <b/>
      <sz val="8"/>
      <name val="SimSun"/>
      <charset val="134"/>
    </font>
    <font>
      <sz val="7"/>
      <name val="SimSun"/>
      <charset val="134"/>
    </font>
    <font>
      <sz val="9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7"/>
      <name val="SimSun"/>
      <charset val="134"/>
    </font>
    <font>
      <b/>
      <sz val="11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26" fillId="0" borderId="0" applyFont="0" applyFill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39" fillId="25" borderId="9" applyNumberFormat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16" borderId="10" applyNumberFormat="0" applyFont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0" fillId="10" borderId="8" applyNumberFormat="0" applyAlignment="0" applyProtection="0">
      <alignment vertical="center"/>
    </xf>
    <xf numFmtId="0" fontId="31" fillId="10" borderId="9" applyNumberFormat="0" applyAlignment="0" applyProtection="0">
      <alignment vertical="center"/>
    </xf>
    <xf numFmtId="0" fontId="41" fillId="28" borderId="13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42" fillId="0" borderId="14" applyNumberFormat="0" applyFill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2" fillId="0" borderId="0"/>
  </cellStyleXfs>
  <cellXfs count="73">
    <xf numFmtId="0" fontId="0" fillId="0" borderId="0" xfId="0">
      <alignment vertical="center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/>
    <xf numFmtId="0" fontId="3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 applyProtection="1">
      <alignment horizontal="right" vertical="center"/>
    </xf>
    <xf numFmtId="4" fontId="5" fillId="0" borderId="3" xfId="0" applyNumberFormat="1" applyFont="1" applyFill="1" applyBorder="1" applyAlignment="1" applyProtection="1">
      <alignment horizontal="right" vertical="center"/>
    </xf>
    <xf numFmtId="0" fontId="5" fillId="0" borderId="3" xfId="0" applyFont="1" applyFill="1" applyBorder="1" applyAlignment="1" applyProtection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right" vertical="center"/>
    </xf>
    <xf numFmtId="0" fontId="8" fillId="0" borderId="3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3" fillId="0" borderId="0" xfId="0" applyFont="1" applyAlignment="1">
      <alignment horizontal="right" vertical="center"/>
    </xf>
    <xf numFmtId="0" fontId="10" fillId="0" borderId="0" xfId="0" applyFont="1" applyBorder="1" applyAlignment="1">
      <alignment horizontal="right" vertical="center" wrapText="1"/>
    </xf>
    <xf numFmtId="0" fontId="14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/>
    </xf>
    <xf numFmtId="49" fontId="8" fillId="2" borderId="6" xfId="49" applyNumberFormat="1" applyFont="1" applyFill="1" applyBorder="1" applyAlignment="1" applyProtection="1">
      <alignment horizontal="center" vertical="center" wrapText="1"/>
    </xf>
    <xf numFmtId="4" fontId="16" fillId="0" borderId="5" xfId="0" applyNumberFormat="1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4" fontId="12" fillId="0" borderId="5" xfId="0" applyNumberFormat="1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left" vertical="center" wrapText="1"/>
    </xf>
    <xf numFmtId="4" fontId="12" fillId="0" borderId="5" xfId="0" applyNumberFormat="1" applyFont="1" applyBorder="1" applyAlignment="1">
      <alignment horizontal="right" vertical="center" wrapText="1"/>
    </xf>
    <xf numFmtId="0" fontId="16" fillId="3" borderId="5" xfId="0" applyFont="1" applyFill="1" applyBorder="1" applyAlignment="1">
      <alignment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vertical="center" wrapText="1"/>
    </xf>
    <xf numFmtId="4" fontId="12" fillId="3" borderId="5" xfId="0" applyNumberFormat="1" applyFont="1" applyFill="1" applyBorder="1" applyAlignment="1">
      <alignment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4" fontId="16" fillId="0" borderId="5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right" vertical="center" wrapText="1"/>
    </xf>
    <xf numFmtId="4" fontId="16" fillId="3" borderId="5" xfId="0" applyNumberFormat="1" applyFont="1" applyFill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4" fontId="11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vertical="center" wrapText="1"/>
    </xf>
    <xf numFmtId="0" fontId="11" fillId="3" borderId="5" xfId="0" applyFont="1" applyFill="1" applyBorder="1" applyAlignment="1">
      <alignment horizontal="left" vertical="center" wrapText="1"/>
    </xf>
    <xf numFmtId="4" fontId="11" fillId="3" borderId="5" xfId="0" applyNumberFormat="1" applyFont="1" applyFill="1" applyBorder="1" applyAlignment="1">
      <alignment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left" vertical="center" wrapText="1"/>
    </xf>
    <xf numFmtId="0" fontId="18" fillId="3" borderId="5" xfId="0" applyFont="1" applyFill="1" applyBorder="1" applyAlignment="1">
      <alignment vertical="center" wrapText="1"/>
    </xf>
    <xf numFmtId="4" fontId="18" fillId="3" borderId="5" xfId="0" applyNumberFormat="1" applyFont="1" applyFill="1" applyBorder="1" applyAlignment="1">
      <alignment vertical="center" wrapText="1"/>
    </xf>
    <xf numFmtId="4" fontId="11" fillId="0" borderId="5" xfId="0" applyNumberFormat="1" applyFont="1" applyBorder="1" applyAlignment="1">
      <alignment vertical="center" wrapText="1"/>
    </xf>
    <xf numFmtId="0" fontId="11" fillId="3" borderId="5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3" borderId="5" xfId="0" applyFont="1" applyFill="1" applyBorder="1" applyAlignment="1">
      <alignment horizontal="left" vertical="center" wrapText="1"/>
    </xf>
    <xf numFmtId="0" fontId="21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9" fillId="0" borderId="0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FDEBF98641054675A285ACB70D2F65A1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I5"/>
  <sheetViews>
    <sheetView workbookViewId="0">
      <selection activeCell="A1" sqref="A1:I1"/>
    </sheetView>
  </sheetViews>
  <sheetFormatPr defaultColWidth="10" defaultRowHeight="13.5" outlineLevelRow="4"/>
  <cols>
    <col min="1" max="1" width="3.66666666666667" customWidth="1"/>
    <col min="2" max="2" width="3.775" customWidth="1"/>
    <col min="3" max="3" width="4.66666666666667" customWidth="1"/>
    <col min="4" max="4" width="19.2166666666667" customWidth="1"/>
    <col min="5" max="10" width="9.775" customWidth="1"/>
  </cols>
  <sheetData>
    <row r="1" ht="73.35" customHeight="1" spans="1:9">
      <c r="A1" s="70" t="s">
        <v>0</v>
      </c>
      <c r="B1" s="70"/>
      <c r="C1" s="70"/>
      <c r="D1" s="70"/>
      <c r="E1" s="70"/>
      <c r="F1" s="70"/>
      <c r="G1" s="70"/>
      <c r="H1" s="70"/>
      <c r="I1" s="70"/>
    </row>
    <row r="2" ht="23.25" customHeight="1" spans="1:9">
      <c r="A2" s="18"/>
      <c r="B2" s="18"/>
      <c r="C2" s="18"/>
      <c r="D2" s="18"/>
      <c r="E2" s="18"/>
      <c r="F2" s="18"/>
      <c r="G2" s="18"/>
      <c r="H2" s="18"/>
      <c r="I2" s="18"/>
    </row>
    <row r="3" ht="21.6" customHeight="1" spans="1:9">
      <c r="A3" s="18"/>
      <c r="B3" s="18"/>
      <c r="C3" s="18"/>
      <c r="D3" s="18"/>
      <c r="E3" s="18"/>
      <c r="F3" s="18"/>
      <c r="G3" s="18"/>
      <c r="H3" s="18"/>
      <c r="I3" s="18"/>
    </row>
    <row r="4" ht="39.6" customHeight="1" spans="1:9">
      <c r="A4" s="71"/>
      <c r="B4" s="72"/>
      <c r="C4" s="25"/>
      <c r="D4" s="71" t="s">
        <v>1</v>
      </c>
      <c r="E4" s="72">
        <v>438009</v>
      </c>
      <c r="F4" s="72"/>
      <c r="G4" s="72"/>
      <c r="H4" s="72"/>
      <c r="I4" s="25"/>
    </row>
    <row r="5" ht="54.45" customHeight="1" spans="1:9">
      <c r="A5" s="71"/>
      <c r="B5" s="72"/>
      <c r="C5" s="25"/>
      <c r="D5" s="71" t="s">
        <v>2</v>
      </c>
      <c r="E5" s="72" t="s">
        <v>3</v>
      </c>
      <c r="F5" s="72"/>
      <c r="G5" s="72"/>
      <c r="H5" s="72"/>
      <c r="I5" s="25"/>
    </row>
  </sheetData>
  <mergeCells count="3">
    <mergeCell ref="A1:I1"/>
    <mergeCell ref="E4:H4"/>
    <mergeCell ref="E5:H5"/>
  </mergeCells>
  <printOptions horizontalCentered="1" vertic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9"/>
  <sheetViews>
    <sheetView zoomScale="115" zoomScaleNormal="115" workbookViewId="0">
      <selection activeCell="N1" sqref="N1"/>
    </sheetView>
  </sheetViews>
  <sheetFormatPr defaultColWidth="10" defaultRowHeight="13.5"/>
  <cols>
    <col min="1" max="1" width="4.33333333333333" customWidth="1"/>
    <col min="2" max="2" width="4.775" customWidth="1"/>
    <col min="3" max="3" width="5.33333333333333" customWidth="1"/>
    <col min="4" max="4" width="9.66666666666667" customWidth="1"/>
    <col min="5" max="5" width="21.2166666666667" customWidth="1"/>
    <col min="6" max="6" width="13.3333333333333" customWidth="1"/>
    <col min="7" max="7" width="12.4416666666667" customWidth="1"/>
    <col min="8" max="9" width="10.2166666666667" customWidth="1"/>
    <col min="10" max="10" width="9.10833333333333" customWidth="1"/>
    <col min="11" max="11" width="10.2166666666667" customWidth="1"/>
    <col min="12" max="12" width="12.4416666666667" customWidth="1"/>
    <col min="13" max="13" width="9.66666666666667" customWidth="1"/>
    <col min="14" max="14" width="9.88333333333333" customWidth="1"/>
    <col min="15" max="16" width="9.775" customWidth="1"/>
  </cols>
  <sheetData>
    <row r="1" ht="16.35" customHeight="1" spans="1:14">
      <c r="A1" s="25"/>
      <c r="N1" s="23" t="s">
        <v>208</v>
      </c>
    </row>
    <row r="2" ht="44.85" customHeight="1" spans="1:14">
      <c r="A2" s="17" t="s">
        <v>13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ht="22.35" customHeight="1" spans="1:14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24" t="s">
        <v>30</v>
      </c>
      <c r="N3" s="24"/>
    </row>
    <row r="4" ht="42.15" customHeight="1" spans="1:14">
      <c r="A4" s="19" t="s">
        <v>153</v>
      </c>
      <c r="B4" s="19"/>
      <c r="C4" s="19"/>
      <c r="D4" s="19" t="s">
        <v>165</v>
      </c>
      <c r="E4" s="19" t="s">
        <v>166</v>
      </c>
      <c r="F4" s="19" t="s">
        <v>183</v>
      </c>
      <c r="G4" s="19" t="s">
        <v>168</v>
      </c>
      <c r="H4" s="19"/>
      <c r="I4" s="19"/>
      <c r="J4" s="19"/>
      <c r="K4" s="19"/>
      <c r="L4" s="19" t="s">
        <v>172</v>
      </c>
      <c r="M4" s="19"/>
      <c r="N4" s="19"/>
    </row>
    <row r="5" ht="39.6" customHeight="1" spans="1:14">
      <c r="A5" s="19" t="s">
        <v>161</v>
      </c>
      <c r="B5" s="19" t="s">
        <v>162</v>
      </c>
      <c r="C5" s="19" t="s">
        <v>163</v>
      </c>
      <c r="D5" s="19"/>
      <c r="E5" s="19"/>
      <c r="F5" s="19"/>
      <c r="G5" s="19" t="s">
        <v>134</v>
      </c>
      <c r="H5" s="19" t="s">
        <v>209</v>
      </c>
      <c r="I5" s="19" t="s">
        <v>210</v>
      </c>
      <c r="J5" s="19" t="s">
        <v>211</v>
      </c>
      <c r="K5" s="19" t="s">
        <v>212</v>
      </c>
      <c r="L5" s="19" t="s">
        <v>134</v>
      </c>
      <c r="M5" s="19" t="s">
        <v>184</v>
      </c>
      <c r="N5" s="19" t="s">
        <v>213</v>
      </c>
    </row>
    <row r="6" ht="22.95" customHeight="1" spans="1:14">
      <c r="A6" s="30"/>
      <c r="B6" s="30"/>
      <c r="C6" s="30"/>
      <c r="D6" s="30"/>
      <c r="E6" s="30" t="s">
        <v>134</v>
      </c>
      <c r="F6" s="45">
        <v>0</v>
      </c>
      <c r="G6" s="45"/>
      <c r="H6" s="45"/>
      <c r="I6" s="45"/>
      <c r="J6" s="45"/>
      <c r="K6" s="45"/>
      <c r="L6" s="45"/>
      <c r="M6" s="45"/>
      <c r="N6" s="45"/>
    </row>
    <row r="7" ht="22.95" customHeight="1" spans="1:14">
      <c r="A7" s="30"/>
      <c r="B7" s="30"/>
      <c r="C7" s="30"/>
      <c r="D7" s="27"/>
      <c r="E7" s="27"/>
      <c r="F7" s="45"/>
      <c r="G7" s="45"/>
      <c r="H7" s="45"/>
      <c r="I7" s="45"/>
      <c r="J7" s="45"/>
      <c r="K7" s="45"/>
      <c r="L7" s="45"/>
      <c r="M7" s="45"/>
      <c r="N7" s="45"/>
    </row>
    <row r="8" ht="22.95" customHeight="1" spans="1:14">
      <c r="A8" s="30"/>
      <c r="B8" s="30"/>
      <c r="C8" s="30"/>
      <c r="D8" s="37"/>
      <c r="E8" s="37"/>
      <c r="F8" s="45"/>
      <c r="G8" s="45"/>
      <c r="H8" s="45"/>
      <c r="I8" s="45"/>
      <c r="J8" s="45"/>
      <c r="K8" s="45"/>
      <c r="L8" s="45"/>
      <c r="M8" s="45"/>
      <c r="N8" s="45"/>
    </row>
    <row r="9" ht="22.95" customHeight="1" spans="1:14">
      <c r="A9" s="40"/>
      <c r="B9" s="40"/>
      <c r="C9" s="40"/>
      <c r="D9" s="36"/>
      <c r="E9" s="22"/>
      <c r="F9" s="31"/>
      <c r="G9" s="31"/>
      <c r="H9" s="38"/>
      <c r="I9" s="38"/>
      <c r="J9" s="38"/>
      <c r="K9" s="38"/>
      <c r="L9" s="31"/>
      <c r="M9" s="38"/>
      <c r="N9" s="38"/>
    </row>
  </sheetData>
  <mergeCells count="9">
    <mergeCell ref="A2:N2"/>
    <mergeCell ref="A3:L3"/>
    <mergeCell ref="M3:N3"/>
    <mergeCell ref="A4:C4"/>
    <mergeCell ref="G4:K4"/>
    <mergeCell ref="L4:N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V9"/>
  <sheetViews>
    <sheetView zoomScale="130" zoomScaleNormal="130" topLeftCell="D1" workbookViewId="0">
      <selection activeCell="F7" sqref="F7"/>
    </sheetView>
  </sheetViews>
  <sheetFormatPr defaultColWidth="10" defaultRowHeight="13.5"/>
  <cols>
    <col min="1" max="1" width="5" customWidth="1"/>
    <col min="2" max="2" width="5.10833333333333" customWidth="1"/>
    <col min="3" max="3" width="5.775" customWidth="1"/>
    <col min="4" max="4" width="8" customWidth="1"/>
    <col min="5" max="5" width="20.1083333333333" customWidth="1"/>
    <col min="6" max="6" width="14" customWidth="1"/>
    <col min="7" max="22" width="7.775" customWidth="1"/>
    <col min="23" max="24" width="9.775" customWidth="1"/>
  </cols>
  <sheetData>
    <row r="1" ht="16.35" customHeight="1" spans="1:22">
      <c r="A1" s="25"/>
      <c r="V1" s="23" t="s">
        <v>214</v>
      </c>
    </row>
    <row r="2" ht="50.1" customHeight="1" spans="1:22">
      <c r="A2" s="26" t="s">
        <v>14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</row>
    <row r="3" ht="24.15" customHeight="1" spans="1:22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24" t="s">
        <v>30</v>
      </c>
      <c r="V3" s="24"/>
    </row>
    <row r="4" ht="26.7" customHeight="1" spans="1:22">
      <c r="A4" s="19" t="s">
        <v>153</v>
      </c>
      <c r="B4" s="19"/>
      <c r="C4" s="19"/>
      <c r="D4" s="19" t="s">
        <v>165</v>
      </c>
      <c r="E4" s="19" t="s">
        <v>166</v>
      </c>
      <c r="F4" s="19" t="s">
        <v>183</v>
      </c>
      <c r="G4" s="19" t="s">
        <v>215</v>
      </c>
      <c r="H4" s="19"/>
      <c r="I4" s="19"/>
      <c r="J4" s="19"/>
      <c r="K4" s="19"/>
      <c r="L4" s="19" t="s">
        <v>216</v>
      </c>
      <c r="M4" s="19"/>
      <c r="N4" s="19"/>
      <c r="O4" s="19"/>
      <c r="P4" s="19"/>
      <c r="Q4" s="19"/>
      <c r="R4" s="19" t="s">
        <v>211</v>
      </c>
      <c r="S4" s="19" t="s">
        <v>217</v>
      </c>
      <c r="T4" s="19"/>
      <c r="U4" s="19"/>
      <c r="V4" s="19"/>
    </row>
    <row r="5" ht="56.1" customHeight="1" spans="1:22">
      <c r="A5" s="19" t="s">
        <v>161</v>
      </c>
      <c r="B5" s="19" t="s">
        <v>162</v>
      </c>
      <c r="C5" s="19" t="s">
        <v>163</v>
      </c>
      <c r="D5" s="19"/>
      <c r="E5" s="19"/>
      <c r="F5" s="19"/>
      <c r="G5" s="19" t="s">
        <v>134</v>
      </c>
      <c r="H5" s="19" t="s">
        <v>218</v>
      </c>
      <c r="I5" s="19" t="s">
        <v>219</v>
      </c>
      <c r="J5" s="19" t="s">
        <v>220</v>
      </c>
      <c r="K5" s="19" t="s">
        <v>221</v>
      </c>
      <c r="L5" s="19" t="s">
        <v>134</v>
      </c>
      <c r="M5" s="19" t="s">
        <v>222</v>
      </c>
      <c r="N5" s="19" t="s">
        <v>223</v>
      </c>
      <c r="O5" s="19" t="s">
        <v>224</v>
      </c>
      <c r="P5" s="19" t="s">
        <v>225</v>
      </c>
      <c r="Q5" s="19" t="s">
        <v>226</v>
      </c>
      <c r="R5" s="19"/>
      <c r="S5" s="19" t="s">
        <v>134</v>
      </c>
      <c r="T5" s="19" t="s">
        <v>227</v>
      </c>
      <c r="U5" s="19" t="s">
        <v>228</v>
      </c>
      <c r="V5" s="19" t="s">
        <v>212</v>
      </c>
    </row>
    <row r="6" ht="22.95" customHeight="1" spans="1:22">
      <c r="A6" s="30"/>
      <c r="B6" s="30"/>
      <c r="C6" s="30"/>
      <c r="D6" s="30"/>
      <c r="E6" s="30" t="s">
        <v>134</v>
      </c>
      <c r="F6" s="43">
        <f>G6+L6+R6+S6</f>
        <v>8900</v>
      </c>
      <c r="G6" s="43">
        <v>6963</v>
      </c>
      <c r="H6" s="43">
        <v>1963</v>
      </c>
      <c r="I6" s="43"/>
      <c r="J6" s="43"/>
      <c r="K6" s="43">
        <v>5000</v>
      </c>
      <c r="L6" s="43">
        <f>SUM(M6:Q6)</f>
        <v>976</v>
      </c>
      <c r="M6" s="43">
        <v>580</v>
      </c>
      <c r="N6" s="43">
        <v>204</v>
      </c>
      <c r="O6" s="43">
        <v>162</v>
      </c>
      <c r="P6" s="43"/>
      <c r="Q6" s="43">
        <v>30</v>
      </c>
      <c r="R6" s="43">
        <v>792</v>
      </c>
      <c r="S6" s="43">
        <v>169</v>
      </c>
      <c r="T6" s="43"/>
      <c r="U6" s="43"/>
      <c r="V6" s="43">
        <v>169</v>
      </c>
    </row>
    <row r="7" ht="22.95" customHeight="1" spans="1:22">
      <c r="A7" s="30"/>
      <c r="B7" s="30"/>
      <c r="C7" s="30"/>
      <c r="D7" s="27"/>
      <c r="E7" s="27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</row>
    <row r="8" ht="22.95" customHeight="1" spans="1:22">
      <c r="A8" s="30"/>
      <c r="B8" s="30"/>
      <c r="C8" s="30"/>
      <c r="D8" s="37"/>
      <c r="E8" s="37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ht="22.95" customHeight="1" spans="1:22">
      <c r="A9" s="40"/>
      <c r="B9" s="40"/>
      <c r="C9" s="40"/>
      <c r="D9" s="36"/>
      <c r="E9" s="22"/>
      <c r="F9" s="31"/>
      <c r="G9" s="38"/>
      <c r="H9" s="38"/>
      <c r="I9" s="38"/>
      <c r="J9" s="38"/>
      <c r="K9" s="38"/>
      <c r="L9" s="31"/>
      <c r="M9" s="38"/>
      <c r="N9" s="38"/>
      <c r="O9" s="38"/>
      <c r="P9" s="38"/>
      <c r="Q9" s="38"/>
      <c r="R9" s="38"/>
      <c r="S9" s="31"/>
      <c r="T9" s="38"/>
      <c r="U9" s="38"/>
      <c r="V9" s="38"/>
    </row>
  </sheetData>
  <mergeCells count="11">
    <mergeCell ref="A2:V2"/>
    <mergeCell ref="A3:T3"/>
    <mergeCell ref="U3:V3"/>
    <mergeCell ref="A4:C4"/>
    <mergeCell ref="G4:K4"/>
    <mergeCell ref="L4:Q4"/>
    <mergeCell ref="S4:V4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K9"/>
  <sheetViews>
    <sheetView workbookViewId="0">
      <selection activeCell="K1" sqref="K1"/>
    </sheetView>
  </sheetViews>
  <sheetFormatPr defaultColWidth="10" defaultRowHeight="13.5"/>
  <cols>
    <col min="1" max="1" width="4.775" customWidth="1"/>
    <col min="2" max="2" width="5.88333333333333" customWidth="1"/>
    <col min="3" max="3" width="7.66666666666667" customWidth="1"/>
    <col min="4" max="4" width="12.4416666666667" customWidth="1"/>
    <col min="5" max="5" width="29.8833333333333" customWidth="1"/>
    <col min="6" max="6" width="16.3333333333333" customWidth="1"/>
    <col min="7" max="7" width="13.3333333333333" customWidth="1"/>
    <col min="8" max="8" width="11.1083333333333" customWidth="1"/>
    <col min="9" max="9" width="12.1083333333333" customWidth="1"/>
    <col min="10" max="10" width="12" customWidth="1"/>
    <col min="11" max="11" width="11.4416666666667" customWidth="1"/>
    <col min="12" max="13" width="9.775" customWidth="1"/>
  </cols>
  <sheetData>
    <row r="1" ht="16.35" customHeight="1" spans="1:11">
      <c r="A1" s="25"/>
      <c r="K1" s="23" t="s">
        <v>229</v>
      </c>
    </row>
    <row r="2" ht="46.5" customHeight="1" spans="1:11">
      <c r="A2" s="17" t="s">
        <v>15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ht="24.15" customHeight="1" spans="1:11">
      <c r="A3" s="32"/>
      <c r="B3" s="32"/>
      <c r="C3" s="32"/>
      <c r="D3" s="32"/>
      <c r="E3" s="32"/>
      <c r="F3" s="32"/>
      <c r="G3" s="32"/>
      <c r="H3" s="32"/>
      <c r="I3" s="32"/>
      <c r="J3" s="24" t="s">
        <v>30</v>
      </c>
      <c r="K3" s="24"/>
    </row>
    <row r="4" ht="23.25" customHeight="1" spans="1:11">
      <c r="A4" s="19" t="s">
        <v>153</v>
      </c>
      <c r="B4" s="19"/>
      <c r="C4" s="19"/>
      <c r="D4" s="19" t="s">
        <v>165</v>
      </c>
      <c r="E4" s="19" t="s">
        <v>166</v>
      </c>
      <c r="F4" s="19" t="s">
        <v>230</v>
      </c>
      <c r="G4" s="19" t="s">
        <v>231</v>
      </c>
      <c r="H4" s="19" t="s">
        <v>232</v>
      </c>
      <c r="I4" s="19" t="s">
        <v>233</v>
      </c>
      <c r="J4" s="19" t="s">
        <v>234</v>
      </c>
      <c r="K4" s="19" t="s">
        <v>235</v>
      </c>
    </row>
    <row r="5" ht="23.25" customHeight="1" spans="1:11">
      <c r="A5" s="19" t="s">
        <v>161</v>
      </c>
      <c r="B5" s="19" t="s">
        <v>162</v>
      </c>
      <c r="C5" s="19" t="s">
        <v>163</v>
      </c>
      <c r="D5" s="19"/>
      <c r="E5" s="19"/>
      <c r="F5" s="19"/>
      <c r="G5" s="19"/>
      <c r="H5" s="19"/>
      <c r="I5" s="19"/>
      <c r="J5" s="19"/>
      <c r="K5" s="19"/>
    </row>
    <row r="6" ht="22.95" customHeight="1" spans="1:11">
      <c r="A6" s="30"/>
      <c r="B6" s="30"/>
      <c r="C6" s="30"/>
      <c r="D6" s="30"/>
      <c r="E6" s="30" t="s">
        <v>134</v>
      </c>
      <c r="F6" s="29">
        <v>0</v>
      </c>
      <c r="G6" s="29"/>
      <c r="H6" s="29"/>
      <c r="I6" s="29"/>
      <c r="J6" s="29"/>
      <c r="K6" s="29"/>
    </row>
    <row r="7" ht="22.95" customHeight="1" spans="1:11">
      <c r="A7" s="30"/>
      <c r="B7" s="30"/>
      <c r="C7" s="30"/>
      <c r="D7" s="27"/>
      <c r="E7" s="27"/>
      <c r="F7" s="29"/>
      <c r="G7" s="29"/>
      <c r="H7" s="29"/>
      <c r="I7" s="29"/>
      <c r="J7" s="29"/>
      <c r="K7" s="29"/>
    </row>
    <row r="8" ht="22.95" customHeight="1" spans="1:11">
      <c r="A8" s="30"/>
      <c r="B8" s="30"/>
      <c r="C8" s="30"/>
      <c r="D8" s="37"/>
      <c r="E8" s="37"/>
      <c r="F8" s="29"/>
      <c r="G8" s="29"/>
      <c r="H8" s="29"/>
      <c r="I8" s="29"/>
      <c r="J8" s="29"/>
      <c r="K8" s="29"/>
    </row>
    <row r="9" ht="22.95" customHeight="1" spans="1:11">
      <c r="A9" s="40"/>
      <c r="B9" s="40"/>
      <c r="C9" s="40"/>
      <c r="D9" s="36"/>
      <c r="E9" s="22"/>
      <c r="F9" s="31"/>
      <c r="G9" s="38"/>
      <c r="H9" s="38"/>
      <c r="I9" s="38"/>
      <c r="J9" s="38"/>
      <c r="K9" s="38"/>
    </row>
  </sheetData>
  <mergeCells count="12">
    <mergeCell ref="A2:K2"/>
    <mergeCell ref="A3:I3"/>
    <mergeCell ref="J3:K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R9"/>
  <sheetViews>
    <sheetView zoomScale="115" zoomScaleNormal="115" workbookViewId="0">
      <selection activeCell="N26" sqref="N26"/>
    </sheetView>
  </sheetViews>
  <sheetFormatPr defaultColWidth="10" defaultRowHeight="13.5"/>
  <cols>
    <col min="1" max="1" width="4.775" customWidth="1"/>
    <col min="2" max="2" width="5.33333333333333" customWidth="1"/>
    <col min="3" max="3" width="6" customWidth="1"/>
    <col min="4" max="4" width="9.775" customWidth="1"/>
    <col min="5" max="5" width="20.1083333333333" customWidth="1"/>
    <col min="6" max="18" width="7.775" customWidth="1"/>
    <col min="19" max="20" width="9.775" customWidth="1"/>
  </cols>
  <sheetData>
    <row r="1" ht="16.35" customHeight="1" spans="1:18">
      <c r="A1" s="25"/>
      <c r="R1" s="23" t="s">
        <v>236</v>
      </c>
    </row>
    <row r="2" ht="40.5" customHeight="1" spans="1:18">
      <c r="A2" s="17" t="s">
        <v>16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</row>
    <row r="3" ht="24.15" customHeight="1" spans="1:18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24" t="s">
        <v>30</v>
      </c>
      <c r="R3" s="24"/>
    </row>
    <row r="4" ht="24.15" customHeight="1" spans="1:18">
      <c r="A4" s="19" t="s">
        <v>153</v>
      </c>
      <c r="B4" s="19"/>
      <c r="C4" s="19"/>
      <c r="D4" s="19" t="s">
        <v>165</v>
      </c>
      <c r="E4" s="19" t="s">
        <v>166</v>
      </c>
      <c r="F4" s="19" t="s">
        <v>230</v>
      </c>
      <c r="G4" s="19" t="s">
        <v>237</v>
      </c>
      <c r="H4" s="19" t="s">
        <v>238</v>
      </c>
      <c r="I4" s="19" t="s">
        <v>239</v>
      </c>
      <c r="J4" s="19" t="s">
        <v>240</v>
      </c>
      <c r="K4" s="19" t="s">
        <v>241</v>
      </c>
      <c r="L4" s="19" t="s">
        <v>242</v>
      </c>
      <c r="M4" s="19" t="s">
        <v>243</v>
      </c>
      <c r="N4" s="19" t="s">
        <v>232</v>
      </c>
      <c r="O4" s="19" t="s">
        <v>244</v>
      </c>
      <c r="P4" s="19" t="s">
        <v>245</v>
      </c>
      <c r="Q4" s="19" t="s">
        <v>233</v>
      </c>
      <c r="R4" s="19" t="s">
        <v>235</v>
      </c>
    </row>
    <row r="5" ht="21.6" customHeight="1" spans="1:18">
      <c r="A5" s="19" t="s">
        <v>161</v>
      </c>
      <c r="B5" s="19" t="s">
        <v>162</v>
      </c>
      <c r="C5" s="19" t="s">
        <v>163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ht="22.95" customHeight="1" spans="1:18">
      <c r="A6" s="30"/>
      <c r="B6" s="30"/>
      <c r="C6" s="30"/>
      <c r="D6" s="30"/>
      <c r="E6" s="30" t="s">
        <v>134</v>
      </c>
      <c r="F6" s="43">
        <v>8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>
        <v>8</v>
      </c>
    </row>
    <row r="7" ht="22.95" customHeight="1" spans="1:18">
      <c r="A7" s="30"/>
      <c r="B7" s="30"/>
      <c r="C7" s="30"/>
      <c r="D7" s="27"/>
      <c r="E7" s="27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</row>
    <row r="8" ht="22.95" customHeight="1" spans="1:18">
      <c r="A8" s="30"/>
      <c r="B8" s="30"/>
      <c r="C8" s="30"/>
      <c r="D8" s="37"/>
      <c r="E8" s="37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</row>
    <row r="9" ht="22.95" customHeight="1" spans="1:18">
      <c r="A9" s="40"/>
      <c r="B9" s="40"/>
      <c r="C9" s="40"/>
      <c r="D9" s="36"/>
      <c r="E9" s="22"/>
      <c r="F9" s="31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</row>
  </sheetData>
  <mergeCells count="19">
    <mergeCell ref="A2:R2"/>
    <mergeCell ref="A3:P3"/>
    <mergeCell ref="Q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T9"/>
  <sheetViews>
    <sheetView workbookViewId="0">
      <selection activeCell="T1" sqref="T1"/>
    </sheetView>
  </sheetViews>
  <sheetFormatPr defaultColWidth="10" defaultRowHeight="13.5"/>
  <cols>
    <col min="1" max="1" width="3.66666666666667" customWidth="1"/>
    <col min="2" max="2" width="4.66666666666667" customWidth="1"/>
    <col min="3" max="3" width="5.21666666666667" customWidth="1"/>
    <col min="4" max="4" width="7" customWidth="1"/>
    <col min="5" max="5" width="15.8833333333333" customWidth="1"/>
    <col min="6" max="6" width="9.66666666666667" customWidth="1"/>
    <col min="7" max="7" width="8.33333333333333" customWidth="1"/>
    <col min="8" max="17" width="7.10833333333333" customWidth="1"/>
    <col min="18" max="18" width="8.44166666666667" customWidth="1"/>
    <col min="19" max="20" width="7.10833333333333" customWidth="1"/>
    <col min="21" max="22" width="9.775" customWidth="1"/>
  </cols>
  <sheetData>
    <row r="1" ht="16.35" customHeight="1" spans="1:20">
      <c r="A1" s="25"/>
      <c r="T1" s="23" t="s">
        <v>246</v>
      </c>
    </row>
    <row r="2" ht="36.15" customHeight="1" spans="1:20">
      <c r="A2" s="17" t="s">
        <v>17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ht="24.15" customHeight="1" spans="1:20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24" t="s">
        <v>30</v>
      </c>
      <c r="T3" s="24"/>
    </row>
    <row r="4" ht="28.5" customHeight="1" spans="1:20">
      <c r="A4" s="19" t="s">
        <v>153</v>
      </c>
      <c r="B4" s="19"/>
      <c r="C4" s="19"/>
      <c r="D4" s="19" t="s">
        <v>165</v>
      </c>
      <c r="E4" s="19" t="s">
        <v>166</v>
      </c>
      <c r="F4" s="19" t="s">
        <v>230</v>
      </c>
      <c r="G4" s="19" t="s">
        <v>169</v>
      </c>
      <c r="H4" s="19"/>
      <c r="I4" s="19"/>
      <c r="J4" s="19"/>
      <c r="K4" s="19"/>
      <c r="L4" s="19"/>
      <c r="M4" s="19"/>
      <c r="N4" s="19"/>
      <c r="O4" s="19"/>
      <c r="P4" s="19"/>
      <c r="Q4" s="19"/>
      <c r="R4" s="19" t="s">
        <v>172</v>
      </c>
      <c r="S4" s="19"/>
      <c r="T4" s="19"/>
    </row>
    <row r="5" ht="36.15" customHeight="1" spans="1:20">
      <c r="A5" s="19" t="s">
        <v>161</v>
      </c>
      <c r="B5" s="19" t="s">
        <v>162</v>
      </c>
      <c r="C5" s="19" t="s">
        <v>163</v>
      </c>
      <c r="D5" s="19"/>
      <c r="E5" s="19"/>
      <c r="F5" s="19"/>
      <c r="G5" s="19" t="s">
        <v>134</v>
      </c>
      <c r="H5" s="19" t="s">
        <v>247</v>
      </c>
      <c r="I5" s="19" t="s">
        <v>248</v>
      </c>
      <c r="J5" s="19" t="s">
        <v>249</v>
      </c>
      <c r="K5" s="19" t="s">
        <v>250</v>
      </c>
      <c r="L5" s="19" t="s">
        <v>251</v>
      </c>
      <c r="M5" s="19" t="s">
        <v>252</v>
      </c>
      <c r="N5" s="19" t="s">
        <v>253</v>
      </c>
      <c r="O5" s="19" t="s">
        <v>254</v>
      </c>
      <c r="P5" s="19" t="s">
        <v>255</v>
      </c>
      <c r="Q5" s="19" t="s">
        <v>256</v>
      </c>
      <c r="R5" s="19" t="s">
        <v>134</v>
      </c>
      <c r="S5" s="19" t="s">
        <v>207</v>
      </c>
      <c r="T5" s="19" t="s">
        <v>213</v>
      </c>
    </row>
    <row r="6" ht="22.95" customHeight="1" spans="1:20">
      <c r="A6" s="30"/>
      <c r="B6" s="30"/>
      <c r="C6" s="30"/>
      <c r="D6" s="30"/>
      <c r="E6" s="30" t="s">
        <v>134</v>
      </c>
      <c r="F6" s="45">
        <v>0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</row>
    <row r="7" ht="22.95" customHeight="1" spans="1:20">
      <c r="A7" s="30"/>
      <c r="B7" s="30"/>
      <c r="C7" s="30"/>
      <c r="D7" s="27"/>
      <c r="E7" s="27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</row>
    <row r="8" ht="22.95" customHeight="1" spans="1:20">
      <c r="A8" s="30"/>
      <c r="B8" s="30"/>
      <c r="C8" s="30"/>
      <c r="D8" s="37"/>
      <c r="E8" s="37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</row>
    <row r="9" ht="22.95" customHeight="1" spans="1:20">
      <c r="A9" s="40"/>
      <c r="B9" s="40"/>
      <c r="C9" s="40"/>
      <c r="D9" s="36"/>
      <c r="E9" s="22"/>
      <c r="F9" s="31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</sheetData>
  <mergeCells count="9">
    <mergeCell ref="A2:T2"/>
    <mergeCell ref="A3:R3"/>
    <mergeCell ref="S3:T3"/>
    <mergeCell ref="A4:C4"/>
    <mergeCell ref="G4:Q4"/>
    <mergeCell ref="R4:T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AG9"/>
  <sheetViews>
    <sheetView zoomScale="130" zoomScaleNormal="130" workbookViewId="0">
      <selection activeCell="AG7" sqref="AG7"/>
    </sheetView>
  </sheetViews>
  <sheetFormatPr defaultColWidth="10" defaultRowHeight="13.5"/>
  <cols>
    <col min="1" max="1" width="5.21666666666667" customWidth="1"/>
    <col min="2" max="2" width="5.66666666666667" customWidth="1"/>
    <col min="3" max="3" width="5.88333333333333" customWidth="1"/>
    <col min="4" max="4" width="10.1083333333333" customWidth="1"/>
    <col min="5" max="5" width="18.1083333333333" customWidth="1"/>
    <col min="6" max="6" width="10.775" customWidth="1"/>
    <col min="7" max="33" width="7.10833333333333" customWidth="1"/>
    <col min="34" max="35" width="9.775" customWidth="1"/>
  </cols>
  <sheetData>
    <row r="1" ht="16.35" customHeight="1" spans="1:33">
      <c r="A1" s="25"/>
      <c r="AG1" s="23" t="s">
        <v>257</v>
      </c>
    </row>
    <row r="2" ht="43.95" customHeight="1" spans="1:33">
      <c r="A2" s="17" t="s">
        <v>18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</row>
    <row r="3" ht="24.15" customHeight="1" spans="1:33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24" t="s">
        <v>30</v>
      </c>
      <c r="AG3" s="24"/>
    </row>
    <row r="4" ht="24.9" customHeight="1" spans="1:33">
      <c r="A4" s="19" t="s">
        <v>153</v>
      </c>
      <c r="B4" s="19"/>
      <c r="C4" s="19"/>
      <c r="D4" s="19" t="s">
        <v>165</v>
      </c>
      <c r="E4" s="19" t="s">
        <v>166</v>
      </c>
      <c r="F4" s="19" t="s">
        <v>258</v>
      </c>
      <c r="G4" s="19" t="s">
        <v>259</v>
      </c>
      <c r="H4" s="19" t="s">
        <v>260</v>
      </c>
      <c r="I4" s="19" t="s">
        <v>261</v>
      </c>
      <c r="J4" s="19" t="s">
        <v>262</v>
      </c>
      <c r="K4" s="19" t="s">
        <v>263</v>
      </c>
      <c r="L4" s="19" t="s">
        <v>264</v>
      </c>
      <c r="M4" s="19" t="s">
        <v>265</v>
      </c>
      <c r="N4" s="19" t="s">
        <v>266</v>
      </c>
      <c r="O4" s="19" t="s">
        <v>267</v>
      </c>
      <c r="P4" s="19" t="s">
        <v>268</v>
      </c>
      <c r="Q4" s="19" t="s">
        <v>253</v>
      </c>
      <c r="R4" s="19" t="s">
        <v>255</v>
      </c>
      <c r="S4" s="19" t="s">
        <v>269</v>
      </c>
      <c r="T4" s="19" t="s">
        <v>248</v>
      </c>
      <c r="U4" s="19" t="s">
        <v>249</v>
      </c>
      <c r="V4" s="19" t="s">
        <v>252</v>
      </c>
      <c r="W4" s="19" t="s">
        <v>270</v>
      </c>
      <c r="X4" s="19" t="s">
        <v>271</v>
      </c>
      <c r="Y4" s="19" t="s">
        <v>272</v>
      </c>
      <c r="Z4" s="19" t="s">
        <v>273</v>
      </c>
      <c r="AA4" s="19" t="s">
        <v>251</v>
      </c>
      <c r="AB4" s="19" t="s">
        <v>274</v>
      </c>
      <c r="AC4" s="19" t="s">
        <v>275</v>
      </c>
      <c r="AD4" s="19" t="s">
        <v>254</v>
      </c>
      <c r="AE4" s="19" t="s">
        <v>276</v>
      </c>
      <c r="AF4" s="19" t="s">
        <v>277</v>
      </c>
      <c r="AG4" s="19" t="s">
        <v>256</v>
      </c>
    </row>
    <row r="5" ht="21.6" customHeight="1" spans="1:33">
      <c r="A5" s="19" t="s">
        <v>161</v>
      </c>
      <c r="B5" s="19" t="s">
        <v>162</v>
      </c>
      <c r="C5" s="19" t="s">
        <v>163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ht="22.95" customHeight="1" spans="1:33">
      <c r="A6" s="35"/>
      <c r="B6" s="44"/>
      <c r="C6" s="44"/>
      <c r="D6" s="22"/>
      <c r="E6" s="22" t="s">
        <v>134</v>
      </c>
      <c r="F6" s="43">
        <f>SUM(G6:AG6)</f>
        <v>20781.3</v>
      </c>
      <c r="G6" s="43">
        <v>70</v>
      </c>
      <c r="H6" s="43">
        <v>28</v>
      </c>
      <c r="I6" s="43">
        <v>0</v>
      </c>
      <c r="J6" s="43">
        <v>2</v>
      </c>
      <c r="K6" s="43">
        <v>60</v>
      </c>
      <c r="L6" s="43">
        <v>280</v>
      </c>
      <c r="M6" s="43">
        <v>10</v>
      </c>
      <c r="N6" s="45">
        <v>80</v>
      </c>
      <c r="O6" s="45">
        <v>158</v>
      </c>
      <c r="P6" s="45">
        <v>16</v>
      </c>
      <c r="Q6" s="45"/>
      <c r="R6" s="43">
        <v>600</v>
      </c>
      <c r="S6" s="43"/>
      <c r="T6" s="43">
        <v>8</v>
      </c>
      <c r="U6" s="43">
        <v>38</v>
      </c>
      <c r="V6" s="43">
        <v>5</v>
      </c>
      <c r="W6" s="43">
        <v>8000</v>
      </c>
      <c r="X6" s="43">
        <v>0</v>
      </c>
      <c r="Y6" s="43">
        <v>58</v>
      </c>
      <c r="Z6" s="43">
        <v>170</v>
      </c>
      <c r="AA6" s="43">
        <v>0</v>
      </c>
      <c r="AB6" s="43">
        <v>145</v>
      </c>
      <c r="AC6" s="43">
        <v>180</v>
      </c>
      <c r="AD6" s="43">
        <v>28</v>
      </c>
      <c r="AE6" s="43">
        <v>0</v>
      </c>
      <c r="AF6" s="43"/>
      <c r="AG6" s="43">
        <v>10845.3</v>
      </c>
    </row>
    <row r="7" ht="22.95" customHeight="1" spans="1:33">
      <c r="A7" s="30"/>
      <c r="B7" s="30"/>
      <c r="C7" s="30"/>
      <c r="D7" s="27"/>
      <c r="E7" s="27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</row>
    <row r="8" ht="22.95" customHeight="1" spans="1:33">
      <c r="A8" s="30"/>
      <c r="B8" s="30"/>
      <c r="C8" s="30"/>
      <c r="D8" s="37"/>
      <c r="E8" s="37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ht="22.95" customHeight="1" spans="1:33">
      <c r="A9" s="40"/>
      <c r="B9" s="40"/>
      <c r="C9" s="40"/>
      <c r="D9" s="36"/>
      <c r="E9" s="22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</row>
  </sheetData>
  <mergeCells count="34">
    <mergeCell ref="A2:AG2"/>
    <mergeCell ref="A3:AE3"/>
    <mergeCell ref="AF3:AG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H8"/>
  <sheetViews>
    <sheetView zoomScale="115" zoomScaleNormal="115" workbookViewId="0">
      <selection activeCell="E20" sqref="E20"/>
    </sheetView>
  </sheetViews>
  <sheetFormatPr defaultColWidth="10" defaultRowHeight="13.5" outlineLevelRow="7" outlineLevelCol="7"/>
  <cols>
    <col min="1" max="1" width="12.8833333333333" customWidth="1"/>
    <col min="2" max="2" width="29.775" customWidth="1"/>
    <col min="3" max="3" width="20.775" customWidth="1"/>
    <col min="4" max="4" width="12.3333333333333" customWidth="1"/>
    <col min="5" max="5" width="10.3333333333333" customWidth="1"/>
    <col min="6" max="6" width="14.1083333333333" customWidth="1"/>
    <col min="7" max="7" width="13.775" customWidth="1"/>
    <col min="8" max="8" width="12.3333333333333" customWidth="1"/>
    <col min="9" max="9" width="9.775" customWidth="1"/>
  </cols>
  <sheetData>
    <row r="1" ht="16.35" customHeight="1" spans="1:8">
      <c r="A1" s="25"/>
      <c r="H1" s="23" t="s">
        <v>278</v>
      </c>
    </row>
    <row r="2" ht="33.6" customHeight="1" spans="1:8">
      <c r="A2" s="17" t="s">
        <v>19</v>
      </c>
      <c r="B2" s="17"/>
      <c r="C2" s="17"/>
      <c r="D2" s="17"/>
      <c r="E2" s="17"/>
      <c r="F2" s="17"/>
      <c r="G2" s="17"/>
      <c r="H2" s="17"/>
    </row>
    <row r="3" ht="24.15" customHeight="1" spans="1:8">
      <c r="A3" s="18"/>
      <c r="B3" s="18"/>
      <c r="C3" s="18"/>
      <c r="D3" s="18"/>
      <c r="E3" s="18"/>
      <c r="F3" s="18"/>
      <c r="G3" s="24" t="s">
        <v>30</v>
      </c>
      <c r="H3" s="24"/>
    </row>
    <row r="4" ht="23.25" customHeight="1" spans="1:8">
      <c r="A4" s="19" t="s">
        <v>279</v>
      </c>
      <c r="B4" s="19" t="s">
        <v>280</v>
      </c>
      <c r="C4" s="19" t="s">
        <v>281</v>
      </c>
      <c r="D4" s="19" t="s">
        <v>282</v>
      </c>
      <c r="E4" s="19" t="s">
        <v>283</v>
      </c>
      <c r="F4" s="19"/>
      <c r="G4" s="19"/>
      <c r="H4" s="19" t="s">
        <v>284</v>
      </c>
    </row>
    <row r="5" ht="25.95" customHeight="1" spans="1:8">
      <c r="A5" s="19"/>
      <c r="B5" s="19"/>
      <c r="C5" s="19"/>
      <c r="D5" s="19"/>
      <c r="E5" s="19" t="s">
        <v>136</v>
      </c>
      <c r="F5" s="19" t="s">
        <v>285</v>
      </c>
      <c r="G5" s="19" t="s">
        <v>286</v>
      </c>
      <c r="H5" s="19"/>
    </row>
    <row r="6" ht="22.95" customHeight="1" spans="1:8">
      <c r="A6" s="30"/>
      <c r="B6" s="35" t="s">
        <v>134</v>
      </c>
      <c r="C6" s="43">
        <f>E6+H6</f>
        <v>33</v>
      </c>
      <c r="D6" s="43"/>
      <c r="E6" s="43">
        <f>F6+G6</f>
        <v>28</v>
      </c>
      <c r="F6" s="43"/>
      <c r="G6" s="43">
        <v>28</v>
      </c>
      <c r="H6" s="43">
        <v>5</v>
      </c>
    </row>
    <row r="7" ht="22.95" customHeight="1" spans="1:8">
      <c r="A7" s="27"/>
      <c r="B7" s="27"/>
      <c r="C7" s="29"/>
      <c r="D7" s="29"/>
      <c r="E7" s="29"/>
      <c r="F7" s="29"/>
      <c r="G7" s="29"/>
      <c r="H7" s="29"/>
    </row>
    <row r="8" ht="22.95" customHeight="1" spans="1:8">
      <c r="A8" s="36"/>
      <c r="B8" s="36"/>
      <c r="C8" s="38"/>
      <c r="D8" s="38"/>
      <c r="E8" s="31"/>
      <c r="F8" s="38"/>
      <c r="G8" s="38"/>
      <c r="H8" s="38"/>
    </row>
  </sheetData>
  <mergeCells count="9">
    <mergeCell ref="A2:H2"/>
    <mergeCell ref="A3:F3"/>
    <mergeCell ref="G3:H3"/>
    <mergeCell ref="E4:G4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H12"/>
  <sheetViews>
    <sheetView workbookViewId="0">
      <selection activeCell="H1" sqref="H1"/>
    </sheetView>
  </sheetViews>
  <sheetFormatPr defaultColWidth="10" defaultRowHeight="13.5" outlineLevelCol="7"/>
  <cols>
    <col min="1" max="1" width="11.3333333333333" customWidth="1"/>
    <col min="2" max="2" width="24.8833333333333" customWidth="1"/>
    <col min="3" max="3" width="16.1083333333333" customWidth="1"/>
    <col min="4" max="4" width="12.8833333333333" customWidth="1"/>
    <col min="5" max="5" width="12.775" customWidth="1"/>
    <col min="6" max="6" width="13.8833333333333" customWidth="1"/>
    <col min="7" max="7" width="14.1083333333333" customWidth="1"/>
    <col min="8" max="8" width="16.775" customWidth="1"/>
    <col min="9" max="9" width="9.775" customWidth="1"/>
  </cols>
  <sheetData>
    <row r="1" ht="16.35" customHeight="1" spans="1:8">
      <c r="A1" s="25"/>
      <c r="H1" s="23" t="s">
        <v>287</v>
      </c>
    </row>
    <row r="2" ht="38.85" customHeight="1" spans="1:8">
      <c r="A2" s="17" t="s">
        <v>20</v>
      </c>
      <c r="B2" s="17"/>
      <c r="C2" s="17"/>
      <c r="D2" s="17"/>
      <c r="E2" s="17"/>
      <c r="F2" s="17"/>
      <c r="G2" s="17"/>
      <c r="H2" s="17"/>
    </row>
    <row r="3" ht="24.15" customHeight="1" spans="1:8">
      <c r="A3" s="18"/>
      <c r="B3" s="18"/>
      <c r="C3" s="18"/>
      <c r="D3" s="18"/>
      <c r="E3" s="18"/>
      <c r="F3" s="18"/>
      <c r="G3" s="24" t="s">
        <v>30</v>
      </c>
      <c r="H3" s="24"/>
    </row>
    <row r="4" ht="23.25" customHeight="1" spans="1:8">
      <c r="A4" s="19" t="s">
        <v>154</v>
      </c>
      <c r="B4" s="19" t="s">
        <v>155</v>
      </c>
      <c r="C4" s="19" t="s">
        <v>134</v>
      </c>
      <c r="D4" s="19" t="s">
        <v>288</v>
      </c>
      <c r="E4" s="19"/>
      <c r="F4" s="19"/>
      <c r="G4" s="19"/>
      <c r="H4" s="19" t="s">
        <v>157</v>
      </c>
    </row>
    <row r="5" ht="19.95" customHeight="1" spans="1:8">
      <c r="A5" s="19"/>
      <c r="B5" s="19"/>
      <c r="C5" s="19"/>
      <c r="D5" s="19" t="s">
        <v>136</v>
      </c>
      <c r="E5" s="19" t="s">
        <v>205</v>
      </c>
      <c r="F5" s="19"/>
      <c r="G5" s="19" t="s">
        <v>206</v>
      </c>
      <c r="H5" s="19"/>
    </row>
    <row r="6" ht="27.6" customHeight="1" spans="1:8">
      <c r="A6" s="19"/>
      <c r="B6" s="19"/>
      <c r="C6" s="19"/>
      <c r="D6" s="19"/>
      <c r="E6" s="19" t="s">
        <v>184</v>
      </c>
      <c r="F6" s="19" t="s">
        <v>176</v>
      </c>
      <c r="G6" s="19"/>
      <c r="H6" s="19"/>
    </row>
    <row r="7" ht="22.95" customHeight="1" spans="1:8">
      <c r="A7" s="30"/>
      <c r="B7" s="35" t="s">
        <v>134</v>
      </c>
      <c r="C7" s="29">
        <v>0</v>
      </c>
      <c r="D7" s="29"/>
      <c r="E7" s="29"/>
      <c r="F7" s="29"/>
      <c r="G7" s="29"/>
      <c r="H7" s="29"/>
    </row>
    <row r="8" ht="22.95" customHeight="1" spans="1:8">
      <c r="A8" s="27"/>
      <c r="B8" s="27"/>
      <c r="C8" s="29"/>
      <c r="D8" s="29"/>
      <c r="E8" s="29"/>
      <c r="F8" s="29"/>
      <c r="G8" s="29"/>
      <c r="H8" s="29"/>
    </row>
    <row r="9" ht="22.95" customHeight="1" spans="1:8">
      <c r="A9" s="37"/>
      <c r="B9" s="37"/>
      <c r="C9" s="29"/>
      <c r="D9" s="29"/>
      <c r="E9" s="29"/>
      <c r="F9" s="29"/>
      <c r="G9" s="29"/>
      <c r="H9" s="29"/>
    </row>
    <row r="10" ht="22.95" customHeight="1" spans="1:8">
      <c r="A10" s="37"/>
      <c r="B10" s="37"/>
      <c r="C10" s="29"/>
      <c r="D10" s="29"/>
      <c r="E10" s="29"/>
      <c r="F10" s="29"/>
      <c r="G10" s="29"/>
      <c r="H10" s="29"/>
    </row>
    <row r="11" ht="22.95" customHeight="1" spans="1:8">
      <c r="A11" s="37"/>
      <c r="B11" s="37"/>
      <c r="C11" s="29"/>
      <c r="D11" s="29"/>
      <c r="E11" s="29"/>
      <c r="F11" s="29"/>
      <c r="G11" s="29"/>
      <c r="H11" s="29"/>
    </row>
    <row r="12" ht="22.95" customHeight="1" spans="1:8">
      <c r="A12" s="36"/>
      <c r="B12" s="36"/>
      <c r="C12" s="31"/>
      <c r="D12" s="31"/>
      <c r="E12" s="38"/>
      <c r="F12" s="38"/>
      <c r="G12" s="38"/>
      <c r="H12" s="38"/>
    </row>
  </sheetData>
  <mergeCells count="11">
    <mergeCell ref="A2:H2"/>
    <mergeCell ref="A3:F3"/>
    <mergeCell ref="G3:H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T9"/>
  <sheetViews>
    <sheetView workbookViewId="0">
      <selection activeCell="T1" sqref="T1"/>
    </sheetView>
  </sheetViews>
  <sheetFormatPr defaultColWidth="10" defaultRowHeight="13.5"/>
  <cols>
    <col min="1" max="1" width="4.44166666666667" customWidth="1"/>
    <col min="2" max="2" width="4.775" customWidth="1"/>
    <col min="3" max="3" width="5" customWidth="1"/>
    <col min="4" max="4" width="6.66666666666667" customWidth="1"/>
    <col min="5" max="5" width="16.3333333333333" customWidth="1"/>
    <col min="6" max="6" width="11.775" customWidth="1"/>
    <col min="7" max="20" width="7.10833333333333" customWidth="1"/>
    <col min="21" max="22" width="9.775" customWidth="1"/>
  </cols>
  <sheetData>
    <row r="1" ht="16.35" customHeight="1" spans="1:20">
      <c r="A1" s="25"/>
      <c r="T1" s="23" t="s">
        <v>289</v>
      </c>
    </row>
    <row r="2" ht="47.4" customHeight="1" spans="1:17">
      <c r="A2" s="17" t="s">
        <v>21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ht="24.15" customHeight="1" spans="1:20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24" t="s">
        <v>30</v>
      </c>
      <c r="T3" s="24"/>
    </row>
    <row r="4" ht="27.6" customHeight="1" spans="1:20">
      <c r="A4" s="19" t="s">
        <v>153</v>
      </c>
      <c r="B4" s="19"/>
      <c r="C4" s="19"/>
      <c r="D4" s="19" t="s">
        <v>165</v>
      </c>
      <c r="E4" s="19" t="s">
        <v>166</v>
      </c>
      <c r="F4" s="19" t="s">
        <v>167</v>
      </c>
      <c r="G4" s="19" t="s">
        <v>168</v>
      </c>
      <c r="H4" s="19" t="s">
        <v>169</v>
      </c>
      <c r="I4" s="19" t="s">
        <v>170</v>
      </c>
      <c r="J4" s="19" t="s">
        <v>171</v>
      </c>
      <c r="K4" s="19" t="s">
        <v>172</v>
      </c>
      <c r="L4" s="19" t="s">
        <v>173</v>
      </c>
      <c r="M4" s="19" t="s">
        <v>174</v>
      </c>
      <c r="N4" s="19" t="s">
        <v>175</v>
      </c>
      <c r="O4" s="19" t="s">
        <v>176</v>
      </c>
      <c r="P4" s="19" t="s">
        <v>177</v>
      </c>
      <c r="Q4" s="19" t="s">
        <v>178</v>
      </c>
      <c r="R4" s="19" t="s">
        <v>179</v>
      </c>
      <c r="S4" s="19" t="s">
        <v>180</v>
      </c>
      <c r="T4" s="19" t="s">
        <v>181</v>
      </c>
    </row>
    <row r="5" ht="19.95" customHeight="1" spans="1:20">
      <c r="A5" s="19" t="s">
        <v>161</v>
      </c>
      <c r="B5" s="19" t="s">
        <v>162</v>
      </c>
      <c r="C5" s="19" t="s">
        <v>163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</row>
    <row r="6" ht="22.95" customHeight="1" spans="1:20">
      <c r="A6" s="30"/>
      <c r="B6" s="30"/>
      <c r="C6" s="30"/>
      <c r="D6" s="30"/>
      <c r="E6" s="30" t="s">
        <v>134</v>
      </c>
      <c r="F6" s="29">
        <v>0</v>
      </c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</row>
    <row r="7" ht="22.95" customHeight="1" spans="1:20">
      <c r="A7" s="30"/>
      <c r="B7" s="30"/>
      <c r="C7" s="30"/>
      <c r="D7" s="27"/>
      <c r="E7" s="27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</row>
    <row r="8" ht="22.95" customHeight="1" spans="1:20">
      <c r="A8" s="39"/>
      <c r="B8" s="39"/>
      <c r="C8" s="39"/>
      <c r="D8" s="37"/>
      <c r="E8" s="37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</row>
    <row r="9" ht="22.95" customHeight="1" spans="1:20">
      <c r="A9" s="40"/>
      <c r="B9" s="40"/>
      <c r="C9" s="40"/>
      <c r="D9" s="36"/>
      <c r="E9" s="41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</row>
  </sheetData>
  <mergeCells count="21">
    <mergeCell ref="A2:Q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T9"/>
  <sheetViews>
    <sheetView workbookViewId="0">
      <selection activeCell="T1" sqref="T1"/>
    </sheetView>
  </sheetViews>
  <sheetFormatPr defaultColWidth="10" defaultRowHeight="13.5"/>
  <cols>
    <col min="1" max="1" width="3.775" customWidth="1"/>
    <col min="2" max="3" width="3.88333333333333" customWidth="1"/>
    <col min="4" max="4" width="6.775" customWidth="1"/>
    <col min="5" max="5" width="15.8833333333333" customWidth="1"/>
    <col min="6" max="6" width="9.21666666666667" customWidth="1"/>
    <col min="7" max="20" width="7.10833333333333" customWidth="1"/>
    <col min="21" max="22" width="9.775" customWidth="1"/>
  </cols>
  <sheetData>
    <row r="1" ht="16.35" customHeight="1" spans="1:20">
      <c r="A1" s="25"/>
      <c r="T1" s="23" t="s">
        <v>290</v>
      </c>
    </row>
    <row r="2" ht="47.4" customHeight="1" spans="1:20">
      <c r="A2" s="17" t="s">
        <v>22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ht="33.6" customHeight="1" spans="1:20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24" t="s">
        <v>30</v>
      </c>
      <c r="Q3" s="24"/>
      <c r="R3" s="24"/>
      <c r="S3" s="24"/>
      <c r="T3" s="24"/>
    </row>
    <row r="4" ht="29.25" customHeight="1" spans="1:20">
      <c r="A4" s="19" t="s">
        <v>153</v>
      </c>
      <c r="B4" s="19"/>
      <c r="C4" s="19"/>
      <c r="D4" s="19" t="s">
        <v>165</v>
      </c>
      <c r="E4" s="19" t="s">
        <v>166</v>
      </c>
      <c r="F4" s="19" t="s">
        <v>183</v>
      </c>
      <c r="G4" s="19" t="s">
        <v>156</v>
      </c>
      <c r="H4" s="19"/>
      <c r="I4" s="19"/>
      <c r="J4" s="19"/>
      <c r="K4" s="19" t="s">
        <v>157</v>
      </c>
      <c r="L4" s="19"/>
      <c r="M4" s="19"/>
      <c r="N4" s="19"/>
      <c r="O4" s="19"/>
      <c r="P4" s="19"/>
      <c r="Q4" s="19"/>
      <c r="R4" s="19"/>
      <c r="S4" s="19"/>
      <c r="T4" s="19"/>
    </row>
    <row r="5" ht="50.1" customHeight="1" spans="1:20">
      <c r="A5" s="19" t="s">
        <v>161</v>
      </c>
      <c r="B5" s="19" t="s">
        <v>162</v>
      </c>
      <c r="C5" s="19" t="s">
        <v>163</v>
      </c>
      <c r="D5" s="19"/>
      <c r="E5" s="19"/>
      <c r="F5" s="19"/>
      <c r="G5" s="19" t="s">
        <v>134</v>
      </c>
      <c r="H5" s="19" t="s">
        <v>184</v>
      </c>
      <c r="I5" s="19" t="s">
        <v>185</v>
      </c>
      <c r="J5" s="19" t="s">
        <v>176</v>
      </c>
      <c r="K5" s="19" t="s">
        <v>134</v>
      </c>
      <c r="L5" s="19" t="s">
        <v>187</v>
      </c>
      <c r="M5" s="19" t="s">
        <v>188</v>
      </c>
      <c r="N5" s="19" t="s">
        <v>178</v>
      </c>
      <c r="O5" s="19" t="s">
        <v>189</v>
      </c>
      <c r="P5" s="19" t="s">
        <v>190</v>
      </c>
      <c r="Q5" s="19" t="s">
        <v>191</v>
      </c>
      <c r="R5" s="19" t="s">
        <v>174</v>
      </c>
      <c r="S5" s="19" t="s">
        <v>177</v>
      </c>
      <c r="T5" s="19" t="s">
        <v>181</v>
      </c>
    </row>
    <row r="6" ht="22.95" customHeight="1" spans="1:20">
      <c r="A6" s="30"/>
      <c r="B6" s="30"/>
      <c r="C6" s="30"/>
      <c r="D6" s="30"/>
      <c r="E6" s="30" t="s">
        <v>134</v>
      </c>
      <c r="F6" s="29">
        <v>0</v>
      </c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</row>
    <row r="7" ht="22.95" customHeight="1" spans="1:20">
      <c r="A7" s="30"/>
      <c r="B7" s="30"/>
      <c r="C7" s="30"/>
      <c r="D7" s="27"/>
      <c r="E7" s="27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</row>
    <row r="8" ht="22.95" customHeight="1" spans="1:20">
      <c r="A8" s="39"/>
      <c r="B8" s="39"/>
      <c r="C8" s="39"/>
      <c r="D8" s="37"/>
      <c r="E8" s="37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</row>
    <row r="9" ht="22.95" customHeight="1" spans="1:20">
      <c r="A9" s="40"/>
      <c r="B9" s="40"/>
      <c r="C9" s="40"/>
      <c r="D9" s="36"/>
      <c r="E9" s="41"/>
      <c r="F9" s="38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</row>
  </sheetData>
  <mergeCells count="9">
    <mergeCell ref="A2:T2"/>
    <mergeCell ref="A3:O3"/>
    <mergeCell ref="P3:T3"/>
    <mergeCell ref="A4:C4"/>
    <mergeCell ref="G4:J4"/>
    <mergeCell ref="K4:T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workbookViewId="0">
      <selection activeCell="C22" sqref="C22"/>
    </sheetView>
  </sheetViews>
  <sheetFormatPr defaultColWidth="10" defaultRowHeight="13.5" outlineLevelCol="2"/>
  <cols>
    <col min="1" max="1" width="6.33333333333333" customWidth="1"/>
    <col min="2" max="2" width="9.88333333333333" customWidth="1"/>
    <col min="3" max="3" width="52.3333333333333" customWidth="1"/>
    <col min="4" max="4" width="9.775" customWidth="1"/>
  </cols>
  <sheetData>
    <row r="1" ht="32.85" customHeight="1" spans="1:3">
      <c r="A1" s="25"/>
      <c r="B1" s="26" t="s">
        <v>4</v>
      </c>
      <c r="C1" s="26"/>
    </row>
    <row r="2" ht="24.9" customHeight="1" spans="2:3">
      <c r="B2" s="26"/>
      <c r="C2" s="26"/>
    </row>
    <row r="3" ht="31.2" customHeight="1" spans="2:3">
      <c r="B3" s="66" t="s">
        <v>5</v>
      </c>
      <c r="C3" s="66"/>
    </row>
    <row r="4" ht="32.7" customHeight="1" spans="2:3">
      <c r="B4" s="67">
        <v>1</v>
      </c>
      <c r="C4" s="68" t="s">
        <v>6</v>
      </c>
    </row>
    <row r="5" ht="32.7" customHeight="1" spans="2:3">
      <c r="B5" s="67">
        <v>2</v>
      </c>
      <c r="C5" s="69" t="s">
        <v>7</v>
      </c>
    </row>
    <row r="6" ht="32.7" customHeight="1" spans="2:3">
      <c r="B6" s="67">
        <v>3</v>
      </c>
      <c r="C6" s="68" t="s">
        <v>8</v>
      </c>
    </row>
    <row r="7" ht="32.7" customHeight="1" spans="2:3">
      <c r="B7" s="67">
        <v>4</v>
      </c>
      <c r="C7" s="68" t="s">
        <v>9</v>
      </c>
    </row>
    <row r="8" ht="32.7" customHeight="1" spans="2:3">
      <c r="B8" s="67">
        <v>5</v>
      </c>
      <c r="C8" s="68" t="s">
        <v>10</v>
      </c>
    </row>
    <row r="9" ht="32.7" customHeight="1" spans="2:3">
      <c r="B9" s="67">
        <v>6</v>
      </c>
      <c r="C9" s="68" t="s">
        <v>11</v>
      </c>
    </row>
    <row r="10" ht="32.7" customHeight="1" spans="2:3">
      <c r="B10" s="67">
        <v>7</v>
      </c>
      <c r="C10" s="68" t="s">
        <v>12</v>
      </c>
    </row>
    <row r="11" ht="32.7" customHeight="1" spans="2:3">
      <c r="B11" s="67">
        <v>8</v>
      </c>
      <c r="C11" s="68" t="s">
        <v>13</v>
      </c>
    </row>
    <row r="12" ht="32.7" customHeight="1" spans="2:3">
      <c r="B12" s="67">
        <v>9</v>
      </c>
      <c r="C12" s="68" t="s">
        <v>14</v>
      </c>
    </row>
    <row r="13" ht="32.7" customHeight="1" spans="2:3">
      <c r="B13" s="67">
        <v>10</v>
      </c>
      <c r="C13" s="68" t="s">
        <v>15</v>
      </c>
    </row>
    <row r="14" ht="32.7" customHeight="1" spans="2:3">
      <c r="B14" s="67">
        <v>11</v>
      </c>
      <c r="C14" s="68" t="s">
        <v>16</v>
      </c>
    </row>
    <row r="15" ht="32.7" customHeight="1" spans="2:3">
      <c r="B15" s="67">
        <v>12</v>
      </c>
      <c r="C15" s="68" t="s">
        <v>17</v>
      </c>
    </row>
    <row r="16" ht="32.7" customHeight="1" spans="2:3">
      <c r="B16" s="67">
        <v>13</v>
      </c>
      <c r="C16" s="68" t="s">
        <v>18</v>
      </c>
    </row>
    <row r="17" ht="32.7" customHeight="1" spans="2:3">
      <c r="B17" s="67">
        <v>14</v>
      </c>
      <c r="C17" s="68" t="s">
        <v>19</v>
      </c>
    </row>
    <row r="18" ht="32.7" customHeight="1" spans="2:3">
      <c r="B18" s="67">
        <v>15</v>
      </c>
      <c r="C18" s="68" t="s">
        <v>20</v>
      </c>
    </row>
    <row r="19" ht="32.7" customHeight="1" spans="2:3">
      <c r="B19" s="67">
        <v>16</v>
      </c>
      <c r="C19" s="68" t="s">
        <v>21</v>
      </c>
    </row>
    <row r="20" ht="32.7" customHeight="1" spans="2:3">
      <c r="B20" s="67">
        <v>17</v>
      </c>
      <c r="C20" s="68" t="s">
        <v>22</v>
      </c>
    </row>
    <row r="21" ht="32.7" customHeight="1" spans="2:3">
      <c r="B21" s="67">
        <v>18</v>
      </c>
      <c r="C21" s="68" t="s">
        <v>23</v>
      </c>
    </row>
    <row r="22" ht="32.7" customHeight="1" spans="2:3">
      <c r="B22" s="67">
        <v>19</v>
      </c>
      <c r="C22" s="68" t="s">
        <v>24</v>
      </c>
    </row>
    <row r="23" ht="32.7" customHeight="1" spans="2:3">
      <c r="B23" s="67">
        <v>20</v>
      </c>
      <c r="C23" s="68" t="s">
        <v>25</v>
      </c>
    </row>
    <row r="24" ht="32.7" customHeight="1" spans="2:3">
      <c r="B24" s="67">
        <v>21</v>
      </c>
      <c r="C24" s="68" t="s">
        <v>26</v>
      </c>
    </row>
    <row r="25" ht="32.7" customHeight="1" spans="2:3">
      <c r="B25" s="67">
        <v>22</v>
      </c>
      <c r="C25" s="68" t="s">
        <v>27</v>
      </c>
    </row>
    <row r="26" ht="32.7" customHeight="1" spans="2:3">
      <c r="B26" s="67">
        <v>23</v>
      </c>
      <c r="C26" s="68" t="s">
        <v>28</v>
      </c>
    </row>
  </sheetData>
  <mergeCells count="2">
    <mergeCell ref="B3:C3"/>
    <mergeCell ref="B1:C2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H12"/>
  <sheetViews>
    <sheetView workbookViewId="0">
      <selection activeCell="H1" sqref="H1"/>
    </sheetView>
  </sheetViews>
  <sheetFormatPr defaultColWidth="10" defaultRowHeight="13.5" outlineLevelCol="7"/>
  <cols>
    <col min="1" max="1" width="11.1083333333333" customWidth="1"/>
    <col min="2" max="2" width="25.3333333333333" customWidth="1"/>
    <col min="3" max="3" width="15.3333333333333" customWidth="1"/>
    <col min="4" max="4" width="12.775" customWidth="1"/>
    <col min="5" max="5" width="16.3333333333333" customWidth="1"/>
    <col min="6" max="6" width="14.1083333333333" customWidth="1"/>
    <col min="7" max="7" width="15.3333333333333" customWidth="1"/>
    <col min="8" max="8" width="17.6666666666667" customWidth="1"/>
    <col min="9" max="9" width="9.775" customWidth="1"/>
  </cols>
  <sheetData>
    <row r="1" ht="16.35" customHeight="1" spans="1:8">
      <c r="A1" s="25"/>
      <c r="H1" s="23" t="s">
        <v>291</v>
      </c>
    </row>
    <row r="2" ht="38.85" customHeight="1" spans="1:8">
      <c r="A2" s="17" t="s">
        <v>292</v>
      </c>
      <c r="B2" s="17"/>
      <c r="C2" s="17"/>
      <c r="D2" s="17"/>
      <c r="E2" s="17"/>
      <c r="F2" s="17"/>
      <c r="G2" s="17"/>
      <c r="H2" s="17"/>
    </row>
    <row r="3" ht="24.15" customHeight="1" spans="1:8">
      <c r="A3" s="18"/>
      <c r="B3" s="18"/>
      <c r="C3" s="18"/>
      <c r="D3" s="18"/>
      <c r="E3" s="18"/>
      <c r="F3" s="18"/>
      <c r="G3" s="18"/>
      <c r="H3" s="24" t="s">
        <v>30</v>
      </c>
    </row>
    <row r="4" ht="19.95" customHeight="1" spans="1:8">
      <c r="A4" s="19" t="s">
        <v>154</v>
      </c>
      <c r="B4" s="19" t="s">
        <v>155</v>
      </c>
      <c r="C4" s="19" t="s">
        <v>134</v>
      </c>
      <c r="D4" s="19" t="s">
        <v>293</v>
      </c>
      <c r="E4" s="19"/>
      <c r="F4" s="19"/>
      <c r="G4" s="19"/>
      <c r="H4" s="19" t="s">
        <v>157</v>
      </c>
    </row>
    <row r="5" ht="23.25" customHeight="1" spans="1:8">
      <c r="A5" s="19"/>
      <c r="B5" s="19"/>
      <c r="C5" s="19"/>
      <c r="D5" s="19" t="s">
        <v>136</v>
      </c>
      <c r="E5" s="19" t="s">
        <v>205</v>
      </c>
      <c r="F5" s="19"/>
      <c r="G5" s="19" t="s">
        <v>206</v>
      </c>
      <c r="H5" s="19"/>
    </row>
    <row r="6" ht="23.25" customHeight="1" spans="1:8">
      <c r="A6" s="19"/>
      <c r="B6" s="19"/>
      <c r="C6" s="19"/>
      <c r="D6" s="19"/>
      <c r="E6" s="19" t="s">
        <v>184</v>
      </c>
      <c r="F6" s="19" t="s">
        <v>176</v>
      </c>
      <c r="G6" s="19"/>
      <c r="H6" s="19"/>
    </row>
    <row r="7" ht="22.95" customHeight="1" spans="1:8">
      <c r="A7" s="30"/>
      <c r="B7" s="35" t="s">
        <v>134</v>
      </c>
      <c r="C7" s="29">
        <v>0</v>
      </c>
      <c r="D7" s="29"/>
      <c r="E7" s="29"/>
      <c r="F7" s="29"/>
      <c r="G7" s="29"/>
      <c r="H7" s="29"/>
    </row>
    <row r="8" ht="22.95" customHeight="1" spans="1:8">
      <c r="A8" s="27"/>
      <c r="B8" s="27"/>
      <c r="C8" s="29"/>
      <c r="D8" s="29"/>
      <c r="E8" s="29"/>
      <c r="F8" s="29"/>
      <c r="G8" s="29"/>
      <c r="H8" s="29"/>
    </row>
    <row r="9" ht="22.95" customHeight="1" spans="1:8">
      <c r="A9" s="37"/>
      <c r="B9" s="37"/>
      <c r="C9" s="29"/>
      <c r="D9" s="29"/>
      <c r="E9" s="29"/>
      <c r="F9" s="29"/>
      <c r="G9" s="29"/>
      <c r="H9" s="29"/>
    </row>
    <row r="10" ht="22.95" customHeight="1" spans="1:8">
      <c r="A10" s="37"/>
      <c r="B10" s="37"/>
      <c r="C10" s="29"/>
      <c r="D10" s="29"/>
      <c r="E10" s="29"/>
      <c r="F10" s="29"/>
      <c r="G10" s="29"/>
      <c r="H10" s="29"/>
    </row>
    <row r="11" ht="22.95" customHeight="1" spans="1:8">
      <c r="A11" s="37"/>
      <c r="B11" s="37"/>
      <c r="C11" s="29"/>
      <c r="D11" s="29"/>
      <c r="E11" s="29"/>
      <c r="F11" s="29"/>
      <c r="G11" s="29"/>
      <c r="H11" s="29"/>
    </row>
    <row r="12" ht="22.95" customHeight="1" spans="1:8">
      <c r="A12" s="36"/>
      <c r="B12" s="36"/>
      <c r="C12" s="31"/>
      <c r="D12" s="31"/>
      <c r="E12" s="38"/>
      <c r="F12" s="38"/>
      <c r="G12" s="38"/>
      <c r="H12" s="38"/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H12"/>
  <sheetViews>
    <sheetView workbookViewId="0">
      <selection activeCell="H1" sqref="H1"/>
    </sheetView>
  </sheetViews>
  <sheetFormatPr defaultColWidth="10" defaultRowHeight="13.5" outlineLevelCol="7"/>
  <cols>
    <col min="1" max="1" width="10.775" customWidth="1"/>
    <col min="2" max="2" width="22.775" customWidth="1"/>
    <col min="3" max="3" width="19.2166666666667" customWidth="1"/>
    <col min="4" max="4" width="16.775" customWidth="1"/>
    <col min="5" max="6" width="16.3333333333333" customWidth="1"/>
    <col min="7" max="8" width="17.6666666666667" customWidth="1"/>
    <col min="9" max="9" width="9.775" customWidth="1"/>
  </cols>
  <sheetData>
    <row r="1" ht="16.35" customHeight="1" spans="1:8">
      <c r="A1" s="25"/>
      <c r="H1" s="23" t="s">
        <v>294</v>
      </c>
    </row>
    <row r="2" ht="38.85" customHeight="1" spans="1:8">
      <c r="A2" s="17" t="s">
        <v>24</v>
      </c>
      <c r="B2" s="17"/>
      <c r="C2" s="17"/>
      <c r="D2" s="17"/>
      <c r="E2" s="17"/>
      <c r="F2" s="17"/>
      <c r="G2" s="17"/>
      <c r="H2" s="17"/>
    </row>
    <row r="3" ht="24.15" customHeight="1" spans="1:8">
      <c r="A3" s="18"/>
      <c r="B3" s="18"/>
      <c r="C3" s="18"/>
      <c r="D3" s="18"/>
      <c r="E3" s="18"/>
      <c r="F3" s="18"/>
      <c r="G3" s="18"/>
      <c r="H3" s="24" t="s">
        <v>30</v>
      </c>
    </row>
    <row r="4" ht="24.9" customHeight="1" spans="1:8">
      <c r="A4" s="19" t="s">
        <v>154</v>
      </c>
      <c r="B4" s="19" t="s">
        <v>155</v>
      </c>
      <c r="C4" s="19" t="s">
        <v>134</v>
      </c>
      <c r="D4" s="19" t="s">
        <v>295</v>
      </c>
      <c r="E4" s="19"/>
      <c r="F4" s="19"/>
      <c r="G4" s="19"/>
      <c r="H4" s="19" t="s">
        <v>157</v>
      </c>
    </row>
    <row r="5" ht="25.95" customHeight="1" spans="1:8">
      <c r="A5" s="19"/>
      <c r="B5" s="19"/>
      <c r="C5" s="19"/>
      <c r="D5" s="19" t="s">
        <v>136</v>
      </c>
      <c r="E5" s="19" t="s">
        <v>205</v>
      </c>
      <c r="F5" s="19"/>
      <c r="G5" s="19" t="s">
        <v>206</v>
      </c>
      <c r="H5" s="19"/>
    </row>
    <row r="6" ht="35.4" customHeight="1" spans="1:8">
      <c r="A6" s="19"/>
      <c r="B6" s="19"/>
      <c r="C6" s="19"/>
      <c r="D6" s="19"/>
      <c r="E6" s="19" t="s">
        <v>184</v>
      </c>
      <c r="F6" s="19" t="s">
        <v>176</v>
      </c>
      <c r="G6" s="19"/>
      <c r="H6" s="19"/>
    </row>
    <row r="7" ht="22.95" customHeight="1" spans="1:8">
      <c r="A7" s="30"/>
      <c r="B7" s="35" t="s">
        <v>134</v>
      </c>
      <c r="C7" s="29">
        <v>0</v>
      </c>
      <c r="D7" s="29"/>
      <c r="E7" s="29"/>
      <c r="F7" s="29"/>
      <c r="G7" s="29"/>
      <c r="H7" s="29"/>
    </row>
    <row r="8" ht="22.95" customHeight="1" spans="1:8">
      <c r="A8" s="27"/>
      <c r="B8" s="27"/>
      <c r="C8" s="29"/>
      <c r="D8" s="29"/>
      <c r="E8" s="29"/>
      <c r="F8" s="29"/>
      <c r="G8" s="29"/>
      <c r="H8" s="29"/>
    </row>
    <row r="9" ht="22.95" customHeight="1" spans="1:8">
      <c r="A9" s="37"/>
      <c r="B9" s="37"/>
      <c r="C9" s="29"/>
      <c r="D9" s="29"/>
      <c r="E9" s="29"/>
      <c r="F9" s="29"/>
      <c r="G9" s="29"/>
      <c r="H9" s="29"/>
    </row>
    <row r="10" ht="22.95" customHeight="1" spans="1:8">
      <c r="A10" s="37"/>
      <c r="B10" s="37"/>
      <c r="C10" s="29"/>
      <c r="D10" s="29"/>
      <c r="E10" s="29"/>
      <c r="F10" s="29"/>
      <c r="G10" s="29"/>
      <c r="H10" s="29"/>
    </row>
    <row r="11" ht="22.95" customHeight="1" spans="1:8">
      <c r="A11" s="37"/>
      <c r="B11" s="37"/>
      <c r="C11" s="29"/>
      <c r="D11" s="29"/>
      <c r="E11" s="29"/>
      <c r="F11" s="29"/>
      <c r="G11" s="29"/>
      <c r="H11" s="29"/>
    </row>
    <row r="12" ht="22.95" customHeight="1" spans="1:8">
      <c r="A12" s="36"/>
      <c r="B12" s="36"/>
      <c r="C12" s="31"/>
      <c r="D12" s="31"/>
      <c r="E12" s="38"/>
      <c r="F12" s="38"/>
      <c r="G12" s="38"/>
      <c r="H12" s="38"/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O9"/>
  <sheetViews>
    <sheetView workbookViewId="0">
      <selection activeCell="O1" sqref="O1"/>
    </sheetView>
  </sheetViews>
  <sheetFormatPr defaultColWidth="10" defaultRowHeight="13.5"/>
  <cols>
    <col min="1" max="1" width="10.4416666666667" customWidth="1"/>
    <col min="2" max="2" width="0.108333333333333" customWidth="1"/>
    <col min="3" max="3" width="24" customWidth="1"/>
    <col min="4" max="4" width="13.2166666666667" customWidth="1"/>
    <col min="5" max="15" width="7.775" customWidth="1"/>
    <col min="16" max="18" width="9.775" customWidth="1"/>
  </cols>
  <sheetData>
    <row r="1" ht="16.35" customHeight="1" spans="1:15">
      <c r="A1" s="25"/>
      <c r="O1" s="23" t="s">
        <v>296</v>
      </c>
    </row>
    <row r="2" ht="45.75" customHeight="1" spans="1:15">
      <c r="A2" s="17" t="s">
        <v>297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ht="24.15" customHeight="1" spans="1:1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24" t="s">
        <v>30</v>
      </c>
      <c r="O3" s="24"/>
    </row>
    <row r="4" ht="26.1" customHeight="1" spans="1:15">
      <c r="A4" s="19" t="s">
        <v>165</v>
      </c>
      <c r="B4" s="33"/>
      <c r="C4" s="19" t="s">
        <v>298</v>
      </c>
      <c r="D4" s="19" t="s">
        <v>299</v>
      </c>
      <c r="E4" s="19"/>
      <c r="F4" s="19"/>
      <c r="G4" s="19"/>
      <c r="H4" s="19"/>
      <c r="I4" s="19"/>
      <c r="J4" s="19"/>
      <c r="K4" s="19"/>
      <c r="L4" s="19"/>
      <c r="M4" s="19"/>
      <c r="N4" s="19" t="s">
        <v>300</v>
      </c>
      <c r="O4" s="19"/>
    </row>
    <row r="5" ht="31.95" customHeight="1" spans="1:15">
      <c r="A5" s="19"/>
      <c r="B5" s="33"/>
      <c r="C5" s="19"/>
      <c r="D5" s="19" t="s">
        <v>301</v>
      </c>
      <c r="E5" s="19" t="s">
        <v>137</v>
      </c>
      <c r="F5" s="19"/>
      <c r="G5" s="19"/>
      <c r="H5" s="19"/>
      <c r="I5" s="19"/>
      <c r="J5" s="19"/>
      <c r="K5" s="19" t="s">
        <v>302</v>
      </c>
      <c r="L5" s="19" t="s">
        <v>139</v>
      </c>
      <c r="M5" s="19" t="s">
        <v>140</v>
      </c>
      <c r="N5" s="19" t="s">
        <v>303</v>
      </c>
      <c r="O5" s="19" t="s">
        <v>304</v>
      </c>
    </row>
    <row r="6" ht="44.85" customHeight="1" spans="1:15">
      <c r="A6" s="19"/>
      <c r="B6" s="33"/>
      <c r="C6" s="19"/>
      <c r="D6" s="19"/>
      <c r="E6" s="19" t="s">
        <v>305</v>
      </c>
      <c r="F6" s="19" t="s">
        <v>306</v>
      </c>
      <c r="G6" s="19" t="s">
        <v>307</v>
      </c>
      <c r="H6" s="19" t="s">
        <v>308</v>
      </c>
      <c r="I6" s="19" t="s">
        <v>309</v>
      </c>
      <c r="J6" s="19" t="s">
        <v>310</v>
      </c>
      <c r="K6" s="19"/>
      <c r="L6" s="19"/>
      <c r="M6" s="19"/>
      <c r="N6" s="19"/>
      <c r="O6" s="19"/>
    </row>
    <row r="7" ht="22.95" customHeight="1" spans="1:15">
      <c r="A7" s="30"/>
      <c r="B7" s="34"/>
      <c r="C7" s="35" t="s">
        <v>134</v>
      </c>
      <c r="D7" s="29">
        <v>0</v>
      </c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</row>
    <row r="8" ht="22.95" customHeight="1" spans="1:15">
      <c r="A8" s="27"/>
      <c r="B8" s="34"/>
      <c r="C8" s="27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30"/>
    </row>
    <row r="9" ht="22.95" customHeight="1" spans="1:15">
      <c r="A9" s="36"/>
      <c r="B9" s="34"/>
      <c r="C9" s="36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22"/>
    </row>
  </sheetData>
  <mergeCells count="14">
    <mergeCell ref="A2:O2"/>
    <mergeCell ref="A3:M3"/>
    <mergeCell ref="N3:O3"/>
    <mergeCell ref="D4:M4"/>
    <mergeCell ref="N4:O4"/>
    <mergeCell ref="E5:J5"/>
    <mergeCell ref="A4:A6"/>
    <mergeCell ref="C4:C6"/>
    <mergeCell ref="D5:D6"/>
    <mergeCell ref="K5:K6"/>
    <mergeCell ref="L5:L6"/>
    <mergeCell ref="M5:M6"/>
    <mergeCell ref="N5:N6"/>
    <mergeCell ref="O5:O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zoomScale="115" zoomScaleNormal="115" workbookViewId="0">
      <selection activeCell="H7" sqref="H7"/>
    </sheetView>
  </sheetViews>
  <sheetFormatPr defaultColWidth="10" defaultRowHeight="13.5" outlineLevelRow="6"/>
  <cols>
    <col min="1" max="1" width="6.775" customWidth="1"/>
    <col min="2" max="2" width="15.1083333333333" customWidth="1"/>
    <col min="3" max="3" width="8.44166666666667" customWidth="1"/>
    <col min="4" max="4" width="12.2166666666667" customWidth="1"/>
    <col min="5" max="5" width="8.33333333333333" customWidth="1"/>
    <col min="6" max="6" width="8.44166666666667" customWidth="1"/>
    <col min="7" max="7" width="7.88333333333333" customWidth="1"/>
    <col min="8" max="8" width="21.6666666666667" customWidth="1"/>
    <col min="9" max="9" width="11.1083333333333" customWidth="1"/>
    <col min="10" max="10" width="11.4416666666667" customWidth="1"/>
    <col min="11" max="11" width="9.21666666666667" customWidth="1"/>
    <col min="12" max="12" width="9.775" customWidth="1"/>
    <col min="13" max="13" width="19.1083333333333" customWidth="1"/>
    <col min="14" max="18" width="9.775" customWidth="1"/>
  </cols>
  <sheetData>
    <row r="1" ht="16.35" customHeight="1" spans="1:13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3" t="s">
        <v>311</v>
      </c>
    </row>
    <row r="2" ht="37.95" customHeight="1" spans="1:13">
      <c r="A2" s="25"/>
      <c r="B2" s="25"/>
      <c r="C2" s="26" t="s">
        <v>26</v>
      </c>
      <c r="D2" s="26"/>
      <c r="E2" s="26"/>
      <c r="F2" s="26"/>
      <c r="G2" s="26"/>
      <c r="H2" s="26"/>
      <c r="I2" s="26"/>
      <c r="J2" s="26"/>
      <c r="K2" s="26"/>
      <c r="L2" s="26"/>
      <c r="M2" s="26"/>
    </row>
    <row r="3" ht="24.15" customHeight="1" spans="1:13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24" t="s">
        <v>30</v>
      </c>
      <c r="M3" s="24"/>
    </row>
    <row r="4" ht="33.6" customHeight="1" spans="1:13">
      <c r="A4" s="19" t="s">
        <v>165</v>
      </c>
      <c r="B4" s="19" t="s">
        <v>312</v>
      </c>
      <c r="C4" s="19" t="s">
        <v>313</v>
      </c>
      <c r="D4" s="19" t="s">
        <v>314</v>
      </c>
      <c r="E4" s="19" t="s">
        <v>315</v>
      </c>
      <c r="F4" s="19"/>
      <c r="G4" s="19"/>
      <c r="H4" s="19"/>
      <c r="I4" s="19"/>
      <c r="J4" s="19"/>
      <c r="K4" s="19"/>
      <c r="L4" s="19"/>
      <c r="M4" s="19"/>
    </row>
    <row r="5" ht="36.15" customHeight="1" spans="1:13">
      <c r="A5" s="19"/>
      <c r="B5" s="19"/>
      <c r="C5" s="19"/>
      <c r="D5" s="19"/>
      <c r="E5" s="19" t="s">
        <v>316</v>
      </c>
      <c r="F5" s="19" t="s">
        <v>317</v>
      </c>
      <c r="G5" s="19" t="s">
        <v>318</v>
      </c>
      <c r="H5" s="19" t="s">
        <v>319</v>
      </c>
      <c r="I5" s="19" t="s">
        <v>320</v>
      </c>
      <c r="J5" s="19" t="s">
        <v>321</v>
      </c>
      <c r="K5" s="19" t="s">
        <v>322</v>
      </c>
      <c r="L5" s="19" t="s">
        <v>323</v>
      </c>
      <c r="M5" s="19" t="s">
        <v>324</v>
      </c>
    </row>
    <row r="6" ht="28.5" customHeight="1" spans="1:13">
      <c r="A6" s="27"/>
      <c r="B6" s="28"/>
      <c r="C6" s="29"/>
      <c r="D6" s="30"/>
      <c r="E6" s="30"/>
      <c r="F6" s="30"/>
      <c r="G6" s="30"/>
      <c r="H6" s="30"/>
      <c r="I6" s="30"/>
      <c r="J6" s="30"/>
      <c r="K6" s="30"/>
      <c r="L6" s="30"/>
      <c r="M6" s="30"/>
    </row>
    <row r="7" ht="43.2" customHeight="1" spans="1:13">
      <c r="A7" s="22"/>
      <c r="B7" s="22"/>
      <c r="C7" s="31"/>
      <c r="D7" s="22"/>
      <c r="E7" s="30"/>
      <c r="F7" s="22"/>
      <c r="G7" s="22"/>
      <c r="H7" s="22"/>
      <c r="I7" s="22"/>
      <c r="J7" s="22"/>
      <c r="K7" s="22"/>
      <c r="L7" s="22"/>
      <c r="M7" s="22"/>
    </row>
  </sheetData>
  <mergeCells count="8">
    <mergeCell ref="C2:M2"/>
    <mergeCell ref="A3:K3"/>
    <mergeCell ref="L3:M3"/>
    <mergeCell ref="E4:M4"/>
    <mergeCell ref="A4:A5"/>
    <mergeCell ref="B4:B5"/>
    <mergeCell ref="C4:C5"/>
    <mergeCell ref="D4:D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zoomScale="145" zoomScaleNormal="145" workbookViewId="0">
      <selection activeCell="G18" sqref="G18"/>
    </sheetView>
  </sheetViews>
  <sheetFormatPr defaultColWidth="10" defaultRowHeight="13.5"/>
  <cols>
    <col min="1" max="1" width="6.21666666666667" customWidth="1"/>
    <col min="2" max="2" width="13.3333333333333" customWidth="1"/>
    <col min="3" max="3" width="8.33333333333333" customWidth="1"/>
    <col min="4" max="4" width="10.4416666666667" customWidth="1"/>
    <col min="5" max="6" width="9.775" customWidth="1"/>
    <col min="7" max="7" width="9.88333333333333" customWidth="1"/>
    <col min="8" max="9" width="8.21666666666667" customWidth="1"/>
    <col min="10" max="10" width="33.6666666666667" customWidth="1"/>
    <col min="11" max="11" width="7" customWidth="1"/>
    <col min="12" max="12" width="11.1083333333333" customWidth="1"/>
    <col min="13" max="16" width="9.775" customWidth="1"/>
    <col min="17" max="17" width="24.3333333333333" customWidth="1"/>
    <col min="18" max="18" width="15.775" customWidth="1"/>
    <col min="19" max="19" width="9.775" customWidth="1"/>
  </cols>
  <sheetData>
    <row r="1" spans="18:18">
      <c r="R1" s="23" t="s">
        <v>325</v>
      </c>
    </row>
    <row r="2" ht="42.15" customHeight="1" spans="1:18">
      <c r="A2" s="17" t="s">
        <v>27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</row>
    <row r="3" ht="23.25" customHeight="1" spans="1:18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24" t="s">
        <v>30</v>
      </c>
      <c r="R3" s="24"/>
    </row>
    <row r="4" ht="21.6" customHeight="1" spans="1:18">
      <c r="A4" s="19" t="s">
        <v>279</v>
      </c>
      <c r="B4" s="19" t="s">
        <v>280</v>
      </c>
      <c r="C4" s="19" t="s">
        <v>326</v>
      </c>
      <c r="D4" s="19"/>
      <c r="E4" s="19"/>
      <c r="F4" s="19"/>
      <c r="G4" s="19"/>
      <c r="H4" s="19"/>
      <c r="I4" s="19"/>
      <c r="J4" s="19" t="s">
        <v>327</v>
      </c>
      <c r="K4" s="19" t="s">
        <v>328</v>
      </c>
      <c r="L4" s="19"/>
      <c r="M4" s="19"/>
      <c r="N4" s="19"/>
      <c r="O4" s="19"/>
      <c r="P4" s="19"/>
      <c r="Q4" s="19"/>
      <c r="R4" s="19"/>
    </row>
    <row r="5" ht="23.25" customHeight="1" spans="1:18">
      <c r="A5" s="19"/>
      <c r="B5" s="19"/>
      <c r="C5" s="19" t="s">
        <v>313</v>
      </c>
      <c r="D5" s="19" t="s">
        <v>329</v>
      </c>
      <c r="E5" s="19"/>
      <c r="F5" s="19"/>
      <c r="G5" s="19"/>
      <c r="H5" s="19" t="s">
        <v>330</v>
      </c>
      <c r="I5" s="19"/>
      <c r="J5" s="19"/>
      <c r="K5" s="19"/>
      <c r="L5" s="19"/>
      <c r="M5" s="19"/>
      <c r="N5" s="19"/>
      <c r="O5" s="19"/>
      <c r="P5" s="19"/>
      <c r="Q5" s="19"/>
      <c r="R5" s="19"/>
    </row>
    <row r="6" ht="31.2" customHeight="1" spans="1:18">
      <c r="A6" s="19"/>
      <c r="B6" s="19"/>
      <c r="C6" s="19"/>
      <c r="D6" s="19" t="s">
        <v>137</v>
      </c>
      <c r="E6" s="19" t="s">
        <v>331</v>
      </c>
      <c r="F6" s="19" t="s">
        <v>141</v>
      </c>
      <c r="G6" s="19" t="s">
        <v>332</v>
      </c>
      <c r="H6" s="19" t="s">
        <v>156</v>
      </c>
      <c r="I6" s="19" t="s">
        <v>157</v>
      </c>
      <c r="J6" s="19"/>
      <c r="K6" s="19" t="s">
        <v>316</v>
      </c>
      <c r="L6" s="19" t="s">
        <v>317</v>
      </c>
      <c r="M6" s="19" t="s">
        <v>318</v>
      </c>
      <c r="N6" s="19" t="s">
        <v>323</v>
      </c>
      <c r="O6" s="19" t="s">
        <v>319</v>
      </c>
      <c r="P6" s="19" t="s">
        <v>333</v>
      </c>
      <c r="Q6" s="19" t="s">
        <v>334</v>
      </c>
      <c r="R6" s="19" t="s">
        <v>324</v>
      </c>
    </row>
    <row r="7" ht="19.95" customHeight="1" spans="1:18">
      <c r="A7" s="20">
        <v>438009</v>
      </c>
      <c r="B7" s="20" t="s">
        <v>3</v>
      </c>
      <c r="C7" s="21">
        <f>'1收支总表'!B40</f>
        <v>20781.3</v>
      </c>
      <c r="D7" s="21">
        <v>251.3</v>
      </c>
      <c r="E7" s="21"/>
      <c r="F7" s="21"/>
      <c r="G7" s="21"/>
      <c r="H7" s="21">
        <f>C7-D7</f>
        <v>20530</v>
      </c>
      <c r="I7" s="21"/>
      <c r="J7" s="22" t="s">
        <v>335</v>
      </c>
      <c r="K7" s="20" t="s">
        <v>336</v>
      </c>
      <c r="L7" s="20" t="s">
        <v>337</v>
      </c>
      <c r="M7" s="20" t="s">
        <v>338</v>
      </c>
      <c r="N7" s="20"/>
      <c r="O7" s="20" t="s">
        <v>339</v>
      </c>
      <c r="P7" s="20" t="s">
        <v>340</v>
      </c>
      <c r="Q7" s="20" t="s">
        <v>341</v>
      </c>
      <c r="R7" s="20"/>
    </row>
    <row r="8" ht="22.35" customHeight="1" spans="1:18">
      <c r="A8" s="20"/>
      <c r="B8" s="20"/>
      <c r="C8" s="21"/>
      <c r="D8" s="21"/>
      <c r="E8" s="21"/>
      <c r="F8" s="21"/>
      <c r="G8" s="21"/>
      <c r="H8" s="21"/>
      <c r="I8" s="21"/>
      <c r="J8" s="22"/>
      <c r="K8" s="20"/>
      <c r="L8" s="20" t="s">
        <v>342</v>
      </c>
      <c r="M8" s="20" t="s">
        <v>343</v>
      </c>
      <c r="N8" s="20"/>
      <c r="O8" s="20" t="s">
        <v>344</v>
      </c>
      <c r="P8" s="20" t="s">
        <v>345</v>
      </c>
      <c r="Q8" s="20" t="s">
        <v>346</v>
      </c>
      <c r="R8" s="20"/>
    </row>
    <row r="9" ht="18.9" customHeight="1" spans="1:18">
      <c r="A9" s="20"/>
      <c r="B9" s="20"/>
      <c r="C9" s="21"/>
      <c r="D9" s="21"/>
      <c r="E9" s="21"/>
      <c r="F9" s="21"/>
      <c r="G9" s="21"/>
      <c r="H9" s="21"/>
      <c r="I9" s="21"/>
      <c r="J9" s="22"/>
      <c r="K9" s="20" t="s">
        <v>347</v>
      </c>
      <c r="L9" s="20" t="s">
        <v>348</v>
      </c>
      <c r="M9" s="20" t="s">
        <v>349</v>
      </c>
      <c r="N9" s="20"/>
      <c r="O9" s="20"/>
      <c r="P9" s="20"/>
      <c r="Q9" s="20"/>
      <c r="R9" s="20"/>
    </row>
    <row r="10" ht="21.6" customHeight="1" spans="1:18">
      <c r="A10" s="20"/>
      <c r="B10" s="20"/>
      <c r="C10" s="21"/>
      <c r="D10" s="21"/>
      <c r="E10" s="21"/>
      <c r="F10" s="21"/>
      <c r="G10" s="21"/>
      <c r="H10" s="21"/>
      <c r="I10" s="21"/>
      <c r="J10" s="22"/>
      <c r="K10" s="20"/>
      <c r="L10" s="20" t="s">
        <v>350</v>
      </c>
      <c r="M10" s="20" t="s">
        <v>351</v>
      </c>
      <c r="N10" s="20"/>
      <c r="O10" s="20" t="s">
        <v>352</v>
      </c>
      <c r="P10" s="20" t="s">
        <v>345</v>
      </c>
      <c r="Q10" s="20" t="s">
        <v>353</v>
      </c>
      <c r="R10" s="20"/>
    </row>
  </sheetData>
  <mergeCells count="23">
    <mergeCell ref="A2:R2"/>
    <mergeCell ref="A3:P3"/>
    <mergeCell ref="Q3:R3"/>
    <mergeCell ref="C4:I4"/>
    <mergeCell ref="D5:G5"/>
    <mergeCell ref="H5:I5"/>
    <mergeCell ref="A4:A6"/>
    <mergeCell ref="A7:A10"/>
    <mergeCell ref="B4:B6"/>
    <mergeCell ref="B7:B10"/>
    <mergeCell ref="C5:C6"/>
    <mergeCell ref="C7:C10"/>
    <mergeCell ref="D7:D10"/>
    <mergeCell ref="E7:E10"/>
    <mergeCell ref="F7:F10"/>
    <mergeCell ref="G7:G10"/>
    <mergeCell ref="H7:H10"/>
    <mergeCell ref="I7:I10"/>
    <mergeCell ref="J4:J6"/>
    <mergeCell ref="J7:J10"/>
    <mergeCell ref="K7:K8"/>
    <mergeCell ref="K9:K10"/>
    <mergeCell ref="K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workbookViewId="0">
      <selection activeCell="K31" sqref="K31"/>
    </sheetView>
  </sheetViews>
  <sheetFormatPr defaultColWidth="8" defaultRowHeight="12.75" customHeight="1" outlineLevelRow="7"/>
  <cols>
    <col min="1" max="1" width="8" style="1" customWidth="1"/>
    <col min="2" max="2" width="22.125" style="1" customWidth="1"/>
    <col min="3" max="3" width="13" style="1" customWidth="1"/>
    <col min="4" max="5" width="10.375" style="1" customWidth="1"/>
    <col min="6" max="7" width="20.375" style="1" customWidth="1"/>
    <col min="8" max="8" width="17.625" style="1" customWidth="1"/>
    <col min="9" max="16" width="11.125" style="1" customWidth="1"/>
    <col min="17" max="17" width="8" style="1" customWidth="1"/>
    <col min="18" max="16384" width="8" style="2"/>
  </cols>
  <sheetData>
    <row r="1" s="1" customFormat="1" ht="56" customHeight="1" spans="1:16">
      <c r="A1" s="3" t="s">
        <v>354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="1" customFormat="1" ht="21" customHeight="1" spans="1:16">
      <c r="A2" s="4" t="s">
        <v>355</v>
      </c>
      <c r="B2" s="5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  <c r="O2" s="6"/>
      <c r="P2" s="15" t="s">
        <v>356</v>
      </c>
    </row>
    <row r="3" s="1" customFormat="1" ht="22.5" customHeight="1" spans="1:16">
      <c r="A3" s="7" t="s">
        <v>165</v>
      </c>
      <c r="B3" s="7" t="s">
        <v>312</v>
      </c>
      <c r="C3" s="7" t="s">
        <v>313</v>
      </c>
      <c r="D3" s="8" t="s">
        <v>357</v>
      </c>
      <c r="E3" s="8"/>
      <c r="F3" s="7" t="s">
        <v>314</v>
      </c>
      <c r="G3" s="7" t="s">
        <v>358</v>
      </c>
      <c r="H3" s="8" t="s">
        <v>315</v>
      </c>
      <c r="I3" s="8"/>
      <c r="J3" s="8"/>
      <c r="K3" s="8"/>
      <c r="L3" s="8"/>
      <c r="M3" s="8"/>
      <c r="N3" s="8"/>
      <c r="O3" s="8"/>
      <c r="P3" s="8"/>
    </row>
    <row r="4" s="1" customFormat="1" ht="34.5" customHeight="1" spans="1:16">
      <c r="A4" s="7"/>
      <c r="B4" s="7"/>
      <c r="C4" s="7"/>
      <c r="D4" s="7" t="s">
        <v>359</v>
      </c>
      <c r="E4" s="7" t="s">
        <v>360</v>
      </c>
      <c r="F4" s="7"/>
      <c r="G4" s="7"/>
      <c r="H4" s="8" t="s">
        <v>336</v>
      </c>
      <c r="I4" s="8"/>
      <c r="J4" s="8"/>
      <c r="K4" s="8"/>
      <c r="L4" s="8" t="s">
        <v>347</v>
      </c>
      <c r="M4" s="8"/>
      <c r="N4" s="8"/>
      <c r="O4" s="8"/>
      <c r="P4" s="8"/>
    </row>
    <row r="5" s="1" customFormat="1" ht="45.75" customHeight="1" spans="1:16">
      <c r="A5" s="7"/>
      <c r="B5" s="7"/>
      <c r="C5" s="7"/>
      <c r="D5" s="7"/>
      <c r="E5" s="7"/>
      <c r="F5" s="7"/>
      <c r="G5" s="7"/>
      <c r="H5" s="7" t="s">
        <v>361</v>
      </c>
      <c r="I5" s="7" t="s">
        <v>362</v>
      </c>
      <c r="J5" s="7" t="s">
        <v>363</v>
      </c>
      <c r="K5" s="7" t="s">
        <v>364</v>
      </c>
      <c r="L5" s="7" t="s">
        <v>365</v>
      </c>
      <c r="M5" s="7" t="s">
        <v>366</v>
      </c>
      <c r="N5" s="7" t="s">
        <v>367</v>
      </c>
      <c r="O5" s="7" t="s">
        <v>368</v>
      </c>
      <c r="P5" s="7" t="s">
        <v>369</v>
      </c>
    </row>
    <row r="6" s="1" customFormat="1" ht="45.75" customHeight="1" spans="1:16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="1" customFormat="1" ht="49" customHeight="1" spans="1:16">
      <c r="A7" s="9"/>
      <c r="B7" s="10"/>
      <c r="C7" s="11"/>
      <c r="D7" s="12"/>
      <c r="E7" s="12"/>
      <c r="F7" s="13"/>
      <c r="G7" s="13"/>
      <c r="H7" s="14"/>
      <c r="I7" s="16"/>
      <c r="J7" s="16"/>
      <c r="K7" s="14"/>
      <c r="L7" s="16"/>
      <c r="M7" s="14"/>
      <c r="N7" s="16"/>
      <c r="O7" s="16"/>
      <c r="P7" s="14"/>
    </row>
    <row r="8" s="1" customFormat="1" ht="15" customHeight="1"/>
  </sheetData>
  <mergeCells count="13">
    <mergeCell ref="A1:P1"/>
    <mergeCell ref="A2:G2"/>
    <mergeCell ref="D3:E3"/>
    <mergeCell ref="H3:P3"/>
    <mergeCell ref="H4:K4"/>
    <mergeCell ref="L4:P4"/>
    <mergeCell ref="A3:A5"/>
    <mergeCell ref="B3:B5"/>
    <mergeCell ref="C3:C5"/>
    <mergeCell ref="D4:D5"/>
    <mergeCell ref="E4:E5"/>
    <mergeCell ref="F3:F5"/>
    <mergeCell ref="G3:G5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H40"/>
  <sheetViews>
    <sheetView zoomScale="130" zoomScaleNormal="130" workbookViewId="0">
      <selection activeCell="J25" sqref="J25"/>
    </sheetView>
  </sheetViews>
  <sheetFormatPr defaultColWidth="10" defaultRowHeight="13" customHeight="1" outlineLevelCol="7"/>
  <cols>
    <col min="1" max="1" width="29.4416666666667" customWidth="1"/>
    <col min="2" max="2" width="10.1083333333333" style="46" customWidth="1"/>
    <col min="3" max="3" width="23.1083333333333" customWidth="1"/>
    <col min="4" max="4" width="10.6666666666667" style="46" customWidth="1"/>
    <col min="5" max="5" width="24" customWidth="1"/>
    <col min="6" max="6" width="10.4416666666667" style="46" customWidth="1"/>
    <col min="7" max="7" width="20.2166666666667" customWidth="1"/>
    <col min="8" max="8" width="11" customWidth="1"/>
    <col min="9" max="9" width="9.775" customWidth="1"/>
  </cols>
  <sheetData>
    <row r="1" customHeight="1" spans="1:8">
      <c r="A1" s="25"/>
      <c r="H1" s="50" t="s">
        <v>29</v>
      </c>
    </row>
    <row r="2" ht="27" customHeight="1" spans="1:8">
      <c r="A2" s="65" t="s">
        <v>6</v>
      </c>
      <c r="B2" s="65"/>
      <c r="C2" s="65"/>
      <c r="D2" s="65"/>
      <c r="E2" s="65"/>
      <c r="F2" s="65"/>
      <c r="G2" s="65"/>
      <c r="H2" s="65"/>
    </row>
    <row r="3" customHeight="1" spans="1:8">
      <c r="A3" s="18"/>
      <c r="B3" s="48"/>
      <c r="C3" s="18"/>
      <c r="D3" s="48"/>
      <c r="E3" s="18"/>
      <c r="F3" s="48"/>
      <c r="G3" s="24" t="s">
        <v>30</v>
      </c>
      <c r="H3" s="24"/>
    </row>
    <row r="4" customHeight="1" spans="1:8">
      <c r="A4" s="19" t="s">
        <v>31</v>
      </c>
      <c r="B4" s="19"/>
      <c r="C4" s="19" t="s">
        <v>32</v>
      </c>
      <c r="D4" s="19"/>
      <c r="E4" s="19"/>
      <c r="F4" s="19"/>
      <c r="G4" s="19"/>
      <c r="H4" s="19"/>
    </row>
    <row r="5" customHeight="1" spans="1:8">
      <c r="A5" s="19" t="s">
        <v>33</v>
      </c>
      <c r="B5" s="19" t="s">
        <v>34</v>
      </c>
      <c r="C5" s="19" t="s">
        <v>35</v>
      </c>
      <c r="D5" s="19" t="s">
        <v>34</v>
      </c>
      <c r="E5" s="19" t="s">
        <v>36</v>
      </c>
      <c r="F5" s="19" t="s">
        <v>34</v>
      </c>
      <c r="G5" s="19" t="s">
        <v>37</v>
      </c>
      <c r="H5" s="19" t="s">
        <v>34</v>
      </c>
    </row>
    <row r="6" customHeight="1" spans="1:8">
      <c r="A6" s="30" t="s">
        <v>38</v>
      </c>
      <c r="B6" s="21">
        <f>B7</f>
        <v>251.3</v>
      </c>
      <c r="C6" s="22" t="s">
        <v>39</v>
      </c>
      <c r="D6" s="21">
        <v>20781.3</v>
      </c>
      <c r="E6" s="30" t="s">
        <v>40</v>
      </c>
      <c r="F6" s="43">
        <v>20781.3</v>
      </c>
      <c r="G6" s="22" t="s">
        <v>41</v>
      </c>
      <c r="H6" s="31"/>
    </row>
    <row r="7" customHeight="1" spans="1:8">
      <c r="A7" s="22" t="s">
        <v>42</v>
      </c>
      <c r="B7" s="21">
        <v>251.3</v>
      </c>
      <c r="C7" s="22" t="s">
        <v>43</v>
      </c>
      <c r="D7" s="21"/>
      <c r="E7" s="22" t="s">
        <v>44</v>
      </c>
      <c r="F7" s="21">
        <v>8900</v>
      </c>
      <c r="G7" s="22" t="s">
        <v>45</v>
      </c>
      <c r="H7" s="31"/>
    </row>
    <row r="8" customHeight="1" spans="1:8">
      <c r="A8" s="30" t="s">
        <v>46</v>
      </c>
      <c r="B8" s="21"/>
      <c r="C8" s="22" t="s">
        <v>47</v>
      </c>
      <c r="D8" s="21"/>
      <c r="E8" s="22" t="s">
        <v>48</v>
      </c>
      <c r="F8" s="21">
        <v>11873.3</v>
      </c>
      <c r="G8" s="22" t="s">
        <v>49</v>
      </c>
      <c r="H8" s="31"/>
    </row>
    <row r="9" customHeight="1" spans="1:8">
      <c r="A9" s="22" t="s">
        <v>50</v>
      </c>
      <c r="B9" s="21"/>
      <c r="C9" s="22" t="s">
        <v>51</v>
      </c>
      <c r="D9" s="21"/>
      <c r="E9" s="22" t="s">
        <v>52</v>
      </c>
      <c r="F9" s="21">
        <v>8</v>
      </c>
      <c r="G9" s="22" t="s">
        <v>53</v>
      </c>
      <c r="H9" s="31"/>
    </row>
    <row r="10" customHeight="1" spans="1:8">
      <c r="A10" s="22" t="s">
        <v>54</v>
      </c>
      <c r="B10" s="21"/>
      <c r="C10" s="22" t="s">
        <v>55</v>
      </c>
      <c r="D10" s="21"/>
      <c r="E10" s="30" t="s">
        <v>56</v>
      </c>
      <c r="F10" s="43"/>
      <c r="G10" s="22" t="s">
        <v>57</v>
      </c>
      <c r="H10" s="31"/>
    </row>
    <row r="11" customHeight="1" spans="1:8">
      <c r="A11" s="22" t="s">
        <v>58</v>
      </c>
      <c r="B11" s="21"/>
      <c r="C11" s="22" t="s">
        <v>59</v>
      </c>
      <c r="D11" s="21"/>
      <c r="E11" s="22" t="s">
        <v>60</v>
      </c>
      <c r="F11" s="21"/>
      <c r="G11" s="22" t="s">
        <v>61</v>
      </c>
      <c r="H11" s="31"/>
    </row>
    <row r="12" customHeight="1" spans="1:8">
      <c r="A12" s="22" t="s">
        <v>62</v>
      </c>
      <c r="B12" s="21"/>
      <c r="C12" s="22" t="s">
        <v>63</v>
      </c>
      <c r="D12" s="21"/>
      <c r="E12" s="22" t="s">
        <v>64</v>
      </c>
      <c r="F12" s="21"/>
      <c r="G12" s="22" t="s">
        <v>65</v>
      </c>
      <c r="H12" s="31"/>
    </row>
    <row r="13" customHeight="1" spans="1:8">
      <c r="A13" s="22" t="s">
        <v>66</v>
      </c>
      <c r="B13" s="21"/>
      <c r="C13" s="22" t="s">
        <v>67</v>
      </c>
      <c r="D13" s="21"/>
      <c r="E13" s="22" t="s">
        <v>68</v>
      </c>
      <c r="F13" s="21"/>
      <c r="G13" s="22" t="s">
        <v>69</v>
      </c>
      <c r="H13" s="31"/>
    </row>
    <row r="14" customHeight="1" spans="1:8">
      <c r="A14" s="22" t="s">
        <v>70</v>
      </c>
      <c r="B14" s="21"/>
      <c r="C14" s="22" t="s">
        <v>71</v>
      </c>
      <c r="D14" s="21"/>
      <c r="E14" s="22" t="s">
        <v>72</v>
      </c>
      <c r="F14" s="21"/>
      <c r="G14" s="22" t="s">
        <v>73</v>
      </c>
      <c r="H14" s="31"/>
    </row>
    <row r="15" customHeight="1" spans="1:8">
      <c r="A15" s="22" t="s">
        <v>74</v>
      </c>
      <c r="B15" s="21"/>
      <c r="C15" s="22" t="s">
        <v>75</v>
      </c>
      <c r="D15" s="21"/>
      <c r="E15" s="22" t="s">
        <v>76</v>
      </c>
      <c r="F15" s="21"/>
      <c r="G15" s="22" t="s">
        <v>77</v>
      </c>
      <c r="H15" s="31"/>
    </row>
    <row r="16" customHeight="1" spans="1:8">
      <c r="A16" s="22" t="s">
        <v>78</v>
      </c>
      <c r="B16" s="21"/>
      <c r="C16" s="22" t="s">
        <v>79</v>
      </c>
      <c r="D16" s="21"/>
      <c r="E16" s="22" t="s">
        <v>80</v>
      </c>
      <c r="F16" s="21"/>
      <c r="G16" s="22" t="s">
        <v>81</v>
      </c>
      <c r="H16" s="31"/>
    </row>
    <row r="17" customHeight="1" spans="1:8">
      <c r="A17" s="22" t="s">
        <v>82</v>
      </c>
      <c r="B17" s="21"/>
      <c r="C17" s="22" t="s">
        <v>83</v>
      </c>
      <c r="D17" s="21"/>
      <c r="E17" s="22" t="s">
        <v>84</v>
      </c>
      <c r="F17" s="21"/>
      <c r="G17" s="22" t="s">
        <v>85</v>
      </c>
      <c r="H17" s="31"/>
    </row>
    <row r="18" customHeight="1" spans="1:8">
      <c r="A18" s="22" t="s">
        <v>86</v>
      </c>
      <c r="B18" s="21"/>
      <c r="C18" s="22" t="s">
        <v>87</v>
      </c>
      <c r="D18" s="21"/>
      <c r="E18" s="22" t="s">
        <v>88</v>
      </c>
      <c r="F18" s="21"/>
      <c r="G18" s="22" t="s">
        <v>89</v>
      </c>
      <c r="H18" s="31"/>
    </row>
    <row r="19" customHeight="1" spans="1:8">
      <c r="A19" s="22" t="s">
        <v>90</v>
      </c>
      <c r="B19" s="21"/>
      <c r="C19" s="22" t="s">
        <v>91</v>
      </c>
      <c r="D19" s="21"/>
      <c r="E19" s="22" t="s">
        <v>92</v>
      </c>
      <c r="F19" s="21"/>
      <c r="G19" s="22" t="s">
        <v>93</v>
      </c>
      <c r="H19" s="31"/>
    </row>
    <row r="20" customHeight="1" spans="1:8">
      <c r="A20" s="30" t="s">
        <v>94</v>
      </c>
      <c r="B20" s="43"/>
      <c r="C20" s="22" t="s">
        <v>95</v>
      </c>
      <c r="D20" s="21"/>
      <c r="E20" s="22" t="s">
        <v>96</v>
      </c>
      <c r="F20" s="21"/>
      <c r="G20" s="22"/>
      <c r="H20" s="31"/>
    </row>
    <row r="21" customHeight="1" spans="1:8">
      <c r="A21" s="30" t="s">
        <v>97</v>
      </c>
      <c r="B21" s="43"/>
      <c r="C21" s="22" t="s">
        <v>98</v>
      </c>
      <c r="D21" s="21"/>
      <c r="E21" s="30" t="s">
        <v>99</v>
      </c>
      <c r="F21" s="43"/>
      <c r="G21" s="22"/>
      <c r="H21" s="31"/>
    </row>
    <row r="22" customHeight="1" spans="1:8">
      <c r="A22" s="30" t="s">
        <v>100</v>
      </c>
      <c r="B22" s="43"/>
      <c r="C22" s="22" t="s">
        <v>101</v>
      </c>
      <c r="D22" s="21"/>
      <c r="E22" s="22"/>
      <c r="F22" s="20"/>
      <c r="G22" s="22"/>
      <c r="H22" s="31"/>
    </row>
    <row r="23" customHeight="1" spans="1:8">
      <c r="A23" s="30" t="s">
        <v>102</v>
      </c>
      <c r="B23" s="43"/>
      <c r="C23" s="22" t="s">
        <v>103</v>
      </c>
      <c r="D23" s="21"/>
      <c r="E23" s="22"/>
      <c r="F23" s="20"/>
      <c r="G23" s="22"/>
      <c r="H23" s="31"/>
    </row>
    <row r="24" customHeight="1" spans="1:8">
      <c r="A24" s="30" t="s">
        <v>104</v>
      </c>
      <c r="B24" s="43">
        <v>150</v>
      </c>
      <c r="C24" s="22" t="s">
        <v>105</v>
      </c>
      <c r="D24" s="21"/>
      <c r="E24" s="22"/>
      <c r="F24" s="20"/>
      <c r="G24" s="22"/>
      <c r="H24" s="31"/>
    </row>
    <row r="25" customHeight="1" spans="1:8">
      <c r="A25" s="22" t="s">
        <v>106</v>
      </c>
      <c r="B25" s="21">
        <v>150</v>
      </c>
      <c r="C25" s="22" t="s">
        <v>107</v>
      </c>
      <c r="D25" s="21"/>
      <c r="E25" s="22"/>
      <c r="F25" s="20"/>
      <c r="G25" s="22"/>
      <c r="H25" s="31"/>
    </row>
    <row r="26" customHeight="1" spans="1:8">
      <c r="A26" s="22" t="s">
        <v>108</v>
      </c>
      <c r="B26" s="21"/>
      <c r="C26" s="22" t="s">
        <v>109</v>
      </c>
      <c r="D26" s="21"/>
      <c r="E26" s="22"/>
      <c r="F26" s="20"/>
      <c r="G26" s="22"/>
      <c r="H26" s="31"/>
    </row>
    <row r="27" customHeight="1" spans="1:8">
      <c r="A27" s="22" t="s">
        <v>110</v>
      </c>
      <c r="B27" s="21"/>
      <c r="C27" s="22" t="s">
        <v>111</v>
      </c>
      <c r="D27" s="21"/>
      <c r="E27" s="22"/>
      <c r="F27" s="20"/>
      <c r="G27" s="22"/>
      <c r="H27" s="31"/>
    </row>
    <row r="28" customHeight="1" spans="1:8">
      <c r="A28" s="30" t="s">
        <v>112</v>
      </c>
      <c r="B28" s="43">
        <v>20000</v>
      </c>
      <c r="C28" s="22" t="s">
        <v>113</v>
      </c>
      <c r="D28" s="21"/>
      <c r="E28" s="22"/>
      <c r="F28" s="20"/>
      <c r="G28" s="22"/>
      <c r="H28" s="31"/>
    </row>
    <row r="29" customHeight="1" spans="1:8">
      <c r="A29" s="30" t="s">
        <v>114</v>
      </c>
      <c r="B29" s="43"/>
      <c r="C29" s="22" t="s">
        <v>115</v>
      </c>
      <c r="D29" s="21"/>
      <c r="E29" s="22"/>
      <c r="F29" s="20"/>
      <c r="G29" s="22"/>
      <c r="H29" s="31"/>
    </row>
    <row r="30" customHeight="1" spans="1:8">
      <c r="A30" s="30" t="s">
        <v>116</v>
      </c>
      <c r="B30" s="43"/>
      <c r="C30" s="22" t="s">
        <v>117</v>
      </c>
      <c r="D30" s="21"/>
      <c r="E30" s="22"/>
      <c r="F30" s="20"/>
      <c r="G30" s="22"/>
      <c r="H30" s="31"/>
    </row>
    <row r="31" customHeight="1" spans="1:8">
      <c r="A31" s="30" t="s">
        <v>118</v>
      </c>
      <c r="B31" s="43"/>
      <c r="C31" s="22" t="s">
        <v>119</v>
      </c>
      <c r="D31" s="21"/>
      <c r="E31" s="22"/>
      <c r="F31" s="20"/>
      <c r="G31" s="22"/>
      <c r="H31" s="31"/>
    </row>
    <row r="32" customHeight="1" spans="1:8">
      <c r="A32" s="30" t="s">
        <v>120</v>
      </c>
      <c r="B32" s="43">
        <v>380</v>
      </c>
      <c r="C32" s="22" t="s">
        <v>121</v>
      </c>
      <c r="D32" s="21"/>
      <c r="E32" s="22"/>
      <c r="F32" s="20"/>
      <c r="G32" s="22"/>
      <c r="H32" s="31"/>
    </row>
    <row r="33" customHeight="1" spans="1:8">
      <c r="A33" s="22"/>
      <c r="B33" s="20"/>
      <c r="C33" s="22" t="s">
        <v>122</v>
      </c>
      <c r="D33" s="21"/>
      <c r="E33" s="22"/>
      <c r="F33" s="20"/>
      <c r="G33" s="22"/>
      <c r="H33" s="22"/>
    </row>
    <row r="34" customHeight="1" spans="1:8">
      <c r="A34" s="22"/>
      <c r="B34" s="20"/>
      <c r="C34" s="22" t="s">
        <v>123</v>
      </c>
      <c r="D34" s="21"/>
      <c r="E34" s="22"/>
      <c r="F34" s="20"/>
      <c r="G34" s="22"/>
      <c r="H34" s="22"/>
    </row>
    <row r="35" customHeight="1" spans="1:8">
      <c r="A35" s="22"/>
      <c r="B35" s="20"/>
      <c r="C35" s="22" t="s">
        <v>124</v>
      </c>
      <c r="D35" s="21"/>
      <c r="E35" s="22"/>
      <c r="F35" s="20"/>
      <c r="G35" s="22"/>
      <c r="H35" s="22"/>
    </row>
    <row r="36" customHeight="1" spans="1:8">
      <c r="A36" s="22"/>
      <c r="B36" s="20"/>
      <c r="C36" s="22"/>
      <c r="D36" s="20"/>
      <c r="E36" s="22"/>
      <c r="F36" s="20"/>
      <c r="G36" s="22"/>
      <c r="H36" s="22"/>
    </row>
    <row r="37" customHeight="1" spans="1:8">
      <c r="A37" s="30" t="s">
        <v>125</v>
      </c>
      <c r="B37" s="43">
        <f>B6+B20+B21+B22+B23+B24+B28+B29+B30+B31+B32</f>
        <v>20781.3</v>
      </c>
      <c r="C37" s="30" t="s">
        <v>126</v>
      </c>
      <c r="D37" s="43">
        <f>D6</f>
        <v>20781.3</v>
      </c>
      <c r="E37" s="30" t="s">
        <v>126</v>
      </c>
      <c r="F37" s="43">
        <f>F6+F10+F21</f>
        <v>20781.3</v>
      </c>
      <c r="G37" s="30" t="s">
        <v>126</v>
      </c>
      <c r="H37" s="29"/>
    </row>
    <row r="38" customHeight="1" spans="1:8">
      <c r="A38" s="30" t="s">
        <v>127</v>
      </c>
      <c r="B38" s="43"/>
      <c r="C38" s="30" t="s">
        <v>128</v>
      </c>
      <c r="D38" s="43"/>
      <c r="E38" s="30" t="s">
        <v>128</v>
      </c>
      <c r="F38" s="43"/>
      <c r="G38" s="30" t="s">
        <v>128</v>
      </c>
      <c r="H38" s="29"/>
    </row>
    <row r="39" customHeight="1" spans="1:8">
      <c r="A39" s="22"/>
      <c r="B39" s="21"/>
      <c r="C39" s="22"/>
      <c r="D39" s="21"/>
      <c r="E39" s="30"/>
      <c r="F39" s="43"/>
      <c r="G39" s="30"/>
      <c r="H39" s="29"/>
    </row>
    <row r="40" customHeight="1" spans="1:8">
      <c r="A40" s="30" t="s">
        <v>129</v>
      </c>
      <c r="B40" s="43">
        <f>B37</f>
        <v>20781.3</v>
      </c>
      <c r="C40" s="30" t="s">
        <v>130</v>
      </c>
      <c r="D40" s="43">
        <f>D37</f>
        <v>20781.3</v>
      </c>
      <c r="E40" s="30" t="s">
        <v>130</v>
      </c>
      <c r="F40" s="43">
        <f>F37</f>
        <v>20781.3</v>
      </c>
      <c r="G40" s="30" t="s">
        <v>130</v>
      </c>
      <c r="H40" s="29">
        <v>0</v>
      </c>
    </row>
  </sheetData>
  <mergeCells count="5">
    <mergeCell ref="A2:H2"/>
    <mergeCell ref="A3:F3"/>
    <mergeCell ref="G3:H3"/>
    <mergeCell ref="A4:B4"/>
    <mergeCell ref="C4:H4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Y11"/>
  <sheetViews>
    <sheetView tabSelected="1" zoomScale="145" zoomScaleNormal="145" workbookViewId="0">
      <selection activeCell="P9" sqref="P9"/>
    </sheetView>
  </sheetViews>
  <sheetFormatPr defaultColWidth="10" defaultRowHeight="13.5"/>
  <cols>
    <col min="1" max="1" width="5.88333333333333" customWidth="1"/>
    <col min="2" max="2" width="16.1083333333333" customWidth="1"/>
    <col min="3" max="3" width="8.21666666666667" customWidth="1"/>
    <col min="4" max="25" width="7.775" customWidth="1"/>
    <col min="26" max="26" width="9.775" customWidth="1"/>
  </cols>
  <sheetData>
    <row r="1" ht="16.35" customHeight="1" spans="1:25">
      <c r="A1" s="25"/>
      <c r="Y1" s="50" t="s">
        <v>131</v>
      </c>
    </row>
    <row r="2" ht="33.6" customHeight="1" spans="1:25">
      <c r="A2" s="17" t="s">
        <v>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</row>
    <row r="3" ht="22.35" customHeight="1" spans="1: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24" t="s">
        <v>30</v>
      </c>
      <c r="Y3" s="24"/>
    </row>
    <row r="4" ht="22.35" customHeight="1" spans="1:25">
      <c r="A4" s="35" t="s">
        <v>132</v>
      </c>
      <c r="B4" s="35" t="s">
        <v>133</v>
      </c>
      <c r="C4" s="35" t="s">
        <v>134</v>
      </c>
      <c r="D4" s="35" t="s">
        <v>135</v>
      </c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 t="s">
        <v>127</v>
      </c>
      <c r="T4" s="35"/>
      <c r="U4" s="35"/>
      <c r="V4" s="35"/>
      <c r="W4" s="35"/>
      <c r="X4" s="35"/>
      <c r="Y4" s="35"/>
    </row>
    <row r="5" ht="22.35" customHeight="1" spans="1:25">
      <c r="A5" s="35"/>
      <c r="B5" s="35"/>
      <c r="C5" s="35"/>
      <c r="D5" s="35" t="s">
        <v>136</v>
      </c>
      <c r="E5" s="35" t="s">
        <v>137</v>
      </c>
      <c r="F5" s="35" t="s">
        <v>138</v>
      </c>
      <c r="G5" s="35" t="s">
        <v>139</v>
      </c>
      <c r="H5" s="35" t="s">
        <v>140</v>
      </c>
      <c r="I5" s="35" t="s">
        <v>141</v>
      </c>
      <c r="J5" s="35" t="s">
        <v>142</v>
      </c>
      <c r="K5" s="35"/>
      <c r="L5" s="35"/>
      <c r="M5" s="35"/>
      <c r="N5" s="35" t="s">
        <v>143</v>
      </c>
      <c r="O5" s="35" t="s">
        <v>144</v>
      </c>
      <c r="P5" s="35" t="s">
        <v>145</v>
      </c>
      <c r="Q5" s="35" t="s">
        <v>146</v>
      </c>
      <c r="R5" s="35" t="s">
        <v>147</v>
      </c>
      <c r="S5" s="35" t="s">
        <v>136</v>
      </c>
      <c r="T5" s="35" t="s">
        <v>137</v>
      </c>
      <c r="U5" s="35" t="s">
        <v>138</v>
      </c>
      <c r="V5" s="35" t="s">
        <v>139</v>
      </c>
      <c r="W5" s="35" t="s">
        <v>140</v>
      </c>
      <c r="X5" s="35" t="s">
        <v>141</v>
      </c>
      <c r="Y5" s="35" t="s">
        <v>148</v>
      </c>
    </row>
    <row r="6" ht="22.35" customHeight="1" spans="1:25">
      <c r="A6" s="35"/>
      <c r="B6" s="35"/>
      <c r="C6" s="35"/>
      <c r="D6" s="35"/>
      <c r="E6" s="35"/>
      <c r="F6" s="35"/>
      <c r="G6" s="35"/>
      <c r="H6" s="35"/>
      <c r="I6" s="35"/>
      <c r="J6" s="35" t="s">
        <v>149</v>
      </c>
      <c r="K6" s="35" t="s">
        <v>150</v>
      </c>
      <c r="L6" s="35" t="s">
        <v>151</v>
      </c>
      <c r="M6" s="35" t="s">
        <v>140</v>
      </c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</row>
    <row r="7" ht="22.95" customHeight="1" spans="1:25">
      <c r="A7" s="30">
        <v>438009</v>
      </c>
      <c r="B7" s="30" t="s">
        <v>3</v>
      </c>
      <c r="C7" s="45">
        <f>D7+S7</f>
        <v>20781.3</v>
      </c>
      <c r="D7" s="45">
        <f>E7+F7+G7+H7+I7+J7+K7+L7+M7+N7+O7+P7+Q7+R7</f>
        <v>20781.3</v>
      </c>
      <c r="E7" s="45">
        <f>'1收支总表'!B6</f>
        <v>251.3</v>
      </c>
      <c r="F7" s="45"/>
      <c r="G7" s="45"/>
      <c r="H7" s="45"/>
      <c r="I7" s="45"/>
      <c r="J7" s="43">
        <v>150</v>
      </c>
      <c r="K7" s="45"/>
      <c r="L7" s="45"/>
      <c r="M7" s="45"/>
      <c r="N7" s="45">
        <f>'1收支总表'!B28</f>
        <v>20000</v>
      </c>
      <c r="O7" s="45"/>
      <c r="P7" s="45"/>
      <c r="Q7" s="45"/>
      <c r="R7" s="43">
        <v>380</v>
      </c>
      <c r="S7" s="45"/>
      <c r="T7" s="45"/>
      <c r="U7" s="45"/>
      <c r="V7" s="45"/>
      <c r="W7" s="45"/>
      <c r="X7" s="45"/>
      <c r="Y7" s="45"/>
    </row>
    <row r="8" ht="22.95" customHeight="1" spans="1:25">
      <c r="A8" s="27"/>
      <c r="B8" s="27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</row>
    <row r="9" ht="22.95" customHeight="1" spans="1:25">
      <c r="A9" s="64"/>
      <c r="B9" s="64"/>
      <c r="C9" s="38"/>
      <c r="D9" s="38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</row>
    <row r="10" ht="16.35" customHeight="1"/>
    <row r="11" ht="16.35" customHeight="1" spans="7:7">
      <c r="G11" s="25"/>
    </row>
  </sheetData>
  <mergeCells count="27"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K10"/>
  <sheetViews>
    <sheetView zoomScale="115" zoomScaleNormal="115" workbookViewId="0">
      <selection activeCell="D6" sqref="D6"/>
    </sheetView>
  </sheetViews>
  <sheetFormatPr defaultColWidth="10" defaultRowHeight="13.5"/>
  <cols>
    <col min="1" max="1" width="4.66666666666667" customWidth="1"/>
    <col min="2" max="2" width="4.88333333333333" customWidth="1"/>
    <col min="3" max="3" width="5" customWidth="1"/>
    <col min="4" max="4" width="12" customWidth="1"/>
    <col min="5" max="5" width="25.775" customWidth="1"/>
    <col min="6" max="6" width="12.3333333333333" customWidth="1"/>
    <col min="7" max="7" width="11.3333333333333" customWidth="1"/>
    <col min="8" max="8" width="14" customWidth="1"/>
    <col min="9" max="9" width="14.775" customWidth="1"/>
    <col min="10" max="11" width="17.4416666666667" customWidth="1"/>
    <col min="12" max="12" width="9.775" customWidth="1"/>
  </cols>
  <sheetData>
    <row r="1" ht="16.35" customHeight="1" spans="1:11">
      <c r="A1" s="25"/>
      <c r="D1" s="47"/>
      <c r="K1" s="50" t="s">
        <v>152</v>
      </c>
    </row>
    <row r="2" ht="31.95" customHeight="1" spans="1:11">
      <c r="A2" s="17" t="s">
        <v>8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ht="24.9" customHeight="1" spans="1:11">
      <c r="A3" s="52"/>
      <c r="B3" s="52"/>
      <c r="C3" s="52"/>
      <c r="D3" s="52"/>
      <c r="E3" s="52"/>
      <c r="F3" s="52"/>
      <c r="G3" s="52"/>
      <c r="H3" s="52"/>
      <c r="I3" s="52"/>
      <c r="J3" s="52"/>
      <c r="K3" s="24" t="s">
        <v>30</v>
      </c>
    </row>
    <row r="4" ht="27.6" customHeight="1" spans="1:11">
      <c r="A4" s="19" t="s">
        <v>153</v>
      </c>
      <c r="B4" s="19"/>
      <c r="C4" s="19"/>
      <c r="D4" s="19" t="s">
        <v>154</v>
      </c>
      <c r="E4" s="19" t="s">
        <v>155</v>
      </c>
      <c r="F4" s="19" t="s">
        <v>134</v>
      </c>
      <c r="G4" s="19" t="s">
        <v>156</v>
      </c>
      <c r="H4" s="19" t="s">
        <v>157</v>
      </c>
      <c r="I4" s="19" t="s">
        <v>158</v>
      </c>
      <c r="J4" s="19" t="s">
        <v>159</v>
      </c>
      <c r="K4" s="19" t="s">
        <v>160</v>
      </c>
    </row>
    <row r="5" ht="25.95" customHeight="1" spans="1:11">
      <c r="A5" s="19" t="s">
        <v>161</v>
      </c>
      <c r="B5" s="19" t="s">
        <v>162</v>
      </c>
      <c r="C5" s="19" t="s">
        <v>163</v>
      </c>
      <c r="D5" s="19"/>
      <c r="E5" s="19"/>
      <c r="F5" s="19"/>
      <c r="G5" s="19"/>
      <c r="H5" s="19"/>
      <c r="I5" s="19"/>
      <c r="J5" s="19"/>
      <c r="K5" s="19"/>
    </row>
    <row r="6" ht="22.95" customHeight="1" spans="1:11">
      <c r="A6" s="44"/>
      <c r="B6" s="44"/>
      <c r="C6" s="44"/>
      <c r="D6" s="19" t="s">
        <v>134</v>
      </c>
      <c r="E6" s="53"/>
      <c r="F6" s="54">
        <f>G6+H6+I6+J6+K6</f>
        <v>20781.3</v>
      </c>
      <c r="G6" s="54">
        <f>'1收支总表'!F6</f>
        <v>20781.3</v>
      </c>
      <c r="H6" s="54"/>
      <c r="I6" s="62"/>
      <c r="J6" s="53"/>
      <c r="K6" s="53"/>
    </row>
    <row r="7" ht="22.95" customHeight="1" spans="1:11">
      <c r="A7" s="55"/>
      <c r="B7" s="55"/>
      <c r="C7" s="55"/>
      <c r="D7" s="56"/>
      <c r="E7" s="56"/>
      <c r="F7" s="57"/>
      <c r="G7" s="57"/>
      <c r="H7" s="57"/>
      <c r="I7" s="57"/>
      <c r="J7" s="63"/>
      <c r="K7" s="63"/>
    </row>
    <row r="8" ht="22.95" customHeight="1" spans="1:11">
      <c r="A8" s="55"/>
      <c r="B8" s="55"/>
      <c r="C8" s="55"/>
      <c r="D8" s="56"/>
      <c r="E8" s="56"/>
      <c r="F8" s="57"/>
      <c r="G8" s="57"/>
      <c r="H8" s="57"/>
      <c r="I8" s="57"/>
      <c r="J8" s="63"/>
      <c r="K8" s="63"/>
    </row>
    <row r="9" ht="22.95" customHeight="1" spans="1:11">
      <c r="A9" s="58"/>
      <c r="B9" s="58"/>
      <c r="C9" s="58"/>
      <c r="D9" s="59"/>
      <c r="E9" s="60"/>
      <c r="F9" s="61"/>
      <c r="G9" s="61"/>
      <c r="H9" s="61"/>
      <c r="I9" s="61"/>
      <c r="J9" s="60"/>
      <c r="K9" s="60"/>
    </row>
    <row r="10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T9"/>
  <sheetViews>
    <sheetView zoomScale="130" zoomScaleNormal="130" workbookViewId="0">
      <selection activeCell="G8" sqref="G8"/>
    </sheetView>
  </sheetViews>
  <sheetFormatPr defaultColWidth="10" defaultRowHeight="13.5"/>
  <cols>
    <col min="1" max="1" width="3.66666666666667" customWidth="1"/>
    <col min="2" max="2" width="4.775" customWidth="1"/>
    <col min="3" max="3" width="4.66666666666667" customWidth="1"/>
    <col min="4" max="4" width="7.33333333333333" customWidth="1"/>
    <col min="5" max="5" width="20.1083333333333" customWidth="1"/>
    <col min="6" max="6" width="9.21666666666667" customWidth="1"/>
    <col min="7" max="12" width="7.10833333333333" customWidth="1"/>
    <col min="13" max="13" width="6.775" customWidth="1"/>
    <col min="14" max="17" width="7.10833333333333" customWidth="1"/>
    <col min="18" max="18" width="7" customWidth="1"/>
    <col min="19" max="20" width="7.10833333333333" customWidth="1"/>
    <col min="21" max="22" width="9.775" customWidth="1"/>
  </cols>
  <sheetData>
    <row r="1" ht="16.35" customHeight="1" spans="1:20">
      <c r="A1" s="25"/>
      <c r="T1" s="50" t="s">
        <v>164</v>
      </c>
    </row>
    <row r="2" ht="42.15" customHeight="1" spans="1:20">
      <c r="A2" s="17" t="s">
        <v>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ht="19.95" customHeight="1" spans="1:20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24" t="s">
        <v>30</v>
      </c>
      <c r="T3" s="24"/>
    </row>
    <row r="4" ht="19.95" customHeight="1" spans="1:20">
      <c r="A4" s="35" t="s">
        <v>153</v>
      </c>
      <c r="B4" s="35"/>
      <c r="C4" s="35"/>
      <c r="D4" s="35" t="s">
        <v>165</v>
      </c>
      <c r="E4" s="35" t="s">
        <v>166</v>
      </c>
      <c r="F4" s="35" t="s">
        <v>167</v>
      </c>
      <c r="G4" s="35" t="s">
        <v>168</v>
      </c>
      <c r="H4" s="35" t="s">
        <v>169</v>
      </c>
      <c r="I4" s="35" t="s">
        <v>170</v>
      </c>
      <c r="J4" s="35" t="s">
        <v>171</v>
      </c>
      <c r="K4" s="35" t="s">
        <v>172</v>
      </c>
      <c r="L4" s="35" t="s">
        <v>173</v>
      </c>
      <c r="M4" s="35" t="s">
        <v>174</v>
      </c>
      <c r="N4" s="35" t="s">
        <v>175</v>
      </c>
      <c r="O4" s="35" t="s">
        <v>176</v>
      </c>
      <c r="P4" s="35" t="s">
        <v>177</v>
      </c>
      <c r="Q4" s="35" t="s">
        <v>178</v>
      </c>
      <c r="R4" s="35" t="s">
        <v>179</v>
      </c>
      <c r="S4" s="35" t="s">
        <v>180</v>
      </c>
      <c r="T4" s="35" t="s">
        <v>181</v>
      </c>
    </row>
    <row r="5" ht="20.7" customHeight="1" spans="1:20">
      <c r="A5" s="35" t="s">
        <v>161</v>
      </c>
      <c r="B5" s="35" t="s">
        <v>162</v>
      </c>
      <c r="C5" s="35" t="s">
        <v>163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</row>
    <row r="6" ht="22.95" customHeight="1" spans="1:20">
      <c r="A6" s="30"/>
      <c r="B6" s="30"/>
      <c r="C6" s="30"/>
      <c r="D6" s="30"/>
      <c r="E6" s="30" t="s">
        <v>134</v>
      </c>
      <c r="F6" s="29">
        <v>0</v>
      </c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</row>
    <row r="7" ht="22.95" customHeight="1" spans="1:20">
      <c r="A7" s="30"/>
      <c r="B7" s="30"/>
      <c r="C7" s="30"/>
      <c r="D7" s="27"/>
      <c r="E7" s="27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</row>
    <row r="8" ht="22.95" customHeight="1" spans="1:20">
      <c r="A8" s="39"/>
      <c r="B8" s="39"/>
      <c r="C8" s="39"/>
      <c r="D8" s="37"/>
      <c r="E8" s="37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ht="22.95" customHeight="1" spans="1:20">
      <c r="A9" s="40"/>
      <c r="B9" s="40"/>
      <c r="C9" s="40"/>
      <c r="D9" s="36"/>
      <c r="E9" s="41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</row>
  </sheetData>
  <mergeCells count="21"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U9"/>
  <sheetViews>
    <sheetView zoomScale="130" zoomScaleNormal="130" workbookViewId="0">
      <selection activeCell="I6" sqref="I6"/>
    </sheetView>
  </sheetViews>
  <sheetFormatPr defaultColWidth="10" defaultRowHeight="13.5"/>
  <cols>
    <col min="1" max="2" width="4.10833333333333" customWidth="1"/>
    <col min="3" max="3" width="4.21666666666667" customWidth="1"/>
    <col min="4" max="4" width="6.10833333333333" customWidth="1"/>
    <col min="5" max="5" width="15.8833333333333" customWidth="1"/>
    <col min="6" max="6" width="9" customWidth="1"/>
    <col min="7" max="7" width="7.10833333333333" customWidth="1"/>
    <col min="8" max="8" width="6.21666666666667" customWidth="1"/>
    <col min="9" max="16" width="7.10833333333333" customWidth="1"/>
    <col min="17" max="17" width="5.88333333333333" customWidth="1"/>
    <col min="18" max="21" width="7.10833333333333" customWidth="1"/>
    <col min="22" max="23" width="9.775" customWidth="1"/>
  </cols>
  <sheetData>
    <row r="1" ht="16.35" customHeight="1" spans="1:21">
      <c r="A1" s="25"/>
      <c r="U1" s="50" t="s">
        <v>182</v>
      </c>
    </row>
    <row r="2" ht="37.2" customHeight="1" spans="1:21">
      <c r="A2" s="17" t="s">
        <v>10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</row>
    <row r="3" ht="24.15" customHeight="1" spans="1:2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24" t="s">
        <v>30</v>
      </c>
      <c r="U3" s="24"/>
    </row>
    <row r="4" ht="22.35" customHeight="1" spans="1:21">
      <c r="A4" s="35" t="s">
        <v>153</v>
      </c>
      <c r="B4" s="35"/>
      <c r="C4" s="35"/>
      <c r="D4" s="35" t="s">
        <v>165</v>
      </c>
      <c r="E4" s="35" t="s">
        <v>166</v>
      </c>
      <c r="F4" s="35" t="s">
        <v>183</v>
      </c>
      <c r="G4" s="35" t="s">
        <v>156</v>
      </c>
      <c r="H4" s="35"/>
      <c r="I4" s="35"/>
      <c r="J4" s="35"/>
      <c r="K4" s="35" t="s">
        <v>157</v>
      </c>
      <c r="L4" s="35"/>
      <c r="M4" s="35"/>
      <c r="N4" s="35"/>
      <c r="O4" s="35"/>
      <c r="P4" s="35"/>
      <c r="Q4" s="35"/>
      <c r="R4" s="35"/>
      <c r="S4" s="35"/>
      <c r="T4" s="35"/>
      <c r="U4" s="35"/>
    </row>
    <row r="5" ht="39.6" customHeight="1" spans="1:21">
      <c r="A5" s="35" t="s">
        <v>161</v>
      </c>
      <c r="B5" s="35" t="s">
        <v>162</v>
      </c>
      <c r="C5" s="35" t="s">
        <v>163</v>
      </c>
      <c r="D5" s="35"/>
      <c r="E5" s="35"/>
      <c r="F5" s="35"/>
      <c r="G5" s="35" t="s">
        <v>134</v>
      </c>
      <c r="H5" s="35" t="s">
        <v>184</v>
      </c>
      <c r="I5" s="35" t="s">
        <v>185</v>
      </c>
      <c r="J5" s="35" t="s">
        <v>176</v>
      </c>
      <c r="K5" s="35" t="s">
        <v>134</v>
      </c>
      <c r="L5" s="35" t="s">
        <v>186</v>
      </c>
      <c r="M5" s="35" t="s">
        <v>187</v>
      </c>
      <c r="N5" s="35" t="s">
        <v>188</v>
      </c>
      <c r="O5" s="35" t="s">
        <v>178</v>
      </c>
      <c r="P5" s="35" t="s">
        <v>189</v>
      </c>
      <c r="Q5" s="35" t="s">
        <v>190</v>
      </c>
      <c r="R5" s="35" t="s">
        <v>191</v>
      </c>
      <c r="S5" s="35" t="s">
        <v>174</v>
      </c>
      <c r="T5" s="35" t="s">
        <v>177</v>
      </c>
      <c r="U5" s="35" t="s">
        <v>181</v>
      </c>
    </row>
    <row r="6" ht="22.95" customHeight="1" spans="1:21">
      <c r="A6" s="30"/>
      <c r="B6" s="30"/>
      <c r="C6" s="30"/>
      <c r="D6" s="30"/>
      <c r="E6" s="30" t="s">
        <v>134</v>
      </c>
      <c r="F6" s="43">
        <f>G6+K6</f>
        <v>20781.3</v>
      </c>
      <c r="G6" s="43">
        <f>SUM(H6:J6)</f>
        <v>20781.3</v>
      </c>
      <c r="H6" s="43">
        <f>'1收支总表'!F7</f>
        <v>8900</v>
      </c>
      <c r="I6" s="43">
        <f>'1收支总表'!F8</f>
        <v>11873.3</v>
      </c>
      <c r="J6" s="43">
        <v>8</v>
      </c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</row>
    <row r="7" ht="22.95" customHeight="1" spans="1:21">
      <c r="A7" s="30"/>
      <c r="B7" s="30"/>
      <c r="C7" s="30"/>
      <c r="D7" s="27"/>
      <c r="E7" s="27"/>
      <c r="F7" s="45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</row>
    <row r="8" ht="22.95" customHeight="1" spans="1:21">
      <c r="A8" s="39"/>
      <c r="B8" s="39"/>
      <c r="C8" s="39"/>
      <c r="D8" s="37"/>
      <c r="E8" s="37"/>
      <c r="F8" s="45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</row>
    <row r="9" ht="22.95" customHeight="1" spans="1:21">
      <c r="A9" s="40"/>
      <c r="B9" s="40"/>
      <c r="C9" s="40"/>
      <c r="D9" s="36"/>
      <c r="E9" s="41"/>
      <c r="F9" s="38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</row>
  </sheetData>
  <mergeCells count="9"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E40"/>
  <sheetViews>
    <sheetView zoomScale="130" zoomScaleNormal="130" topLeftCell="A13" workbookViewId="0">
      <selection activeCell="B11" sqref="B11"/>
    </sheetView>
  </sheetViews>
  <sheetFormatPr defaultColWidth="10" defaultRowHeight="13.5" outlineLevelCol="4"/>
  <cols>
    <col min="1" max="1" width="24.6666666666667" customWidth="1"/>
    <col min="2" max="2" width="16" style="46" customWidth="1"/>
    <col min="3" max="3" width="22.2166666666667" customWidth="1"/>
    <col min="4" max="4" width="22.2166666666667" style="46" customWidth="1"/>
    <col min="5" max="5" width="0.108333333333333" customWidth="1"/>
    <col min="6" max="6" width="9.775" customWidth="1"/>
  </cols>
  <sheetData>
    <row r="1" ht="16.35" customHeight="1" spans="1:4">
      <c r="A1" s="25"/>
      <c r="D1" s="47" t="s">
        <v>192</v>
      </c>
    </row>
    <row r="2" ht="31.95" customHeight="1" spans="1:4">
      <c r="A2" s="17" t="s">
        <v>11</v>
      </c>
      <c r="B2" s="17"/>
      <c r="C2" s="17"/>
      <c r="D2" s="17"/>
    </row>
    <row r="3" ht="18.9" customHeight="1" spans="1:5">
      <c r="A3" s="18"/>
      <c r="B3" s="48"/>
      <c r="C3" s="18"/>
      <c r="D3" s="24" t="s">
        <v>30</v>
      </c>
      <c r="E3" s="25"/>
    </row>
    <row r="4" ht="20.25" customHeight="1" spans="1:5">
      <c r="A4" s="19" t="s">
        <v>31</v>
      </c>
      <c r="B4" s="19"/>
      <c r="C4" s="19" t="s">
        <v>32</v>
      </c>
      <c r="D4" s="19"/>
      <c r="E4" s="33"/>
    </row>
    <row r="5" ht="20.25" customHeight="1" spans="1:5">
      <c r="A5" s="19" t="s">
        <v>33</v>
      </c>
      <c r="B5" s="19" t="s">
        <v>34</v>
      </c>
      <c r="C5" s="19" t="s">
        <v>33</v>
      </c>
      <c r="D5" s="19" t="s">
        <v>34</v>
      </c>
      <c r="E5" s="33"/>
    </row>
    <row r="6" ht="20.25" customHeight="1" spans="1:5">
      <c r="A6" s="30" t="s">
        <v>193</v>
      </c>
      <c r="B6" s="43">
        <f>B8</f>
        <v>251.3</v>
      </c>
      <c r="C6" s="30" t="s">
        <v>194</v>
      </c>
      <c r="D6" s="43">
        <f>D7</f>
        <v>251.3</v>
      </c>
      <c r="E6" s="34"/>
    </row>
    <row r="7" ht="20.25" customHeight="1" spans="1:5">
      <c r="A7" s="22" t="s">
        <v>195</v>
      </c>
      <c r="B7" s="21"/>
      <c r="C7" s="22" t="s">
        <v>39</v>
      </c>
      <c r="D7" s="21">
        <v>251.3</v>
      </c>
      <c r="E7" s="34"/>
    </row>
    <row r="8" ht="20.25" customHeight="1" spans="1:5">
      <c r="A8" s="22" t="s">
        <v>196</v>
      </c>
      <c r="B8" s="21">
        <v>251.3</v>
      </c>
      <c r="C8" s="22" t="s">
        <v>43</v>
      </c>
      <c r="D8" s="21"/>
      <c r="E8" s="34"/>
    </row>
    <row r="9" ht="31.2" customHeight="1" spans="1:5">
      <c r="A9" s="22" t="s">
        <v>46</v>
      </c>
      <c r="B9" s="21"/>
      <c r="C9" s="22" t="s">
        <v>47</v>
      </c>
      <c r="D9" s="21"/>
      <c r="E9" s="34"/>
    </row>
    <row r="10" ht="20.25" customHeight="1" spans="1:5">
      <c r="A10" s="22" t="s">
        <v>197</v>
      </c>
      <c r="B10" s="21"/>
      <c r="C10" s="22" t="s">
        <v>51</v>
      </c>
      <c r="D10" s="21"/>
      <c r="E10" s="34"/>
    </row>
    <row r="11" ht="20.25" customHeight="1" spans="1:5">
      <c r="A11" s="22" t="s">
        <v>198</v>
      </c>
      <c r="B11" s="21"/>
      <c r="C11" s="22" t="s">
        <v>55</v>
      </c>
      <c r="D11" s="21"/>
      <c r="E11" s="34"/>
    </row>
    <row r="12" ht="20.25" customHeight="1" spans="1:5">
      <c r="A12" s="22" t="s">
        <v>199</v>
      </c>
      <c r="B12" s="21"/>
      <c r="C12" s="22" t="s">
        <v>59</v>
      </c>
      <c r="D12" s="21"/>
      <c r="E12" s="34"/>
    </row>
    <row r="13" ht="20.25" customHeight="1" spans="1:5">
      <c r="A13" s="30" t="s">
        <v>200</v>
      </c>
      <c r="B13" s="43"/>
      <c r="C13" s="22" t="s">
        <v>63</v>
      </c>
      <c r="D13" s="21"/>
      <c r="E13" s="34"/>
    </row>
    <row r="14" ht="20.25" customHeight="1" spans="1:5">
      <c r="A14" s="22" t="s">
        <v>195</v>
      </c>
      <c r="B14" s="21"/>
      <c r="C14" s="22" t="s">
        <v>67</v>
      </c>
      <c r="D14" s="21"/>
      <c r="E14" s="34"/>
    </row>
    <row r="15" ht="20.25" customHeight="1" spans="1:5">
      <c r="A15" s="22" t="s">
        <v>197</v>
      </c>
      <c r="B15" s="21"/>
      <c r="C15" s="22" t="s">
        <v>71</v>
      </c>
      <c r="D15" s="21"/>
      <c r="E15" s="34"/>
    </row>
    <row r="16" ht="20.25" customHeight="1" spans="1:5">
      <c r="A16" s="22" t="s">
        <v>198</v>
      </c>
      <c r="B16" s="21"/>
      <c r="C16" s="22" t="s">
        <v>75</v>
      </c>
      <c r="D16" s="21"/>
      <c r="E16" s="34"/>
    </row>
    <row r="17" ht="20.25" customHeight="1" spans="1:5">
      <c r="A17" s="22" t="s">
        <v>199</v>
      </c>
      <c r="B17" s="21"/>
      <c r="C17" s="22" t="s">
        <v>79</v>
      </c>
      <c r="D17" s="21"/>
      <c r="E17" s="34"/>
    </row>
    <row r="18" ht="20.25" customHeight="1" spans="1:5">
      <c r="A18" s="22"/>
      <c r="B18" s="21"/>
      <c r="C18" s="22" t="s">
        <v>83</v>
      </c>
      <c r="D18" s="21"/>
      <c r="E18" s="34"/>
    </row>
    <row r="19" ht="20.25" customHeight="1" spans="1:5">
      <c r="A19" s="22"/>
      <c r="B19" s="20"/>
      <c r="C19" s="22" t="s">
        <v>87</v>
      </c>
      <c r="D19" s="21"/>
      <c r="E19" s="34"/>
    </row>
    <row r="20" ht="20.25" customHeight="1" spans="1:5">
      <c r="A20" s="22"/>
      <c r="B20" s="20"/>
      <c r="C20" s="22" t="s">
        <v>91</v>
      </c>
      <c r="D20" s="21"/>
      <c r="E20" s="34"/>
    </row>
    <row r="21" ht="20.25" customHeight="1" spans="1:5">
      <c r="A21" s="22"/>
      <c r="B21" s="20"/>
      <c r="C21" s="22" t="s">
        <v>95</v>
      </c>
      <c r="D21" s="21"/>
      <c r="E21" s="34"/>
    </row>
    <row r="22" ht="20.25" customHeight="1" spans="1:5">
      <c r="A22" s="22"/>
      <c r="B22" s="20"/>
      <c r="C22" s="22" t="s">
        <v>98</v>
      </c>
      <c r="D22" s="21"/>
      <c r="E22" s="34"/>
    </row>
    <row r="23" ht="20.25" customHeight="1" spans="1:5">
      <c r="A23" s="22"/>
      <c r="B23" s="20"/>
      <c r="C23" s="22" t="s">
        <v>101</v>
      </c>
      <c r="D23" s="21"/>
      <c r="E23" s="34"/>
    </row>
    <row r="24" ht="20.25" customHeight="1" spans="1:5">
      <c r="A24" s="22"/>
      <c r="B24" s="20"/>
      <c r="C24" s="22" t="s">
        <v>103</v>
      </c>
      <c r="D24" s="21"/>
      <c r="E24" s="34"/>
    </row>
    <row r="25" ht="20.25" customHeight="1" spans="1:5">
      <c r="A25" s="22"/>
      <c r="B25" s="20"/>
      <c r="C25" s="22" t="s">
        <v>105</v>
      </c>
      <c r="D25" s="21"/>
      <c r="E25" s="34"/>
    </row>
    <row r="26" ht="20.25" customHeight="1" spans="1:5">
      <c r="A26" s="22"/>
      <c r="B26" s="20"/>
      <c r="C26" s="22" t="s">
        <v>107</v>
      </c>
      <c r="D26" s="21"/>
      <c r="E26" s="34"/>
    </row>
    <row r="27" ht="20.25" customHeight="1" spans="1:5">
      <c r="A27" s="22"/>
      <c r="B27" s="20"/>
      <c r="C27" s="22" t="s">
        <v>109</v>
      </c>
      <c r="D27" s="21"/>
      <c r="E27" s="34"/>
    </row>
    <row r="28" ht="20.25" customHeight="1" spans="1:5">
      <c r="A28" s="22"/>
      <c r="B28" s="20"/>
      <c r="C28" s="22" t="s">
        <v>111</v>
      </c>
      <c r="D28" s="21"/>
      <c r="E28" s="34"/>
    </row>
    <row r="29" ht="20.25" customHeight="1" spans="1:5">
      <c r="A29" s="22"/>
      <c r="B29" s="20"/>
      <c r="C29" s="22" t="s">
        <v>113</v>
      </c>
      <c r="D29" s="21"/>
      <c r="E29" s="34"/>
    </row>
    <row r="30" ht="20.25" customHeight="1" spans="1:5">
      <c r="A30" s="22"/>
      <c r="B30" s="20"/>
      <c r="C30" s="22" t="s">
        <v>115</v>
      </c>
      <c r="D30" s="21"/>
      <c r="E30" s="34"/>
    </row>
    <row r="31" ht="20.25" customHeight="1" spans="1:5">
      <c r="A31" s="22"/>
      <c r="B31" s="20"/>
      <c r="C31" s="22" t="s">
        <v>117</v>
      </c>
      <c r="D31" s="21"/>
      <c r="E31" s="34"/>
    </row>
    <row r="32" ht="20.25" customHeight="1" spans="1:5">
      <c r="A32" s="22"/>
      <c r="B32" s="20"/>
      <c r="C32" s="22" t="s">
        <v>119</v>
      </c>
      <c r="D32" s="21"/>
      <c r="E32" s="34"/>
    </row>
    <row r="33" ht="20.25" customHeight="1" spans="1:5">
      <c r="A33" s="22"/>
      <c r="B33" s="20"/>
      <c r="C33" s="22" t="s">
        <v>121</v>
      </c>
      <c r="D33" s="21"/>
      <c r="E33" s="34"/>
    </row>
    <row r="34" ht="20.25" customHeight="1" spans="1:5">
      <c r="A34" s="22"/>
      <c r="B34" s="20"/>
      <c r="C34" s="22" t="s">
        <v>122</v>
      </c>
      <c r="D34" s="21"/>
      <c r="E34" s="34"/>
    </row>
    <row r="35" ht="20.25" customHeight="1" spans="1:5">
      <c r="A35" s="22"/>
      <c r="B35" s="20"/>
      <c r="C35" s="22" t="s">
        <v>123</v>
      </c>
      <c r="D35" s="21"/>
      <c r="E35" s="34"/>
    </row>
    <row r="36" ht="20.25" customHeight="1" spans="1:5">
      <c r="A36" s="22"/>
      <c r="B36" s="20"/>
      <c r="C36" s="22" t="s">
        <v>124</v>
      </c>
      <c r="D36" s="21"/>
      <c r="E36" s="34"/>
    </row>
    <row r="37" ht="20.25" customHeight="1" spans="1:5">
      <c r="A37" s="22"/>
      <c r="B37" s="20"/>
      <c r="C37" s="22"/>
      <c r="D37" s="20"/>
      <c r="E37" s="34"/>
    </row>
    <row r="38" ht="20.25" customHeight="1" spans="1:5">
      <c r="A38" s="30"/>
      <c r="B38" s="35"/>
      <c r="C38" s="30" t="s">
        <v>201</v>
      </c>
      <c r="D38" s="43"/>
      <c r="E38" s="49"/>
    </row>
    <row r="39" ht="20.25" customHeight="1" spans="1:5">
      <c r="A39" s="30"/>
      <c r="B39" s="35"/>
      <c r="C39" s="30"/>
      <c r="D39" s="35"/>
      <c r="E39" s="49"/>
    </row>
    <row r="40" ht="20.25" customHeight="1" spans="1:5">
      <c r="A40" s="35" t="s">
        <v>202</v>
      </c>
      <c r="B40" s="43">
        <f>B6</f>
        <v>251.3</v>
      </c>
      <c r="C40" s="35" t="s">
        <v>203</v>
      </c>
      <c r="D40" s="43">
        <f>D7</f>
        <v>251.3</v>
      </c>
      <c r="E40" s="49"/>
    </row>
  </sheetData>
  <mergeCells count="4">
    <mergeCell ref="A2:D2"/>
    <mergeCell ref="A3:C3"/>
    <mergeCell ref="A4:B4"/>
    <mergeCell ref="C4:D4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L10"/>
  <sheetViews>
    <sheetView zoomScale="130" zoomScaleNormal="130" workbookViewId="0">
      <selection activeCell="J7" sqref="J7"/>
    </sheetView>
  </sheetViews>
  <sheetFormatPr defaultColWidth="10" defaultRowHeight="13.5"/>
  <cols>
    <col min="1" max="2" width="4.88333333333333" customWidth="1"/>
    <col min="3" max="3" width="6" customWidth="1"/>
    <col min="4" max="4" width="9" customWidth="1"/>
    <col min="5" max="6" width="16.3333333333333" customWidth="1"/>
    <col min="7" max="7" width="11.4416666666667" customWidth="1"/>
    <col min="8" max="8" width="12.4416666666667" customWidth="1"/>
    <col min="9" max="9" width="10.8833333333333" customWidth="1"/>
    <col min="10" max="10" width="14.6666666666667" customWidth="1"/>
    <col min="11" max="11" width="11.3333333333333" customWidth="1"/>
    <col min="12" max="12" width="19" customWidth="1"/>
    <col min="13" max="13" width="9.775" customWidth="1"/>
  </cols>
  <sheetData>
    <row r="1" ht="16.35" customHeight="1" spans="1:12">
      <c r="A1" s="25"/>
      <c r="D1" s="25"/>
      <c r="L1" s="23" t="s">
        <v>204</v>
      </c>
    </row>
    <row r="2" ht="43.2" customHeight="1" spans="1:12">
      <c r="A2" s="17" t="s">
        <v>12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ht="24.15" customHeight="1" spans="1:12">
      <c r="A3" s="18"/>
      <c r="B3" s="18"/>
      <c r="C3" s="18"/>
      <c r="D3" s="18"/>
      <c r="E3" s="18"/>
      <c r="F3" s="18"/>
      <c r="G3" s="18"/>
      <c r="H3" s="18"/>
      <c r="I3" s="18"/>
      <c r="J3" s="18"/>
      <c r="K3" s="24" t="s">
        <v>30</v>
      </c>
      <c r="L3" s="24"/>
    </row>
    <row r="4" ht="24.9" customHeight="1" spans="1:12">
      <c r="A4" s="19" t="s">
        <v>153</v>
      </c>
      <c r="B4" s="19"/>
      <c r="C4" s="19"/>
      <c r="D4" s="19" t="s">
        <v>154</v>
      </c>
      <c r="E4" s="19" t="s">
        <v>155</v>
      </c>
      <c r="F4" s="19" t="s">
        <v>134</v>
      </c>
      <c r="G4" s="19" t="s">
        <v>156</v>
      </c>
      <c r="H4" s="19"/>
      <c r="I4" s="19"/>
      <c r="J4" s="19"/>
      <c r="K4" s="19"/>
      <c r="L4" s="19" t="s">
        <v>157</v>
      </c>
    </row>
    <row r="5" ht="20.7" customHeight="1" spans="1:12">
      <c r="A5" s="19"/>
      <c r="B5" s="19"/>
      <c r="C5" s="19"/>
      <c r="D5" s="19"/>
      <c r="E5" s="19"/>
      <c r="F5" s="19"/>
      <c r="G5" s="19" t="s">
        <v>136</v>
      </c>
      <c r="H5" s="19" t="s">
        <v>205</v>
      </c>
      <c r="I5" s="19"/>
      <c r="J5" s="19"/>
      <c r="K5" s="19" t="s">
        <v>206</v>
      </c>
      <c r="L5" s="19"/>
    </row>
    <row r="6" ht="28.5" customHeight="1" spans="1:12">
      <c r="A6" s="19" t="s">
        <v>161</v>
      </c>
      <c r="B6" s="19" t="s">
        <v>162</v>
      </c>
      <c r="C6" s="19" t="s">
        <v>163</v>
      </c>
      <c r="D6" s="19"/>
      <c r="E6" s="19"/>
      <c r="F6" s="19"/>
      <c r="G6" s="19"/>
      <c r="H6" s="19" t="s">
        <v>184</v>
      </c>
      <c r="I6" s="19" t="s">
        <v>207</v>
      </c>
      <c r="J6" s="19" t="s">
        <v>176</v>
      </c>
      <c r="K6" s="19"/>
      <c r="L6" s="19"/>
    </row>
    <row r="7" ht="22.95" customHeight="1" spans="1:12">
      <c r="A7" s="22"/>
      <c r="B7" s="22"/>
      <c r="C7" s="22"/>
      <c r="D7" s="30">
        <v>438009</v>
      </c>
      <c r="E7" s="30" t="s">
        <v>134</v>
      </c>
      <c r="F7" s="43">
        <f>G7+L7</f>
        <v>20781.3</v>
      </c>
      <c r="G7" s="43">
        <f>SUM(H7:J7)</f>
        <v>20781.3</v>
      </c>
      <c r="H7" s="43">
        <f>'1收支总表'!F7</f>
        <v>8900</v>
      </c>
      <c r="I7" s="43">
        <f>'1收支总表'!F8</f>
        <v>11873.3</v>
      </c>
      <c r="J7" s="43">
        <v>8</v>
      </c>
      <c r="K7" s="43"/>
      <c r="L7" s="43"/>
    </row>
    <row r="8" ht="22.95" customHeight="1" spans="1:12">
      <c r="A8" s="22"/>
      <c r="B8" s="22"/>
      <c r="C8" s="22"/>
      <c r="D8" s="27"/>
      <c r="E8" s="27"/>
      <c r="F8" s="29"/>
      <c r="G8" s="29"/>
      <c r="H8" s="29"/>
      <c r="I8" s="29"/>
      <c r="J8" s="29"/>
      <c r="K8" s="29"/>
      <c r="L8" s="29"/>
    </row>
    <row r="9" ht="22.95" customHeight="1" spans="1:12">
      <c r="A9" s="22"/>
      <c r="B9" s="22"/>
      <c r="C9" s="22"/>
      <c r="D9" s="37"/>
      <c r="E9" s="37"/>
      <c r="F9" s="29"/>
      <c r="G9" s="29"/>
      <c r="H9" s="29"/>
      <c r="I9" s="29"/>
      <c r="J9" s="29"/>
      <c r="K9" s="29"/>
      <c r="L9" s="29"/>
    </row>
    <row r="10" ht="22.95" customHeight="1" spans="1:12">
      <c r="A10" s="40"/>
      <c r="B10" s="40"/>
      <c r="C10" s="40"/>
      <c r="D10" s="36"/>
      <c r="E10" s="22"/>
      <c r="F10" s="31"/>
      <c r="G10" s="31"/>
      <c r="H10" s="38"/>
      <c r="I10" s="38"/>
      <c r="J10" s="38"/>
      <c r="K10" s="38"/>
      <c r="L10" s="38"/>
    </row>
  </sheetData>
  <mergeCells count="12">
    <mergeCell ref="A2:L2"/>
    <mergeCell ref="A3:J3"/>
    <mergeCell ref="K3:L3"/>
    <mergeCell ref="G4:K4"/>
    <mergeCell ref="H5:J5"/>
    <mergeCell ref="D4:D6"/>
    <mergeCell ref="E4:E6"/>
    <mergeCell ref="F4:F6"/>
    <mergeCell ref="G5:G6"/>
    <mergeCell ref="K5:K6"/>
    <mergeCell ref="L4:L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8工资福利(政府预算)</vt:lpstr>
      <vt:lpstr>9工资福利</vt:lpstr>
      <vt:lpstr>10个人家庭(政府预算)</vt:lpstr>
      <vt:lpstr>11个人家庭</vt:lpstr>
      <vt:lpstr>12商品服务(政府预算)</vt:lpstr>
      <vt:lpstr>13商品服务</vt:lpstr>
      <vt:lpstr>14三公</vt:lpstr>
      <vt:lpstr>15政府性基金</vt:lpstr>
      <vt:lpstr>16政府性基金(政府预算)</vt:lpstr>
      <vt:lpstr>17政府性基金（部门预算）</vt:lpstr>
      <vt:lpstr>18国有资本经营预算</vt:lpstr>
      <vt:lpstr>19财政专户管理资金</vt:lpstr>
      <vt:lpstr>20专项清单</vt:lpstr>
      <vt:lpstr>21项目支出绩效目标表</vt:lpstr>
      <vt:lpstr>22整体支出绩效目标表</vt:lpstr>
      <vt:lpstr>23其他支出绩效目标表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2022-04-11T01:20:00Z</dcterms:created>
  <dcterms:modified xsi:type="dcterms:W3CDTF">2023-02-23T03:02:42Z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E691CFF700CC45798D7EC6BA266DE022</vt:lpwstr>
  </property>
  <property fmtid="{D5CDD505-2E9C-101B-9397-08002B2CF9AE}" pid="3" name="KSOProductBuildVer">
    <vt:lpwstr>2052-11.1.0.9021</vt:lpwstr>
  </property>
</Properties>
</file>