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892" activeTab="2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20专项清单" sheetId="22" r:id="rId21"/>
    <sheet name="19财政专户管理资金" sheetId="21" r:id="rId22"/>
    <sheet name="21.1项目支出绩效目标（两癌）" sheetId="23" r:id="rId23"/>
    <sheet name="21.2项目支出绩效目标（孕前优生）" sheetId="26" r:id="rId24"/>
    <sheet name="21.3项目支出绩效目标（出生缺陷）" sheetId="27" r:id="rId25"/>
    <sheet name="21.4项目支出绩效目标（耳聋基因筛查）" sheetId="28" r:id="rId26"/>
    <sheet name="22整体支出绩效目标表" sheetId="24" r:id="rId27"/>
    <sheet name="23其他资金绩效目标表" sheetId="25" r:id="rId28"/>
  </sheets>
  <calcPr calcId="144525"/>
</workbook>
</file>

<file path=xl/sharedStrings.xml><?xml version="1.0" encoding="utf-8"?>
<sst xmlns="http://schemas.openxmlformats.org/spreadsheetml/2006/main" count="937" uniqueCount="469">
  <si>
    <t>2023年部门预算公开表</t>
  </si>
  <si>
    <t>单位编码：</t>
  </si>
  <si>
    <t>单位名称：</t>
  </si>
  <si>
    <t>岳阳县妇幼保健计划生育服务中心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</si>
  <si>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</si>
  <si>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</si>
  <si>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</si>
  <si>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</si>
  <si>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</si>
  <si>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</si>
  <si>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</si>
  <si>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</si>
  <si>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</si>
  <si>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</si>
  <si>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</si>
  <si>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</si>
  <si>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</si>
  <si>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</si>
  <si>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</si>
  <si>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</si>
  <si>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</si>
  <si>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</si>
  <si>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</si>
  <si>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</si>
  <si>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</si>
  <si>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</si>
  <si>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</si>
  <si>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部门整体支出绩效目标表</t>
  </si>
  <si>
    <t>其他资金绩效目标表</t>
  </si>
  <si>
    <t>注：以上部门预算报表中，空表表示本部门无相关收支情况。</t>
  </si>
  <si>
    <t>单位：岳阳县妇幼保健计划生育服务中心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</si>
  <si>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</si>
  <si>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</si>
  <si>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</si>
  <si>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</si>
  <si>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</si>
  <si>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</si>
  <si>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</si>
  <si>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</si>
  <si>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</si>
  <si>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</si>
  <si>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</si>
  <si>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</si>
  <si>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</si>
  <si>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</si>
  <si>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</si>
  <si>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</si>
  <si>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</si>
  <si>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</si>
  <si>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</si>
  <si>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</si>
  <si>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</si>
  <si>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</si>
  <si>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</si>
  <si>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</si>
  <si>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</si>
  <si>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</si>
  <si>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</si>
  <si>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</si>
  <si>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</si>
  <si>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</si>
  <si>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</si>
  <si>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</si>
  <si>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</si>
  <si>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</si>
  <si>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</si>
  <si>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</si>
  <si>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</si>
  <si>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</si>
  <si>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</si>
  <si>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</si>
  <si>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</si>
  <si>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</si>
  <si>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</si>
  <si>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</si>
  <si>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</si>
  <si>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</si>
  <si>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</si>
  <si>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</si>
  <si>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</si>
  <si>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</si>
  <si>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</si>
  <si>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</si>
  <si>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</si>
  <si>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</si>
  <si>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</si>
  <si>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</si>
  <si>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</si>
  <si>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</si>
  <si>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</si>
  <si>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</si>
  <si>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</si>
  <si>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</si>
  <si>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</si>
  <si>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</si>
  <si>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</si>
  <si>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</si>
  <si>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</si>
  <si>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</si>
  <si>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</si>
  <si>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</si>
  <si>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</si>
  <si>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</si>
  <si>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</si>
  <si>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</si>
  <si>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</si>
  <si>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</si>
  <si>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</si>
  <si>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</si>
  <si>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</si>
  <si>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</si>
  <si>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</si>
  <si>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</si>
  <si>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</si>
  <si>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</si>
  <si>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</si>
  <si>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</si>
  <si>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</si>
  <si>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</si>
  <si>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</si>
  <si>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</si>
  <si>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</si>
  <si>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</si>
  <si>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</si>
  <si>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</si>
  <si>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</si>
  <si>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</si>
  <si>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</si>
  <si>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</si>
  <si>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</si>
  <si>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</si>
  <si>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</si>
  <si>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</si>
  <si>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</si>
  <si>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</si>
  <si>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</si>
  <si>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</si>
  <si>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</si>
  <si>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</si>
  <si>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</si>
  <si>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</si>
  <si>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</si>
  <si>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</si>
  <si>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</si>
  <si>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</si>
  <si>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</si>
  <si>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</si>
  <si>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</si>
  <si>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</si>
  <si>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</si>
  <si>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</si>
  <si>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</si>
  <si>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</si>
  <si>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</si>
  <si>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</si>
  <si>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</si>
  <si>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</si>
  <si>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</si>
  <si>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</si>
  <si>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</si>
  <si>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</si>
  <si>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</si>
  <si>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</si>
  <si>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</si>
  <si>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04</t>
  </si>
  <si>
    <t>03</t>
  </si>
  <si>
    <t>卫生健康支出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</si>
  <si>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</si>
  <si>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</si>
  <si>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</si>
  <si>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</si>
  <si>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</si>
  <si>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</si>
  <si>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</si>
  <si>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</si>
  <si>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</si>
  <si>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</si>
  <si>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</si>
  <si>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</si>
  <si>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</si>
  <si>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</si>
  <si>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</si>
  <si>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</si>
  <si>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</si>
  <si>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</si>
  <si>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</si>
  <si>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</si>
  <si>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</si>
  <si>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</si>
  <si>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</si>
  <si>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</si>
  <si>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</si>
  <si>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</si>
  <si>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岳阳县妇幼保健计划生育服务中心（卫生健康支出）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</si>
  <si>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</si>
  <si>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</si>
  <si>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</si>
  <si>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</si>
  <si>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</si>
  <si>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</si>
  <si>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</si>
  <si>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</si>
  <si>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</si>
  <si>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</si>
  <si>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</si>
  <si>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人员经费</t>
  </si>
  <si>
    <t>公用经费</t>
  </si>
  <si>
    <t>商品和服务支出</t>
  </si>
  <si>
    <t>工资奖金津补贴</t>
  </si>
  <si>
    <t>社会保障缴费</t>
  </si>
  <si>
    <t>住房公积金</t>
  </si>
  <si>
    <t>其他工资福利支出</t>
  </si>
  <si>
    <t>其他对事业单位补助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</si>
  <si>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</si>
  <si>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</si>
  <si>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</si>
  <si>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</si>
  <si>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</si>
  <si>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</si>
  <si>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</si>
  <si>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</si>
  <si>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</si>
  <si>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</si>
  <si>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</si>
  <si>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</si>
  <si>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</si>
  <si>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</si>
  <si>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岳阳县妇幼保健计划生育服务中心（工资福利支出）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</si>
  <si>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</si>
  <si>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</si>
  <si>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</si>
  <si>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</si>
  <si>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</si>
  <si>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</si>
  <si>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</si>
  <si>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</si>
  <si>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</si>
  <si>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</si>
  <si>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</si>
  <si>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</si>
  <si>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</si>
  <si>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</si>
  <si>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</si>
  <si>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</si>
  <si>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</si>
  <si>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</si>
  <si>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</si>
  <si>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</si>
  <si>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</si>
  <si>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</si>
  <si>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</si>
  <si>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</si>
  <si>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</si>
  <si>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</si>
  <si>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</si>
  <si>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</si>
  <si>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</si>
  <si>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</si>
  <si>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</si>
  <si>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</si>
  <si>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</si>
  <si>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</si>
  <si>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</si>
  <si>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</si>
  <si>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</si>
  <si>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</si>
  <si>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</si>
  <si>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</si>
  <si>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</si>
  <si>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</si>
  <si>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</si>
  <si>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</si>
  <si>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</si>
  <si>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</si>
  <si>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</si>
  <si>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</si>
  <si>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</si>
  <si>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</si>
  <si>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</si>
  <si>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</si>
  <si>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</si>
  <si>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本年政府性基金预算支出</t>
  </si>
  <si>
    <t>国有资本经营预算支出表</t>
  </si>
  <si>
    <t>本年国有资本经营预算支出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</si>
  <si>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</si>
  <si>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</si>
  <si>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</si>
  <si>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</si>
  <si>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</si>
  <si>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</si>
  <si>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</si>
  <si>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</si>
  <si>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</si>
  <si>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</si>
  <si>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</si>
  <si>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</si>
  <si>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</si>
  <si>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两癌筛查</t>
  </si>
  <si>
    <t>孕前优生</t>
  </si>
  <si>
    <t>出生缺陷</t>
  </si>
  <si>
    <t>产前筛查</t>
  </si>
  <si>
    <t>先天性心脏病
筛查经费</t>
  </si>
  <si>
    <t>计划生育</t>
  </si>
  <si>
    <t>艾、梅、乙</t>
  </si>
  <si>
    <t>叶酸</t>
  </si>
  <si>
    <t>降消项目</t>
  </si>
  <si>
    <t>新生儿耳聋基因筛查</t>
  </si>
  <si>
    <t>本年财政专户管理资金预算支出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</si>
  <si>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</si>
  <si>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</si>
  <si>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</si>
  <si>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</si>
  <si>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</si>
  <si>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</si>
  <si>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</si>
  <si>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</si>
  <si>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</si>
  <si>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</si>
  <si>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</si>
  <si>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</si>
  <si>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</si>
  <si>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农村适龄妇女"两癌"免费检查 </t>
  </si>
  <si>
    <t>为 1.35 万农村适龄和城镇低保适龄妇女提供“两癌”免费检查服务，目标任务完成率达 100%;宫颈癌早诊率、乳腺癌早诊率、“两癌”阳性个案治疗随访率分别达 95%、95%和 95%以上。</t>
  </si>
  <si>
    <t>产出指标    （预期提供的公共产品或服务)</t>
  </si>
  <si>
    <t>数量目标（指标）</t>
  </si>
  <si>
    <t>延续两癌筛查目标人数13500人</t>
  </si>
  <si>
    <t>全年完成任务数13500人</t>
  </si>
  <si>
    <t>质量目标（指标）</t>
  </si>
  <si>
    <t>完成检查率</t>
  </si>
  <si>
    <t>覆盖率达到100%</t>
  </si>
  <si>
    <t>时效目标（指标）</t>
  </si>
  <si>
    <t>一个年度内</t>
  </si>
  <si>
    <t>2023年度</t>
  </si>
  <si>
    <t>成本目标（指标）</t>
  </si>
  <si>
    <t>每人140元</t>
  </si>
  <si>
    <t>全年完成任务数201.60万元</t>
  </si>
  <si>
    <t>效益指标    （预期实现的   效益)</t>
  </si>
  <si>
    <t>经济效益（指标）</t>
  </si>
  <si>
    <t>减轻市民经济负担</t>
  </si>
  <si>
    <t>减轻群众经济负担</t>
  </si>
  <si>
    <t>社会效益（指标）</t>
  </si>
  <si>
    <t>育龄妇女生殖健康水平</t>
  </si>
  <si>
    <t>提高</t>
  </si>
  <si>
    <t>环境效益（指标）</t>
  </si>
  <si>
    <t>自觉参与该项目的意识</t>
  </si>
  <si>
    <t>可持续影响（指标）</t>
  </si>
  <si>
    <t>提高群众健康水平</t>
  </si>
  <si>
    <t>长期</t>
  </si>
  <si>
    <t>服务对象满意度</t>
  </si>
  <si>
    <t>群众满意度</t>
  </si>
  <si>
    <t>达到98%以上</t>
  </si>
  <si>
    <t>孕前优生遗传检测</t>
  </si>
  <si>
    <t>全面开展免费孕前优生健康检查好，有效降低出生缺陷的发生风险，进一步提高人口素质，目标人群覆盖率达100%，项目合格率达100%。</t>
  </si>
  <si>
    <t>孕前优生检测</t>
  </si>
  <si>
    <t>2800对</t>
  </si>
  <si>
    <t>完成全年任务数2800对</t>
  </si>
  <si>
    <t xml:space="preserve">
早孕随访率
</t>
  </si>
  <si>
    <t>98%以上</t>
  </si>
  <si>
    <t>全年早孕随访率达到98%以上</t>
  </si>
  <si>
    <t>2022年度</t>
  </si>
  <si>
    <t>300元/对</t>
  </si>
  <si>
    <t>139.48万元</t>
  </si>
  <si>
    <t>按预算目标控制</t>
  </si>
  <si>
    <t>有效降低出生缺陷的发生风险，进一步提高人口素质。</t>
  </si>
  <si>
    <t>出生缺陷防治</t>
  </si>
  <si>
    <t>孕育健康下一代，提高出生人口素质，减少出生缺陷和残疾</t>
  </si>
  <si>
    <t>目标任务数4000人</t>
  </si>
  <si>
    <t>全年完成任务数4000人</t>
  </si>
  <si>
    <t>省级：140元/人*40%=56元/人；
县级：140元/人</t>
  </si>
  <si>
    <t>全年完成任务数162.40万元</t>
  </si>
  <si>
    <t>有效降低出生缺陷的发生风险，进一步提高出生人口素质。</t>
  </si>
  <si>
    <t>新生儿耳聋基因筛查项目</t>
  </si>
  <si>
    <t>产出指标       （预期提供的公共产品或服务)</t>
  </si>
  <si>
    <t>2800例</t>
  </si>
  <si>
    <t>全年完成任务数2800例</t>
  </si>
  <si>
    <t>560元/例</t>
  </si>
  <si>
    <t>全年完成任务数156.80万元</t>
  </si>
  <si>
    <t>整体支出绩效目标表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</si>
  <si>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</si>
  <si>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</si>
  <si>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</si>
  <si>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</si>
  <si>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</si>
  <si>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</si>
  <si>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</si>
  <si>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度量单位</t>
  </si>
  <si>
    <t>指标值说明</t>
  </si>
  <si>
    <t>一、抓好人才队伍建设，加强技能培训，全面提升我院医疗技术水平和医疗服务能力；一是加大院内基础理论、基础知识和基本技能培训，开展新生儿复苏培训、全区预防艾滋病、梅毒、乙肝母婴传播专题培训及危重孕产妇与新生儿死亡评审；二是积极参加省市组织的专业培训。为我县广大居民提供安全、方便、优质的医疗服务，确保社会效益和经济效益同步增长。
二、、加强妇幼健康服务工作管理,重点对妇幼重大公共项目和基本公共卫生服务项目落实。 一是完善孕产妇和儿童两个系统保健管理；抓好免费增补叶酸预防神经管缺陷项目、免费婚检、免费孕前优生健康检查、免费孕产妇艾滋病、梅毒、乙肝母婴阻断传播工作、免费产前筛查及风险人群产前诊断项目、免费新生儿疾病筛查、免费听力筛查项目等项目，将项目工作与妇幼健康服务工作基础工作相结合，实施综合管理，促进项目可持续推进；二是加强妇幼健康服务工作督查，做到每季度有督查，有通报，有落实，有整改。
三、全力做好母婴安全保障工作，确保我县2023年孕产妇死亡为“0”。一是继续实施孕产妇风险评估及分类管理实施方案。二是加强母婴安全保障工作督查。 三是加强高危孕产妇随访管理。四是强化产科安全管理职能运行，加强产科质量管理，提倡自然分娩。
四、实施好重点民生实事项目，扎实推进农村适龄妇女两癌免费检查工作，确保应检必检，筛查出的高危人群确保随访到位、管理到位、治疗到位。继续实施0-6岁儿童免费健康体检。为我区广大妇女儿童的健康保驾护航。
五、加强妇幼健康服务宣教工作。利用各种宣传日、孕妇学校、微信网络平台，为群众提供有关婚、孕、儿童早期教育健康教育；定期下乡举办健康讲座，每月开设孕妇学校授课，为我县妇女儿童提供整体的、综合的健康教育及保健服务，增强广大人民群众的保健意识。</t>
  </si>
  <si>
    <t>产出指标</t>
  </si>
  <si>
    <t xml:space="preserve"> 数量指标</t>
  </si>
  <si>
    <t>国家免费孕前优生检查人数</t>
  </si>
  <si>
    <t>农村适龄妇女“两癌”免费检查项目</t>
  </si>
  <si>
    <t>13500人次</t>
  </si>
  <si>
    <t>免费产前筛查人数</t>
  </si>
  <si>
    <t>2800人次</t>
  </si>
  <si>
    <t>为新生儿提供多种遗传代谢病筛查</t>
  </si>
  <si>
    <t>2000名</t>
  </si>
  <si>
    <t>开展急救演练</t>
  </si>
  <si>
    <t>2次</t>
  </si>
  <si>
    <t>全年完成的专场讲座及培训</t>
  </si>
  <si>
    <t>4次</t>
  </si>
  <si>
    <t>每年开展辖区的妇幼健康教育质量控制与评估</t>
  </si>
  <si>
    <t>质量指标</t>
  </si>
  <si>
    <t>做好托幼儿童健康体检工作，体检率达标</t>
  </si>
  <si>
    <t>≥95%</t>
  </si>
  <si>
    <t>免费婚前医学检查率</t>
  </si>
  <si>
    <t>≥80%</t>
  </si>
  <si>
    <t>孕前优生健康检查目标人群覆盖率</t>
  </si>
  <si>
    <t>孕前优生健康检查早孕随访率</t>
  </si>
  <si>
    <t>孕前优生健康检查妊娠结局随访率</t>
  </si>
  <si>
    <t>增补叶酸项目叶酸服用率</t>
  </si>
  <si>
    <t>孕产妇产前筛查目标人群覆盖率</t>
  </si>
  <si>
    <t>孕产妇产前筛查项目孕产妇优生知识知晓率</t>
  </si>
  <si>
    <t>≥90%</t>
  </si>
  <si>
    <t>孕产妇产前筛查项目高危人群诊断干预率</t>
  </si>
  <si>
    <t>孕产妇产前筛查项目高危群妊娠结局随访率</t>
  </si>
  <si>
    <t>≥100%</t>
  </si>
  <si>
    <t>新生儿遗传代谢病筛查目标人群覆盖率</t>
  </si>
  <si>
    <t>新生儿遗传代谢病筛查知识知晓率</t>
  </si>
  <si>
    <t>新生儿遗传代谢病筛查率</t>
  </si>
  <si>
    <t>≥96%</t>
  </si>
  <si>
    <t>新生儿遗传代谢病筛查阳性个案召回率</t>
  </si>
  <si>
    <t>≥85%</t>
  </si>
  <si>
    <t>新生儿听力筛查初筛率</t>
  </si>
  <si>
    <t>出生医学证明废证率</t>
  </si>
  <si>
    <t>&lt;0.1%</t>
  </si>
  <si>
    <t>基本公共卫生服务项目新生儿访视率</t>
  </si>
  <si>
    <t>85%以上</t>
  </si>
  <si>
    <t>基本公共卫生服务项目儿童健康管理率</t>
  </si>
  <si>
    <t>90%以上</t>
  </si>
  <si>
    <t>基本公共卫生服务项目儿童眼保健和视力检查覆盖率</t>
  </si>
  <si>
    <t>基本公共卫生服务项目早孕建册率</t>
  </si>
  <si>
    <t>100%以上</t>
  </si>
  <si>
    <t>基本公共卫生服务项目产后访视率</t>
  </si>
  <si>
    <t>“两癌”检查目标人群覆盖率</t>
  </si>
  <si>
    <t>80%以上</t>
  </si>
  <si>
    <t>“两癌”检查项目宫颈癌早诊率</t>
  </si>
  <si>
    <t>“两癌”检查项目乳腺癌早诊率</t>
  </si>
  <si>
    <t>“两癌”检查项目阳性个案治疗随访率</t>
  </si>
  <si>
    <t>95%以上</t>
  </si>
  <si>
    <t>预防艾梅乙母婴传播项目孕产妇艾梅乙孕早期检测率</t>
  </si>
  <si>
    <t>预防艾梅乙母婴传播项目孕产妇艾梅乙孕期检测率</t>
  </si>
  <si>
    <t>预防艾梅乙母婴传播项目感染孕产妇及所生儿童用药率</t>
  </si>
  <si>
    <t>妇女常见病筛查率</t>
  </si>
  <si>
    <t>母婴保健核心知识知晓率</t>
  </si>
  <si>
    <t>计划生育基本公共卫生服务项目技术指导咨询目标人群覆盖率</t>
  </si>
  <si>
    <t>计划生育基本公共卫生服务项目有关临床医疗服务目标人群覆盖率</t>
  </si>
  <si>
    <t>计划生育基本公共卫生服务项目再生育技术服务目标人群覆盖率</t>
  </si>
  <si>
    <t>计划生育手术并发症发生率</t>
  </si>
  <si>
    <t>0.5‰以下</t>
  </si>
  <si>
    <t>效益指标</t>
  </si>
  <si>
    <t>社会效益指标</t>
  </si>
  <si>
    <t>对提高全区妇女儿童健康水平的作用</t>
  </si>
  <si>
    <t>较大</t>
  </si>
  <si>
    <t>社会公众或服务对象满意</t>
  </si>
  <si>
    <t>受益人群的满意程度</t>
  </si>
  <si>
    <r>
      <rPr>
        <b/>
        <sz val="10"/>
        <color rgb="FF000000"/>
        <rFont val="宋体"/>
        <charset val="134"/>
      </rPr>
      <t>单位：</t>
    </r>
    <r>
      <rPr>
        <b/>
        <sz val="10"/>
        <color rgb="FFFF0000"/>
        <rFont val="宋体"/>
        <charset val="134"/>
      </rPr>
      <t>岳阳县妇幼保健计划生育服务中心</t>
    </r>
  </si>
  <si>
    <t>单位：万元</t>
  </si>
  <si>
    <t>资金投向</t>
  </si>
  <si>
    <t>年度绩效目标</t>
  </si>
  <si>
    <t>省级支出</t>
  </si>
  <si>
    <t>对市县专项转移支付</t>
  </si>
  <si>
    <t>数量指标</t>
  </si>
  <si>
    <t>时效指标</t>
  </si>
  <si>
    <t>成本指标</t>
  </si>
  <si>
    <t>经济效益指标</t>
  </si>
  <si>
    <t>生态效益指标</t>
  </si>
  <si>
    <t>可持续影响指标</t>
  </si>
  <si>
    <t>社会公益或服务对象满意度指标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</si>
</sst>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00_ "/>
  </numFmts>
  <fonts count="52">
    <font>
      <sz val="11"/>
      <color indexed="8"/>
      <name val="宋体"/>
      <charset val="1"/>
      <scheme val="minor"/>
    </font>
    <font>
      <sz val="11"/>
      <color indexed="8"/>
      <name val="Calibri"/>
      <charset val="0"/>
    </font>
    <font>
      <sz val="10"/>
      <name val="Arial"/>
      <charset val="0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indexed="8"/>
      <name val="宋体"/>
      <charset val="1"/>
      <scheme val="minor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sz val="8"/>
      <name val="SimSun"/>
      <charset val="134"/>
    </font>
    <font>
      <sz val="8"/>
      <color rgb="FF333333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sz val="10"/>
      <name val="宋体"/>
      <charset val="134"/>
      <scheme val="minor"/>
    </font>
    <font>
      <sz val="10"/>
      <color indexed="8"/>
      <name val="宋体"/>
      <charset val="1"/>
      <scheme val="minor"/>
    </font>
    <font>
      <b/>
      <sz val="11"/>
      <name val="SimSun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b/>
      <sz val="8"/>
      <color indexed="8"/>
      <name val="宋体"/>
      <charset val="1"/>
      <scheme val="minor"/>
    </font>
    <font>
      <sz val="10"/>
      <color indexed="8"/>
      <name val="宋体"/>
      <charset val="0"/>
    </font>
    <font>
      <b/>
      <sz val="15"/>
      <name val="SimSun"/>
      <charset val="134"/>
    </font>
    <font>
      <sz val="11"/>
      <name val="宋体"/>
      <charset val="1"/>
      <scheme val="minor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0" fillId="0" borderId="0" applyFon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13" applyNumberFormat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1" borderId="14" applyNumberFormat="0" applyFont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43" fillId="15" borderId="17" applyNumberFormat="0" applyAlignment="0" applyProtection="0">
      <alignment vertical="center"/>
    </xf>
    <xf numFmtId="0" fontId="44" fillId="15" borderId="13" applyNumberFormat="0" applyAlignment="0" applyProtection="0">
      <alignment vertical="center"/>
    </xf>
    <xf numFmtId="0" fontId="45" fillId="16" borderId="18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2" fillId="0" borderId="0"/>
    <xf numFmtId="0" fontId="50" fillId="0" borderId="0">
      <alignment vertical="center"/>
    </xf>
  </cellStyleXfs>
  <cellXfs count="136">
    <xf numFmtId="0" fontId="0" fillId="0" borderId="0" xfId="0" applyFont="1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right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0" fontId="5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4" fontId="13" fillId="0" borderId="6" xfId="0" applyNumberFormat="1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4" fontId="13" fillId="0" borderId="7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0" fontId="14" fillId="0" borderId="6" xfId="0" applyFont="1" applyBorder="1" applyAlignment="1">
      <alignment horizontal="left" vertical="top" wrapText="1"/>
    </xf>
    <xf numFmtId="0" fontId="0" fillId="0" borderId="3" xfId="0" applyFont="1" applyBorder="1">
      <alignment vertical="center"/>
    </xf>
    <xf numFmtId="0" fontId="15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9" fillId="0" borderId="3" xfId="0" applyFont="1" applyBorder="1">
      <alignment vertical="center"/>
    </xf>
    <xf numFmtId="9" fontId="15" fillId="0" borderId="3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vertical="center" wrapText="1"/>
    </xf>
    <xf numFmtId="0" fontId="14" fillId="0" borderId="7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0" fontId="19" fillId="0" borderId="3" xfId="49" applyFont="1" applyBorder="1" applyAlignment="1">
      <alignment horizontal="center" vertical="center" wrapText="1"/>
    </xf>
    <xf numFmtId="0" fontId="19" fillId="0" borderId="3" xfId="49" applyFont="1" applyBorder="1" applyAlignment="1">
      <alignment vertical="center" wrapText="1"/>
    </xf>
    <xf numFmtId="9" fontId="19" fillId="0" borderId="3" xfId="49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8" fillId="0" borderId="3" xfId="49" applyFont="1" applyFill="1" applyBorder="1" applyAlignment="1">
      <alignment vertical="center" wrapText="1"/>
    </xf>
    <xf numFmtId="9" fontId="8" fillId="0" borderId="3" xfId="49" applyNumberFormat="1" applyFont="1" applyFill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8" fillId="0" borderId="3" xfId="49" applyFont="1" applyFill="1" applyBorder="1" applyAlignment="1">
      <alignment wrapText="1"/>
    </xf>
    <xf numFmtId="0" fontId="19" fillId="3" borderId="3" xfId="49" applyFont="1" applyFill="1" applyBorder="1" applyAlignment="1">
      <alignment vertical="center" wrapText="1"/>
    </xf>
    <xf numFmtId="0" fontId="19" fillId="3" borderId="3" xfId="49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vertical="center" wrapText="1"/>
    </xf>
    <xf numFmtId="0" fontId="18" fillId="0" borderId="8" xfId="0" applyFont="1" applyBorder="1" applyAlignment="1">
      <alignment horizontal="left" vertical="center" wrapText="1"/>
    </xf>
    <xf numFmtId="0" fontId="18" fillId="5" borderId="8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left" vertical="center" wrapText="1"/>
    </xf>
    <xf numFmtId="4" fontId="13" fillId="0" borderId="8" xfId="0" applyNumberFormat="1" applyFont="1" applyBorder="1" applyAlignment="1">
      <alignment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77" fontId="22" fillId="0" borderId="3" xfId="0" applyNumberFormat="1" applyFont="1" applyFill="1" applyBorder="1" applyAlignment="1">
      <alignment horizontal="center" vertical="center" wrapText="1"/>
    </xf>
    <xf numFmtId="176" fontId="22" fillId="0" borderId="3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Border="1" applyAlignment="1">
      <alignment horizontal="center" vertical="center" wrapText="1"/>
    </xf>
    <xf numFmtId="178" fontId="22" fillId="0" borderId="3" xfId="0" applyNumberFormat="1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8" fillId="5" borderId="8" xfId="0" applyFont="1" applyFill="1" applyBorder="1" applyAlignment="1">
      <alignment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vertical="center" wrapText="1"/>
    </xf>
    <xf numFmtId="49" fontId="23" fillId="5" borderId="8" xfId="0" applyNumberFormat="1" applyFont="1" applyFill="1" applyBorder="1" applyAlignment="1">
      <alignment horizontal="center" vertical="center" wrapText="1"/>
    </xf>
    <xf numFmtId="4" fontId="13" fillId="5" borderId="8" xfId="0" applyNumberFormat="1" applyFont="1" applyFill="1" applyBorder="1" applyAlignment="1">
      <alignment vertical="center" wrapText="1"/>
    </xf>
    <xf numFmtId="4" fontId="18" fillId="0" borderId="8" xfId="0" applyNumberFormat="1" applyFont="1" applyBorder="1" applyAlignment="1">
      <alignment horizontal="right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vertical="center" wrapText="1"/>
    </xf>
    <xf numFmtId="176" fontId="24" fillId="0" borderId="0" xfId="0" applyNumberFormat="1" applyFont="1">
      <alignment vertical="center"/>
    </xf>
    <xf numFmtId="0" fontId="18" fillId="0" borderId="0" xfId="0" applyFont="1" applyBorder="1" applyAlignment="1">
      <alignment vertical="center" wrapText="1"/>
    </xf>
    <xf numFmtId="4" fontId="18" fillId="0" borderId="10" xfId="0" applyNumberFormat="1" applyFont="1" applyBorder="1" applyAlignment="1">
      <alignment vertical="center" wrapText="1"/>
    </xf>
    <xf numFmtId="4" fontId="18" fillId="5" borderId="8" xfId="0" applyNumberFormat="1" applyFont="1" applyFill="1" applyBorder="1" applyAlignment="1">
      <alignment vertical="center" wrapText="1"/>
    </xf>
    <xf numFmtId="0" fontId="20" fillId="0" borderId="0" xfId="0" applyFo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23" fillId="5" borderId="8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shrinkToFit="1"/>
    </xf>
    <xf numFmtId="4" fontId="23" fillId="5" borderId="8" xfId="0" applyNumberFormat="1" applyFont="1" applyFill="1" applyBorder="1" applyAlignment="1">
      <alignment vertical="center" wrapText="1"/>
    </xf>
    <xf numFmtId="4" fontId="23" fillId="5" borderId="8" xfId="0" applyNumberFormat="1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vertical="center" wrapText="1"/>
    </xf>
    <xf numFmtId="4" fontId="14" fillId="5" borderId="8" xfId="0" applyNumberFormat="1" applyFont="1" applyFill="1" applyBorder="1" applyAlignment="1">
      <alignment vertical="center" wrapText="1"/>
    </xf>
    <xf numFmtId="0" fontId="23" fillId="5" borderId="8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4" fontId="13" fillId="0" borderId="3" xfId="0" applyNumberFormat="1" applyFont="1" applyBorder="1" applyAlignment="1">
      <alignment vertical="center" wrapText="1"/>
    </xf>
    <xf numFmtId="4" fontId="18" fillId="0" borderId="3" xfId="0" applyNumberFormat="1" applyFont="1" applyBorder="1" applyAlignment="1">
      <alignment vertical="center" wrapText="1"/>
    </xf>
    <xf numFmtId="0" fontId="27" fillId="0" borderId="0" xfId="0" applyFont="1" applyFill="1">
      <alignment vertical="center"/>
    </xf>
    <xf numFmtId="0" fontId="16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left" vertical="center" wrapText="1"/>
    </xf>
    <xf numFmtId="0" fontId="27" fillId="0" borderId="0" xfId="0" applyNumberFormat="1" applyFont="1" applyFill="1">
      <alignment vertical="center"/>
    </xf>
    <xf numFmtId="0" fontId="28" fillId="0" borderId="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>
      <alignment vertical="center"/>
    </xf>
    <xf numFmtId="0" fontId="29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4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zoomScale="115" zoomScaleNormal="115" workbookViewId="0">
      <selection activeCell="G8" sqref="G8"/>
    </sheetView>
  </sheetViews>
  <sheetFormatPr defaultColWidth="10" defaultRowHeight="13.5" outlineLevelRow="4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7" width="9.76666666666667" customWidth="1"/>
    <col min="8" max="8" width="13.1416666666667" customWidth="1"/>
    <col min="9" max="10" width="9.76666666666667" customWidth="1"/>
  </cols>
  <sheetData>
    <row r="1" ht="73.3" customHeight="1" spans="1:9">
      <c r="A1" s="133" t="s">
        <v>0</v>
      </c>
      <c r="B1" s="133"/>
      <c r="C1" s="133"/>
      <c r="D1" s="133"/>
      <c r="E1" s="133"/>
      <c r="F1" s="133"/>
      <c r="G1" s="133"/>
      <c r="H1" s="133"/>
      <c r="I1" s="133"/>
    </row>
    <row r="2" ht="23.25" customHeight="1" spans="1:9">
      <c r="A2" s="21"/>
      <c r="B2" s="21"/>
      <c r="C2" s="21"/>
      <c r="D2" s="21"/>
      <c r="E2" s="21"/>
      <c r="F2" s="21"/>
      <c r="G2" s="21"/>
      <c r="H2" s="21"/>
      <c r="I2" s="21"/>
    </row>
    <row r="3" ht="21.55" customHeight="1" spans="1:9">
      <c r="A3" s="21"/>
      <c r="B3" s="21"/>
      <c r="C3" s="21"/>
      <c r="D3" s="21"/>
      <c r="E3" s="21"/>
      <c r="F3" s="21"/>
      <c r="G3" s="21"/>
      <c r="H3" s="21"/>
      <c r="I3" s="21"/>
    </row>
    <row r="4" ht="39.65" customHeight="1" spans="1:9">
      <c r="A4" s="134"/>
      <c r="B4" s="135"/>
      <c r="C4" s="50"/>
      <c r="D4" s="134" t="s">
        <v>1</v>
      </c>
      <c r="E4" s="135">
        <v>438008</v>
      </c>
      <c r="F4" s="135"/>
      <c r="G4" s="135"/>
      <c r="H4" s="135"/>
      <c r="I4" s="50"/>
    </row>
    <row r="5" ht="54.3" customHeight="1" spans="1:9">
      <c r="A5" s="134"/>
      <c r="B5" s="135"/>
      <c r="C5" s="50"/>
      <c r="D5" s="134" t="s">
        <v>2</v>
      </c>
      <c r="E5" s="135" t="s">
        <v>3</v>
      </c>
      <c r="F5" s="135"/>
      <c r="G5" s="135"/>
      <c r="H5" s="135"/>
      <c r="I5" s="50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zoomScale="115" zoomScaleNormal="115" workbookViewId="0">
      <selection activeCell="N14" sqref="N14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6" width="9.76666666666667" customWidth="1"/>
  </cols>
  <sheetData>
    <row r="1" ht="16.35" customHeight="1" spans="1:1">
      <c r="A1" s="50"/>
    </row>
    <row r="2" ht="44.85" customHeight="1" spans="1:14">
      <c r="A2" s="20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22.4" customHeight="1" spans="1:14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47" t="s">
        <v>31</v>
      </c>
      <c r="N3" s="47"/>
    </row>
    <row r="4" ht="42.25" customHeight="1" spans="1:14">
      <c r="A4" s="52" t="s">
        <v>153</v>
      </c>
      <c r="B4" s="52"/>
      <c r="C4" s="52"/>
      <c r="D4" s="52" t="s">
        <v>167</v>
      </c>
      <c r="E4" s="52" t="s">
        <v>168</v>
      </c>
      <c r="F4" s="52" t="s">
        <v>184</v>
      </c>
      <c r="G4" s="52" t="s">
        <v>170</v>
      </c>
      <c r="H4" s="52"/>
      <c r="I4" s="52"/>
      <c r="J4" s="52"/>
      <c r="K4" s="52"/>
      <c r="L4" s="52" t="s">
        <v>174</v>
      </c>
      <c r="M4" s="52"/>
      <c r="N4" s="52"/>
    </row>
    <row r="5" ht="39.65" customHeight="1" spans="1:14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 t="s">
        <v>134</v>
      </c>
      <c r="H5" s="52" t="s">
        <v>208</v>
      </c>
      <c r="I5" s="52" t="s">
        <v>209</v>
      </c>
      <c r="J5" s="52" t="s">
        <v>210</v>
      </c>
      <c r="K5" s="52" t="s">
        <v>211</v>
      </c>
      <c r="L5" s="52" t="s">
        <v>134</v>
      </c>
      <c r="M5" s="52" t="s">
        <v>185</v>
      </c>
      <c r="N5" s="52" t="s">
        <v>212</v>
      </c>
    </row>
    <row r="6" ht="22.8" customHeight="1" spans="1:14">
      <c r="A6" s="87">
        <v>210</v>
      </c>
      <c r="B6" s="93" t="s">
        <v>164</v>
      </c>
      <c r="C6" s="93" t="s">
        <v>165</v>
      </c>
      <c r="D6" s="64">
        <v>438008</v>
      </c>
      <c r="E6" s="64" t="s">
        <v>3</v>
      </c>
      <c r="F6" s="95">
        <f>G6+L6</f>
        <v>1900</v>
      </c>
      <c r="G6" s="95"/>
      <c r="H6" s="95"/>
      <c r="I6" s="95"/>
      <c r="J6" s="95"/>
      <c r="K6" s="95"/>
      <c r="L6" s="95">
        <v>1900</v>
      </c>
      <c r="M6" s="95">
        <v>1900</v>
      </c>
      <c r="N6" s="95"/>
    </row>
    <row r="7" ht="22.8" customHeight="1" spans="1:14">
      <c r="A7" s="64"/>
      <c r="B7" s="64"/>
      <c r="C7" s="64"/>
      <c r="D7" s="72"/>
      <c r="E7" s="72"/>
      <c r="F7" s="95"/>
      <c r="G7" s="95"/>
      <c r="H7" s="95"/>
      <c r="I7" s="95"/>
      <c r="J7" s="95"/>
      <c r="K7" s="95"/>
      <c r="L7" s="95"/>
      <c r="M7" s="95"/>
      <c r="N7" s="95"/>
    </row>
    <row r="8" ht="22.8" customHeight="1" spans="1:14">
      <c r="A8" s="64"/>
      <c r="B8" s="64"/>
      <c r="C8" s="64"/>
      <c r="D8" s="73"/>
      <c r="E8" s="73"/>
      <c r="F8" s="95"/>
      <c r="G8" s="95"/>
      <c r="H8" s="95"/>
      <c r="I8" s="95"/>
      <c r="J8" s="95"/>
      <c r="K8" s="95"/>
      <c r="L8" s="95"/>
      <c r="M8" s="95"/>
      <c r="N8" s="95"/>
    </row>
    <row r="9" ht="22.8" customHeight="1" spans="1:14">
      <c r="A9" s="91"/>
      <c r="B9" s="91"/>
      <c r="C9" s="91"/>
      <c r="D9" s="74"/>
      <c r="E9" s="65"/>
      <c r="F9" s="75"/>
      <c r="G9" s="75"/>
      <c r="H9" s="76"/>
      <c r="I9" s="76"/>
      <c r="J9" s="76"/>
      <c r="K9" s="76"/>
      <c r="L9" s="75"/>
      <c r="M9" s="76"/>
      <c r="N9" s="76"/>
    </row>
    <row r="10" ht="22.8" customHeight="1" spans="1:14">
      <c r="A10" s="91"/>
      <c r="B10" s="91"/>
      <c r="C10" s="91"/>
      <c r="D10" s="74"/>
      <c r="E10" s="65"/>
      <c r="F10" s="75"/>
      <c r="G10" s="75"/>
      <c r="H10" s="76"/>
      <c r="I10" s="76"/>
      <c r="J10" s="76"/>
      <c r="K10" s="76"/>
      <c r="L10" s="75"/>
      <c r="M10" s="76"/>
      <c r="N10" s="76"/>
    </row>
    <row r="11" ht="22.8" customHeight="1" spans="1:14">
      <c r="A11" s="91"/>
      <c r="B11" s="91"/>
      <c r="C11" s="91"/>
      <c r="D11" s="74"/>
      <c r="E11" s="65"/>
      <c r="F11" s="75"/>
      <c r="G11" s="75"/>
      <c r="H11" s="76"/>
      <c r="I11" s="76"/>
      <c r="J11" s="76"/>
      <c r="K11" s="76"/>
      <c r="L11" s="75"/>
      <c r="M11" s="76"/>
      <c r="N11" s="76"/>
    </row>
    <row r="12" ht="22.8" customHeight="1" spans="1:14">
      <c r="A12" s="91"/>
      <c r="B12" s="91"/>
      <c r="C12" s="91"/>
      <c r="D12" s="74"/>
      <c r="E12" s="65"/>
      <c r="F12" s="75"/>
      <c r="G12" s="75"/>
      <c r="H12" s="76"/>
      <c r="I12" s="76"/>
      <c r="J12" s="76"/>
      <c r="K12" s="76"/>
      <c r="L12" s="75"/>
      <c r="M12" s="76"/>
      <c r="N12" s="76"/>
    </row>
    <row r="13" ht="22.8" customHeight="1" spans="1:14">
      <c r="A13" s="91"/>
      <c r="B13" s="91"/>
      <c r="C13" s="91"/>
      <c r="D13" s="74"/>
      <c r="E13" s="65"/>
      <c r="F13" s="75"/>
      <c r="G13" s="75"/>
      <c r="H13" s="76"/>
      <c r="I13" s="76"/>
      <c r="J13" s="76"/>
      <c r="K13" s="76"/>
      <c r="L13" s="75"/>
      <c r="M13" s="76"/>
      <c r="N13" s="76"/>
    </row>
  </sheetData>
  <mergeCells count="9"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zoomScale="115" zoomScaleNormal="115" topLeftCell="E1" workbookViewId="0">
      <selection activeCell="F10" sqref="F10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4" width="9.76666666666667" customWidth="1"/>
  </cols>
  <sheetData>
    <row r="1" ht="16.35" customHeight="1" spans="1:1">
      <c r="A1" s="50"/>
    </row>
    <row r="2" ht="50" customHeight="1" spans="1:22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ht="24.15" customHeight="1" spans="1:22">
      <c r="A3" s="78" t="s">
        <v>30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47" t="s">
        <v>31</v>
      </c>
      <c r="V3" s="47"/>
    </row>
    <row r="4" ht="26.7" customHeight="1" spans="1:22">
      <c r="A4" s="52" t="s">
        <v>153</v>
      </c>
      <c r="B4" s="52"/>
      <c r="C4" s="52"/>
      <c r="D4" s="52" t="s">
        <v>167</v>
      </c>
      <c r="E4" s="52" t="s">
        <v>168</v>
      </c>
      <c r="F4" s="52" t="s">
        <v>184</v>
      </c>
      <c r="G4" s="52" t="s">
        <v>213</v>
      </c>
      <c r="H4" s="52"/>
      <c r="I4" s="52"/>
      <c r="J4" s="52"/>
      <c r="K4" s="52"/>
      <c r="L4" s="52" t="s">
        <v>214</v>
      </c>
      <c r="M4" s="52"/>
      <c r="N4" s="52"/>
      <c r="O4" s="52"/>
      <c r="P4" s="52"/>
      <c r="Q4" s="52"/>
      <c r="R4" s="52" t="s">
        <v>210</v>
      </c>
      <c r="S4" s="52" t="s">
        <v>215</v>
      </c>
      <c r="T4" s="52"/>
      <c r="U4" s="52"/>
      <c r="V4" s="52"/>
    </row>
    <row r="5" ht="56.05" customHeight="1" spans="1:22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 t="s">
        <v>134</v>
      </c>
      <c r="H5" s="52" t="s">
        <v>216</v>
      </c>
      <c r="I5" s="52" t="s">
        <v>217</v>
      </c>
      <c r="J5" s="52" t="s">
        <v>218</v>
      </c>
      <c r="K5" s="52" t="s">
        <v>219</v>
      </c>
      <c r="L5" s="52" t="s">
        <v>134</v>
      </c>
      <c r="M5" s="52" t="s">
        <v>220</v>
      </c>
      <c r="N5" s="52" t="s">
        <v>221</v>
      </c>
      <c r="O5" s="52" t="s">
        <v>222</v>
      </c>
      <c r="P5" s="52" t="s">
        <v>223</v>
      </c>
      <c r="Q5" s="52" t="s">
        <v>224</v>
      </c>
      <c r="R5" s="52"/>
      <c r="S5" s="52" t="s">
        <v>134</v>
      </c>
      <c r="T5" s="52" t="s">
        <v>225</v>
      </c>
      <c r="U5" s="52" t="s">
        <v>226</v>
      </c>
      <c r="V5" s="52" t="s">
        <v>211</v>
      </c>
    </row>
    <row r="6" ht="22.8" customHeight="1" spans="1:22">
      <c r="A6" s="87">
        <v>210</v>
      </c>
      <c r="B6" s="93" t="s">
        <v>164</v>
      </c>
      <c r="C6" s="93" t="s">
        <v>165</v>
      </c>
      <c r="D6" s="64">
        <v>438008</v>
      </c>
      <c r="E6" s="64" t="s">
        <v>227</v>
      </c>
      <c r="F6" s="71">
        <f>G6+L6+R6+S6</f>
        <v>784.75</v>
      </c>
      <c r="G6" s="71">
        <f>H6+I6+J6+K6</f>
        <v>517.88</v>
      </c>
      <c r="H6" s="71">
        <f>23.7+290.6</f>
        <v>314.3</v>
      </c>
      <c r="I6" s="71">
        <v>0.72</v>
      </c>
      <c r="J6" s="71">
        <v>67.82</v>
      </c>
      <c r="K6" s="71">
        <v>135.04</v>
      </c>
      <c r="L6" s="71">
        <f>M6+N6+O6+P6+Q6</f>
        <v>215.79</v>
      </c>
      <c r="M6" s="71">
        <v>112.79</v>
      </c>
      <c r="N6" s="71">
        <v>83</v>
      </c>
      <c r="O6" s="71"/>
      <c r="P6" s="71"/>
      <c r="Q6" s="71">
        <v>20</v>
      </c>
      <c r="R6" s="71">
        <v>51.08</v>
      </c>
      <c r="S6" s="71"/>
      <c r="T6" s="71"/>
      <c r="U6" s="71"/>
      <c r="V6" s="71"/>
    </row>
    <row r="7" ht="22.8" customHeight="1" spans="1:22">
      <c r="A7" s="64"/>
      <c r="B7" s="64"/>
      <c r="C7" s="64"/>
      <c r="D7" s="72"/>
      <c r="E7" s="72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ht="22.8" customHeight="1" spans="1:22">
      <c r="A8" s="64"/>
      <c r="B8" s="64"/>
      <c r="C8" s="64"/>
      <c r="D8" s="73"/>
      <c r="E8" s="73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ht="22.8" customHeight="1" spans="1:22">
      <c r="A9" s="91"/>
      <c r="B9" s="91"/>
      <c r="C9" s="91"/>
      <c r="D9" s="74"/>
      <c r="E9" s="65"/>
      <c r="F9" s="75"/>
      <c r="G9" s="76"/>
      <c r="H9" s="76"/>
      <c r="I9" s="76"/>
      <c r="J9" s="76"/>
      <c r="K9" s="76"/>
      <c r="L9" s="75"/>
      <c r="M9" s="76"/>
      <c r="N9" s="76"/>
      <c r="O9" s="76"/>
      <c r="P9" s="76"/>
      <c r="Q9" s="76"/>
      <c r="R9" s="76"/>
      <c r="S9" s="75"/>
      <c r="T9" s="76"/>
      <c r="U9" s="76"/>
      <c r="V9" s="76"/>
    </row>
    <row r="10" ht="22.8" customHeight="1" spans="1:22">
      <c r="A10" s="91"/>
      <c r="B10" s="91"/>
      <c r="C10" s="91"/>
      <c r="D10" s="74"/>
      <c r="E10" s="65"/>
      <c r="F10" s="75"/>
      <c r="G10" s="76"/>
      <c r="H10" s="76"/>
      <c r="I10" s="76"/>
      <c r="J10" s="76"/>
      <c r="K10" s="76"/>
      <c r="L10" s="75"/>
      <c r="M10" s="76"/>
      <c r="N10" s="76"/>
      <c r="O10" s="76"/>
      <c r="P10" s="76"/>
      <c r="Q10" s="76"/>
      <c r="R10" s="76"/>
      <c r="S10" s="75"/>
      <c r="T10" s="76"/>
      <c r="U10" s="76"/>
      <c r="V10" s="76"/>
    </row>
    <row r="11" ht="22.8" customHeight="1" spans="1:22">
      <c r="A11" s="91"/>
      <c r="B11" s="91"/>
      <c r="C11" s="91"/>
      <c r="D11" s="74"/>
      <c r="E11" s="65"/>
      <c r="F11" s="75"/>
      <c r="G11" s="76"/>
      <c r="H11" s="76"/>
      <c r="I11" s="76"/>
      <c r="J11" s="76"/>
      <c r="K11" s="76"/>
      <c r="L11" s="75"/>
      <c r="M11" s="76"/>
      <c r="N11" s="76"/>
      <c r="O11" s="76"/>
      <c r="P11" s="76"/>
      <c r="Q11" s="76"/>
      <c r="R11" s="76"/>
      <c r="S11" s="75"/>
      <c r="T11" s="76"/>
      <c r="U11" s="76"/>
      <c r="V11" s="76"/>
    </row>
    <row r="12" ht="22.8" customHeight="1" spans="1:22">
      <c r="A12" s="91"/>
      <c r="B12" s="91"/>
      <c r="C12" s="91"/>
      <c r="D12" s="74"/>
      <c r="E12" s="65"/>
      <c r="F12" s="75"/>
      <c r="G12" s="76"/>
      <c r="H12" s="76"/>
      <c r="I12" s="76"/>
      <c r="J12" s="76"/>
      <c r="K12" s="76"/>
      <c r="L12" s="75"/>
      <c r="M12" s="76"/>
      <c r="N12" s="76"/>
      <c r="O12" s="76"/>
      <c r="P12" s="76"/>
      <c r="Q12" s="76"/>
      <c r="R12" s="76"/>
      <c r="S12" s="75"/>
      <c r="T12" s="76"/>
      <c r="U12" s="76"/>
      <c r="V12" s="76"/>
    </row>
    <row r="13" ht="22.8" customHeight="1" spans="1:22">
      <c r="A13" s="91"/>
      <c r="B13" s="91"/>
      <c r="C13" s="91"/>
      <c r="D13" s="74"/>
      <c r="E13" s="65"/>
      <c r="F13" s="75"/>
      <c r="G13" s="76"/>
      <c r="H13" s="76"/>
      <c r="I13" s="76"/>
      <c r="J13" s="76"/>
      <c r="K13" s="76"/>
      <c r="L13" s="75"/>
      <c r="M13" s="76"/>
      <c r="N13" s="76"/>
      <c r="O13" s="76"/>
      <c r="P13" s="76"/>
      <c r="Q13" s="76"/>
      <c r="R13" s="76"/>
      <c r="S13" s="75"/>
      <c r="T13" s="76"/>
      <c r="U13" s="76"/>
      <c r="V13" s="76"/>
    </row>
  </sheetData>
  <mergeCells count="11"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zoomScale="115" zoomScaleNormal="115" workbookViewId="0">
      <selection activeCell="A6" sqref="A6:C6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3" width="9.76666666666667" customWidth="1"/>
  </cols>
  <sheetData>
    <row r="1" ht="16.35" customHeight="1" spans="1:1">
      <c r="A1" s="50"/>
    </row>
    <row r="2" ht="46.55" customHeight="1" spans="1:11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ht="24.15" customHeight="1" spans="1:11">
      <c r="A3" s="78" t="s">
        <v>30</v>
      </c>
      <c r="B3" s="78"/>
      <c r="C3" s="78"/>
      <c r="D3" s="78"/>
      <c r="E3" s="78"/>
      <c r="F3" s="78"/>
      <c r="G3" s="78"/>
      <c r="H3" s="78"/>
      <c r="I3" s="78"/>
      <c r="J3" s="47" t="s">
        <v>31</v>
      </c>
      <c r="K3" s="47"/>
    </row>
    <row r="4" ht="23.25" customHeight="1" spans="1:11">
      <c r="A4" s="52" t="s">
        <v>153</v>
      </c>
      <c r="B4" s="52"/>
      <c r="C4" s="52"/>
      <c r="D4" s="52" t="s">
        <v>167</v>
      </c>
      <c r="E4" s="52" t="s">
        <v>168</v>
      </c>
      <c r="F4" s="52" t="s">
        <v>228</v>
      </c>
      <c r="G4" s="52" t="s">
        <v>229</v>
      </c>
      <c r="H4" s="52" t="s">
        <v>230</v>
      </c>
      <c r="I4" s="52" t="s">
        <v>231</v>
      </c>
      <c r="J4" s="52" t="s">
        <v>232</v>
      </c>
      <c r="K4" s="52" t="s">
        <v>233</v>
      </c>
    </row>
    <row r="5" ht="23.25" customHeight="1" spans="1:11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/>
      <c r="H5" s="52"/>
      <c r="I5" s="52"/>
      <c r="J5" s="52"/>
      <c r="K5" s="52"/>
    </row>
    <row r="6" ht="22.8" customHeight="1" spans="1:11">
      <c r="A6" s="87">
        <v>210</v>
      </c>
      <c r="B6" s="93" t="s">
        <v>164</v>
      </c>
      <c r="C6" s="93" t="s">
        <v>165</v>
      </c>
      <c r="D6" s="64"/>
      <c r="E6" s="64" t="s">
        <v>134</v>
      </c>
      <c r="F6" s="71">
        <v>0</v>
      </c>
      <c r="G6" s="71"/>
      <c r="H6" s="71"/>
      <c r="I6" s="71"/>
      <c r="J6" s="71"/>
      <c r="K6" s="71"/>
    </row>
    <row r="7" ht="22.8" customHeight="1" spans="1:11">
      <c r="A7" s="64"/>
      <c r="B7" s="64"/>
      <c r="C7" s="64"/>
      <c r="D7" s="72"/>
      <c r="E7" s="72"/>
      <c r="F7" s="71"/>
      <c r="G7" s="71"/>
      <c r="H7" s="71"/>
      <c r="I7" s="71"/>
      <c r="J7" s="71"/>
      <c r="K7" s="71"/>
    </row>
    <row r="8" ht="22.8" customHeight="1" spans="1:11">
      <c r="A8" s="64"/>
      <c r="B8" s="64"/>
      <c r="C8" s="64"/>
      <c r="D8" s="73"/>
      <c r="E8" s="73"/>
      <c r="F8" s="71"/>
      <c r="G8" s="71"/>
      <c r="H8" s="71"/>
      <c r="I8" s="71"/>
      <c r="J8" s="71"/>
      <c r="K8" s="71"/>
    </row>
    <row r="9" ht="22.8" customHeight="1" spans="1:11">
      <c r="A9" s="91"/>
      <c r="B9" s="91"/>
      <c r="C9" s="91"/>
      <c r="D9" s="74"/>
      <c r="E9" s="65"/>
      <c r="F9" s="75"/>
      <c r="G9" s="76"/>
      <c r="H9" s="76"/>
      <c r="I9" s="76"/>
      <c r="J9" s="76"/>
      <c r="K9" s="76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zoomScale="115" zoomScaleNormal="115" workbookViewId="0">
      <selection activeCell="K20" sqref="K20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20" width="9.76666666666667" customWidth="1"/>
  </cols>
  <sheetData>
    <row r="1" ht="16.35" customHeight="1" spans="1:1">
      <c r="A1" s="50"/>
    </row>
    <row r="2" ht="40.5" customHeight="1" spans="1:18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ht="24.15" customHeight="1" spans="1:18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47" t="s">
        <v>31</v>
      </c>
      <c r="R3" s="47"/>
    </row>
    <row r="4" ht="24.15" customHeight="1" spans="1:18">
      <c r="A4" s="52" t="s">
        <v>153</v>
      </c>
      <c r="B4" s="52"/>
      <c r="C4" s="52"/>
      <c r="D4" s="52" t="s">
        <v>167</v>
      </c>
      <c r="E4" s="52" t="s">
        <v>168</v>
      </c>
      <c r="F4" s="52" t="s">
        <v>228</v>
      </c>
      <c r="G4" s="52" t="s">
        <v>234</v>
      </c>
      <c r="H4" s="52" t="s">
        <v>235</v>
      </c>
      <c r="I4" s="52" t="s">
        <v>236</v>
      </c>
      <c r="J4" s="52" t="s">
        <v>237</v>
      </c>
      <c r="K4" s="52" t="s">
        <v>238</v>
      </c>
      <c r="L4" s="52" t="s">
        <v>239</v>
      </c>
      <c r="M4" s="52" t="s">
        <v>240</v>
      </c>
      <c r="N4" s="52" t="s">
        <v>230</v>
      </c>
      <c r="O4" s="52" t="s">
        <v>241</v>
      </c>
      <c r="P4" s="52" t="s">
        <v>242</v>
      </c>
      <c r="Q4" s="52" t="s">
        <v>231</v>
      </c>
      <c r="R4" s="52" t="s">
        <v>233</v>
      </c>
    </row>
    <row r="5" ht="21.55" customHeight="1" spans="1:18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ht="22.8" customHeight="1" spans="1:18">
      <c r="A6" s="87">
        <v>210</v>
      </c>
      <c r="B6" s="93" t="s">
        <v>164</v>
      </c>
      <c r="C6" s="93" t="s">
        <v>165</v>
      </c>
      <c r="D6" s="64"/>
      <c r="E6" s="64" t="s">
        <v>134</v>
      </c>
      <c r="F6" s="71">
        <v>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</row>
    <row r="7" ht="22.8" customHeight="1" spans="1:18">
      <c r="A7" s="64"/>
      <c r="B7" s="64"/>
      <c r="C7" s="64"/>
      <c r="D7" s="72"/>
      <c r="E7" s="72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</row>
    <row r="8" ht="22.8" customHeight="1" spans="1:18">
      <c r="A8" s="64"/>
      <c r="B8" s="64"/>
      <c r="C8" s="64"/>
      <c r="D8" s="73"/>
      <c r="E8" s="73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</row>
    <row r="9" ht="22.8" customHeight="1" spans="1:18">
      <c r="A9" s="91"/>
      <c r="B9" s="91"/>
      <c r="C9" s="91"/>
      <c r="D9" s="74"/>
      <c r="E9" s="65"/>
      <c r="F9" s="75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</row>
  </sheetData>
  <mergeCells count="19"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F7" sqref="F7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2" width="9.76666666666667" customWidth="1"/>
  </cols>
  <sheetData>
    <row r="1" ht="16.35" customHeight="1" spans="1:1">
      <c r="A1" s="50"/>
    </row>
    <row r="2" ht="36.2" customHeight="1" spans="1:20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ht="24.15" customHeight="1" spans="1:20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47" t="s">
        <v>31</v>
      </c>
      <c r="T3" s="47"/>
    </row>
    <row r="4" ht="28.45" customHeight="1" spans="1:20">
      <c r="A4" s="52" t="s">
        <v>153</v>
      </c>
      <c r="B4" s="52"/>
      <c r="C4" s="52"/>
      <c r="D4" s="52" t="s">
        <v>167</v>
      </c>
      <c r="E4" s="52" t="s">
        <v>168</v>
      </c>
      <c r="F4" s="52" t="s">
        <v>228</v>
      </c>
      <c r="G4" s="52" t="s">
        <v>171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 t="s">
        <v>174</v>
      </c>
      <c r="S4" s="52"/>
      <c r="T4" s="52"/>
    </row>
    <row r="5" ht="36.2" customHeight="1" spans="1:20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 t="s">
        <v>134</v>
      </c>
      <c r="H5" s="52" t="s">
        <v>243</v>
      </c>
      <c r="I5" s="52" t="s">
        <v>244</v>
      </c>
      <c r="J5" s="52" t="s">
        <v>245</v>
      </c>
      <c r="K5" s="52" t="s">
        <v>246</v>
      </c>
      <c r="L5" s="52" t="s">
        <v>247</v>
      </c>
      <c r="M5" s="52" t="s">
        <v>248</v>
      </c>
      <c r="N5" s="52" t="s">
        <v>249</v>
      </c>
      <c r="O5" s="52" t="s">
        <v>250</v>
      </c>
      <c r="P5" s="52" t="s">
        <v>251</v>
      </c>
      <c r="Q5" s="52" t="s">
        <v>252</v>
      </c>
      <c r="R5" s="52" t="s">
        <v>134</v>
      </c>
      <c r="S5" s="52" t="s">
        <v>207</v>
      </c>
      <c r="T5" s="52" t="s">
        <v>212</v>
      </c>
    </row>
    <row r="6" ht="22.8" customHeight="1" spans="1:20">
      <c r="A6" s="87">
        <v>210</v>
      </c>
      <c r="B6" s="93" t="s">
        <v>164</v>
      </c>
      <c r="C6" s="93" t="s">
        <v>165</v>
      </c>
      <c r="D6" s="64">
        <v>438008</v>
      </c>
      <c r="E6" s="64" t="s">
        <v>3</v>
      </c>
      <c r="F6" s="95">
        <f>G6+R6</f>
        <v>3397.61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>
        <f>S6+T6</f>
        <v>3397.61</v>
      </c>
      <c r="S6" s="95">
        <v>3397.61</v>
      </c>
      <c r="T6" s="95"/>
    </row>
    <row r="7" ht="22.8" customHeight="1" spans="1:20">
      <c r="A7" s="64"/>
      <c r="B7" s="64"/>
      <c r="C7" s="64"/>
      <c r="D7" s="72"/>
      <c r="E7" s="72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</row>
    <row r="8" ht="22.8" customHeight="1" spans="1:20">
      <c r="A8" s="64"/>
      <c r="B8" s="64"/>
      <c r="C8" s="64"/>
      <c r="D8" s="73"/>
      <c r="E8" s="73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ht="22.8" customHeight="1" spans="1:20">
      <c r="A9" s="91"/>
      <c r="B9" s="91"/>
      <c r="C9" s="91"/>
      <c r="D9" s="74"/>
      <c r="E9" s="65"/>
      <c r="F9" s="75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</sheetData>
  <mergeCells count="9"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zoomScale="115" zoomScaleNormal="115" workbookViewId="0">
      <selection activeCell="AI9" sqref="AI9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</cols>
  <sheetData>
    <row r="1" ht="16.35" customHeight="1" spans="1:1">
      <c r="A1" s="50"/>
    </row>
    <row r="2" ht="43.95" customHeight="1" spans="1:33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ht="24.15" customHeight="1" spans="1:33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47" t="s">
        <v>31</v>
      </c>
      <c r="AG3" s="47"/>
    </row>
    <row r="4" ht="25" customHeight="1" spans="1:33">
      <c r="A4" s="52" t="s">
        <v>153</v>
      </c>
      <c r="B4" s="52"/>
      <c r="C4" s="52"/>
      <c r="D4" s="52" t="s">
        <v>167</v>
      </c>
      <c r="E4" s="52" t="s">
        <v>168</v>
      </c>
      <c r="F4" s="52" t="s">
        <v>253</v>
      </c>
      <c r="G4" s="52" t="s">
        <v>254</v>
      </c>
      <c r="H4" s="52" t="s">
        <v>255</v>
      </c>
      <c r="I4" s="52" t="s">
        <v>256</v>
      </c>
      <c r="J4" s="52" t="s">
        <v>257</v>
      </c>
      <c r="K4" s="52" t="s">
        <v>258</v>
      </c>
      <c r="L4" s="52" t="s">
        <v>259</v>
      </c>
      <c r="M4" s="52" t="s">
        <v>260</v>
      </c>
      <c r="N4" s="52" t="s">
        <v>261</v>
      </c>
      <c r="O4" s="52" t="s">
        <v>262</v>
      </c>
      <c r="P4" s="52" t="s">
        <v>263</v>
      </c>
      <c r="Q4" s="52" t="s">
        <v>249</v>
      </c>
      <c r="R4" s="52" t="s">
        <v>251</v>
      </c>
      <c r="S4" s="52" t="s">
        <v>264</v>
      </c>
      <c r="T4" s="52" t="s">
        <v>244</v>
      </c>
      <c r="U4" s="52" t="s">
        <v>245</v>
      </c>
      <c r="V4" s="52" t="s">
        <v>248</v>
      </c>
      <c r="W4" s="52" t="s">
        <v>265</v>
      </c>
      <c r="X4" s="52" t="s">
        <v>266</v>
      </c>
      <c r="Y4" s="52" t="s">
        <v>267</v>
      </c>
      <c r="Z4" s="52" t="s">
        <v>268</v>
      </c>
      <c r="AA4" s="52" t="s">
        <v>247</v>
      </c>
      <c r="AB4" s="52" t="s">
        <v>269</v>
      </c>
      <c r="AC4" s="52" t="s">
        <v>270</v>
      </c>
      <c r="AD4" s="52" t="s">
        <v>250</v>
      </c>
      <c r="AE4" s="52" t="s">
        <v>271</v>
      </c>
      <c r="AF4" s="52" t="s">
        <v>272</v>
      </c>
      <c r="AG4" s="52" t="s">
        <v>252</v>
      </c>
    </row>
    <row r="5" ht="21.55" customHeight="1" spans="1:33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ht="22.8" customHeight="1" spans="1:33">
      <c r="A6" s="87">
        <v>210</v>
      </c>
      <c r="B6" s="93" t="s">
        <v>164</v>
      </c>
      <c r="C6" s="93" t="s">
        <v>165</v>
      </c>
      <c r="D6" s="64">
        <v>438008</v>
      </c>
      <c r="E6" s="64" t="s">
        <v>3</v>
      </c>
      <c r="F6" s="95">
        <v>3397.61</v>
      </c>
      <c r="G6" s="95">
        <v>80</v>
      </c>
      <c r="H6" s="95">
        <v>60</v>
      </c>
      <c r="I6" s="95">
        <v>20</v>
      </c>
      <c r="J6" s="95">
        <v>0.5</v>
      </c>
      <c r="K6" s="95">
        <v>10</v>
      </c>
      <c r="L6" s="95">
        <v>80</v>
      </c>
      <c r="M6" s="95">
        <v>10</v>
      </c>
      <c r="N6" s="95"/>
      <c r="O6" s="95">
        <v>37</v>
      </c>
      <c r="P6" s="95">
        <v>4</v>
      </c>
      <c r="Q6" s="95"/>
      <c r="R6" s="95">
        <v>20</v>
      </c>
      <c r="S6" s="95"/>
      <c r="T6" s="95"/>
      <c r="U6" s="95">
        <v>50</v>
      </c>
      <c r="V6" s="95">
        <v>1.3</v>
      </c>
      <c r="W6" s="95">
        <v>2000</v>
      </c>
      <c r="X6" s="95"/>
      <c r="Y6" s="95">
        <v>40</v>
      </c>
      <c r="Z6" s="95">
        <v>20</v>
      </c>
      <c r="AA6" s="95">
        <v>300</v>
      </c>
      <c r="AB6" s="95">
        <v>40</v>
      </c>
      <c r="AC6" s="95"/>
      <c r="AD6" s="95">
        <v>7</v>
      </c>
      <c r="AE6" s="95"/>
      <c r="AF6" s="95"/>
      <c r="AG6" s="95">
        <v>617.81</v>
      </c>
    </row>
    <row r="7" ht="22.8" customHeight="1" spans="1:33">
      <c r="A7" s="64"/>
      <c r="B7" s="64"/>
      <c r="C7" s="64"/>
      <c r="D7" s="72"/>
      <c r="E7" s="72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</row>
    <row r="8" ht="22.8" customHeight="1" spans="1:33">
      <c r="A8" s="64"/>
      <c r="B8" s="64"/>
      <c r="C8" s="64"/>
      <c r="D8" s="73"/>
      <c r="E8" s="73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</row>
    <row r="9" ht="22.8" customHeight="1" spans="1:33">
      <c r="A9" s="91"/>
      <c r="B9" s="91"/>
      <c r="C9" s="91"/>
      <c r="D9" s="74"/>
      <c r="E9" s="65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</row>
  </sheetData>
  <mergeCells count="34"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15" zoomScaleNormal="115" workbookViewId="0">
      <selection activeCell="F12" sqref="F12"/>
    </sheetView>
  </sheetViews>
  <sheetFormatPr defaultColWidth="10" defaultRowHeight="13.5" outlineLevelRow="7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7" width="13.7" customWidth="1"/>
    <col min="8" max="8" width="12.35" customWidth="1"/>
    <col min="9" max="9" width="9.76666666666667" customWidth="1"/>
  </cols>
  <sheetData>
    <row r="1" ht="16.35" customHeight="1" spans="1:1">
      <c r="A1" s="50"/>
    </row>
    <row r="2" ht="33.6" customHeight="1" spans="1:8">
      <c r="A2" s="20" t="s">
        <v>19</v>
      </c>
      <c r="B2" s="20"/>
      <c r="C2" s="20"/>
      <c r="D2" s="20"/>
      <c r="E2" s="20"/>
      <c r="F2" s="20"/>
      <c r="G2" s="20"/>
      <c r="H2" s="20"/>
    </row>
    <row r="3" ht="24.15" customHeight="1" spans="1:8">
      <c r="A3" s="21" t="s">
        <v>30</v>
      </c>
      <c r="B3" s="21"/>
      <c r="C3" s="21"/>
      <c r="D3" s="21"/>
      <c r="E3" s="21"/>
      <c r="F3" s="21"/>
      <c r="G3" s="47" t="s">
        <v>31</v>
      </c>
      <c r="H3" s="47"/>
    </row>
    <row r="4" ht="23.25" customHeight="1" spans="1:8">
      <c r="A4" s="52" t="s">
        <v>273</v>
      </c>
      <c r="B4" s="52" t="s">
        <v>274</v>
      </c>
      <c r="C4" s="52" t="s">
        <v>275</v>
      </c>
      <c r="D4" s="52" t="s">
        <v>276</v>
      </c>
      <c r="E4" s="52" t="s">
        <v>277</v>
      </c>
      <c r="F4" s="52"/>
      <c r="G4" s="52"/>
      <c r="H4" s="52" t="s">
        <v>278</v>
      </c>
    </row>
    <row r="5" ht="25.85" customHeight="1" spans="1:8">
      <c r="A5" s="52"/>
      <c r="B5" s="52"/>
      <c r="C5" s="52"/>
      <c r="D5" s="52"/>
      <c r="E5" s="52" t="s">
        <v>136</v>
      </c>
      <c r="F5" s="52" t="s">
        <v>279</v>
      </c>
      <c r="G5" s="52" t="s">
        <v>280</v>
      </c>
      <c r="H5" s="52"/>
    </row>
    <row r="6" ht="22.8" customHeight="1" spans="1:8">
      <c r="A6" s="64">
        <v>438008</v>
      </c>
      <c r="B6" s="64" t="s">
        <v>3</v>
      </c>
      <c r="C6" s="71">
        <f>D6+E6</f>
        <v>8.3</v>
      </c>
      <c r="D6" s="71"/>
      <c r="E6" s="71">
        <f>F6+G6+H6</f>
        <v>8.3</v>
      </c>
      <c r="F6" s="71">
        <v>0</v>
      </c>
      <c r="G6" s="71">
        <v>7</v>
      </c>
      <c r="H6" s="71">
        <v>1.3</v>
      </c>
    </row>
    <row r="7" ht="22.8" customHeight="1" spans="1:8">
      <c r="A7" s="72"/>
      <c r="B7" s="72"/>
      <c r="C7" s="71"/>
      <c r="D7" s="71"/>
      <c r="E7" s="71"/>
      <c r="F7" s="71"/>
      <c r="G7" s="71"/>
      <c r="H7" s="71"/>
    </row>
    <row r="8" ht="22.8" customHeight="1" spans="1:8">
      <c r="A8" s="74"/>
      <c r="B8" s="74"/>
      <c r="C8" s="76"/>
      <c r="D8" s="76"/>
      <c r="E8" s="75"/>
      <c r="F8" s="76"/>
      <c r="G8" s="76"/>
      <c r="H8" s="76"/>
    </row>
  </sheetData>
  <mergeCells count="9"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J18" sqref="J18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6916666666667" customWidth="1"/>
    <col min="9" max="9" width="9.76666666666667" customWidth="1"/>
  </cols>
  <sheetData>
    <row r="1" ht="16.35" customHeight="1" spans="1:1">
      <c r="A1" s="50"/>
    </row>
    <row r="2" ht="38.8" customHeight="1" spans="1:8">
      <c r="A2" s="20" t="s">
        <v>20</v>
      </c>
      <c r="B2" s="20"/>
      <c r="C2" s="20"/>
      <c r="D2" s="20"/>
      <c r="E2" s="20"/>
      <c r="F2" s="20"/>
      <c r="G2" s="20"/>
      <c r="H2" s="20"/>
    </row>
    <row r="3" ht="24.15" customHeight="1" spans="1:8">
      <c r="A3" s="21" t="s">
        <v>30</v>
      </c>
      <c r="B3" s="21"/>
      <c r="C3" s="21"/>
      <c r="D3" s="21"/>
      <c r="E3" s="21"/>
      <c r="F3" s="21"/>
      <c r="G3" s="47" t="s">
        <v>31</v>
      </c>
      <c r="H3" s="47"/>
    </row>
    <row r="4" ht="23.25" customHeight="1" spans="1:8">
      <c r="A4" s="52" t="s">
        <v>154</v>
      </c>
      <c r="B4" s="52" t="s">
        <v>155</v>
      </c>
      <c r="C4" s="52" t="s">
        <v>134</v>
      </c>
      <c r="D4" s="52" t="s">
        <v>281</v>
      </c>
      <c r="E4" s="52"/>
      <c r="F4" s="52"/>
      <c r="G4" s="52"/>
      <c r="H4" s="52" t="s">
        <v>157</v>
      </c>
    </row>
    <row r="5" ht="19.8" customHeight="1" spans="1:8">
      <c r="A5" s="52"/>
      <c r="B5" s="52"/>
      <c r="C5" s="52"/>
      <c r="D5" s="52" t="s">
        <v>136</v>
      </c>
      <c r="E5" s="52" t="s">
        <v>205</v>
      </c>
      <c r="F5" s="52"/>
      <c r="G5" s="52" t="s">
        <v>206</v>
      </c>
      <c r="H5" s="52"/>
    </row>
    <row r="6" ht="27.6" customHeight="1" spans="1:8">
      <c r="A6" s="52"/>
      <c r="B6" s="52"/>
      <c r="C6" s="52"/>
      <c r="D6" s="52"/>
      <c r="E6" s="52" t="s">
        <v>185</v>
      </c>
      <c r="F6" s="52" t="s">
        <v>178</v>
      </c>
      <c r="G6" s="52"/>
      <c r="H6" s="52"/>
    </row>
    <row r="7" ht="22.8" customHeight="1" spans="1:8">
      <c r="A7" s="64"/>
      <c r="B7" s="70" t="s">
        <v>134</v>
      </c>
      <c r="C7" s="71">
        <v>0</v>
      </c>
      <c r="D7" s="71"/>
      <c r="E7" s="71"/>
      <c r="F7" s="71"/>
      <c r="G7" s="71"/>
      <c r="H7" s="71"/>
    </row>
    <row r="8" ht="22.8" customHeight="1" spans="1:8">
      <c r="A8" s="72"/>
      <c r="B8" s="72"/>
      <c r="C8" s="71"/>
      <c r="D8" s="71"/>
      <c r="E8" s="71"/>
      <c r="F8" s="71"/>
      <c r="G8" s="71"/>
      <c r="H8" s="71"/>
    </row>
    <row r="9" ht="22.8" customHeight="1" spans="1:8">
      <c r="A9" s="73"/>
      <c r="B9" s="73"/>
      <c r="C9" s="71"/>
      <c r="D9" s="71"/>
      <c r="E9" s="71"/>
      <c r="F9" s="71"/>
      <c r="G9" s="71"/>
      <c r="H9" s="71"/>
    </row>
    <row r="10" ht="22.8" customHeight="1" spans="1:8">
      <c r="A10" s="73"/>
      <c r="B10" s="73"/>
      <c r="C10" s="71"/>
      <c r="D10" s="71"/>
      <c r="E10" s="71"/>
      <c r="F10" s="71"/>
      <c r="G10" s="71"/>
      <c r="H10" s="71"/>
    </row>
    <row r="11" ht="22.8" customHeight="1" spans="1:8">
      <c r="A11" s="73"/>
      <c r="B11" s="73"/>
      <c r="C11" s="71"/>
      <c r="D11" s="71"/>
      <c r="E11" s="71"/>
      <c r="F11" s="71"/>
      <c r="G11" s="71"/>
      <c r="H11" s="71"/>
    </row>
    <row r="12" ht="22.8" customHeight="1" spans="1:8">
      <c r="A12" s="74"/>
      <c r="B12" s="74"/>
      <c r="C12" s="75"/>
      <c r="D12" s="75"/>
      <c r="E12" s="76"/>
      <c r="F12" s="76"/>
      <c r="G12" s="76"/>
      <c r="H12" s="76"/>
    </row>
  </sheetData>
  <mergeCells count="11">
    <mergeCell ref="A2:H2"/>
    <mergeCell ref="A3:F3"/>
    <mergeCell ref="G3:H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K12" sqref="K12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2" width="9.76666666666667" customWidth="1"/>
  </cols>
  <sheetData>
    <row r="1" ht="16.35" customHeight="1" spans="1:1">
      <c r="A1" s="50"/>
    </row>
    <row r="2" ht="47.4" customHeight="1" spans="1:17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ht="24.15" customHeight="1" spans="1:20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47" t="s">
        <v>31</v>
      </c>
      <c r="T3" s="47"/>
    </row>
    <row r="4" ht="27.6" customHeight="1" spans="1:20">
      <c r="A4" s="52" t="s">
        <v>153</v>
      </c>
      <c r="B4" s="52"/>
      <c r="C4" s="52"/>
      <c r="D4" s="52" t="s">
        <v>167</v>
      </c>
      <c r="E4" s="52" t="s">
        <v>168</v>
      </c>
      <c r="F4" s="52" t="s">
        <v>169</v>
      </c>
      <c r="G4" s="52" t="s">
        <v>170</v>
      </c>
      <c r="H4" s="52" t="s">
        <v>171</v>
      </c>
      <c r="I4" s="52" t="s">
        <v>172</v>
      </c>
      <c r="J4" s="52" t="s">
        <v>173</v>
      </c>
      <c r="K4" s="52" t="s">
        <v>174</v>
      </c>
      <c r="L4" s="52" t="s">
        <v>175</v>
      </c>
      <c r="M4" s="52" t="s">
        <v>176</v>
      </c>
      <c r="N4" s="52" t="s">
        <v>177</v>
      </c>
      <c r="O4" s="52" t="s">
        <v>178</v>
      </c>
      <c r="P4" s="52" t="s">
        <v>179</v>
      </c>
      <c r="Q4" s="52" t="s">
        <v>180</v>
      </c>
      <c r="R4" s="52" t="s">
        <v>181</v>
      </c>
      <c r="S4" s="52" t="s">
        <v>182</v>
      </c>
      <c r="T4" s="52" t="s">
        <v>183</v>
      </c>
    </row>
    <row r="5" ht="19.8" customHeight="1" spans="1:20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ht="22.8" customHeight="1" spans="1:20">
      <c r="A6" s="87">
        <v>210</v>
      </c>
      <c r="B6" s="93" t="s">
        <v>164</v>
      </c>
      <c r="C6" s="93" t="s">
        <v>165</v>
      </c>
      <c r="D6" s="64"/>
      <c r="E6" s="64" t="s">
        <v>134</v>
      </c>
      <c r="F6" s="71">
        <v>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ht="22.8" customHeight="1" spans="1:20">
      <c r="A7" s="64"/>
      <c r="B7" s="64"/>
      <c r="C7" s="64"/>
      <c r="D7" s="72"/>
      <c r="E7" s="72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</row>
    <row r="8" ht="22.8" customHeight="1" spans="1:20">
      <c r="A8" s="90"/>
      <c r="B8" s="90"/>
      <c r="C8" s="90"/>
      <c r="D8" s="73"/>
      <c r="E8" s="73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</row>
    <row r="9" ht="22.8" customHeight="1" spans="1:20">
      <c r="A9" s="91"/>
      <c r="B9" s="91"/>
      <c r="C9" s="91"/>
      <c r="D9" s="74"/>
      <c r="E9" s="92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</row>
  </sheetData>
  <mergeCells count="21"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F6" sqref="F6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2" width="9.76666666666667" customWidth="1"/>
  </cols>
  <sheetData>
    <row r="1" ht="16.35" customHeight="1" spans="1:1">
      <c r="A1" s="50"/>
    </row>
    <row r="2" ht="47.4" customHeight="1" spans="1:20">
      <c r="A2" s="20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ht="33.6" customHeight="1" spans="1:20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47" t="s">
        <v>31</v>
      </c>
      <c r="Q3" s="47"/>
      <c r="R3" s="47"/>
      <c r="S3" s="47"/>
      <c r="T3" s="47"/>
    </row>
    <row r="4" ht="29.3" customHeight="1" spans="1:20">
      <c r="A4" s="52" t="s">
        <v>153</v>
      </c>
      <c r="B4" s="52"/>
      <c r="C4" s="52"/>
      <c r="D4" s="52" t="s">
        <v>167</v>
      </c>
      <c r="E4" s="52" t="s">
        <v>168</v>
      </c>
      <c r="F4" s="52" t="s">
        <v>184</v>
      </c>
      <c r="G4" s="52" t="s">
        <v>156</v>
      </c>
      <c r="H4" s="52"/>
      <c r="I4" s="52"/>
      <c r="J4" s="52"/>
      <c r="K4" s="52" t="s">
        <v>157</v>
      </c>
      <c r="L4" s="52"/>
      <c r="M4" s="52"/>
      <c r="N4" s="52"/>
      <c r="O4" s="52"/>
      <c r="P4" s="52"/>
      <c r="Q4" s="52"/>
      <c r="R4" s="52"/>
      <c r="S4" s="52"/>
      <c r="T4" s="52"/>
    </row>
    <row r="5" ht="50" customHeight="1" spans="1:20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 t="s">
        <v>134</v>
      </c>
      <c r="H5" s="52" t="s">
        <v>185</v>
      </c>
      <c r="I5" s="52" t="s">
        <v>186</v>
      </c>
      <c r="J5" s="52" t="s">
        <v>178</v>
      </c>
      <c r="K5" s="52" t="s">
        <v>134</v>
      </c>
      <c r="L5" s="52" t="s">
        <v>188</v>
      </c>
      <c r="M5" s="52" t="s">
        <v>189</v>
      </c>
      <c r="N5" s="52" t="s">
        <v>180</v>
      </c>
      <c r="O5" s="52" t="s">
        <v>190</v>
      </c>
      <c r="P5" s="52" t="s">
        <v>191</v>
      </c>
      <c r="Q5" s="52" t="s">
        <v>192</v>
      </c>
      <c r="R5" s="52" t="s">
        <v>176</v>
      </c>
      <c r="S5" s="52" t="s">
        <v>179</v>
      </c>
      <c r="T5" s="52" t="s">
        <v>183</v>
      </c>
    </row>
    <row r="6" ht="22.8" customHeight="1" spans="1:20">
      <c r="A6" s="64"/>
      <c r="B6" s="64"/>
      <c r="C6" s="64"/>
      <c r="D6" s="64"/>
      <c r="E6" s="64" t="s">
        <v>134</v>
      </c>
      <c r="F6" s="71">
        <v>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ht="22.8" customHeight="1" spans="1:20">
      <c r="A7" s="64"/>
      <c r="B7" s="64"/>
      <c r="C7" s="64"/>
      <c r="D7" s="72"/>
      <c r="E7" s="72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</row>
    <row r="8" ht="22.8" customHeight="1" spans="1:20">
      <c r="A8" s="90"/>
      <c r="B8" s="90"/>
      <c r="C8" s="90"/>
      <c r="D8" s="73"/>
      <c r="E8" s="73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</row>
    <row r="9" ht="22.8" customHeight="1" spans="1:20">
      <c r="A9" s="91"/>
      <c r="B9" s="91"/>
      <c r="C9" s="91"/>
      <c r="D9" s="74"/>
      <c r="E9" s="92"/>
      <c r="F9" s="76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</sheetData>
  <mergeCells count="9">
    <mergeCell ref="A2:T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27"/>
  <sheetViews>
    <sheetView workbookViewId="0">
      <pane xSplit="2" ySplit="3" topLeftCell="C9" activePane="bottomRight" state="frozen"/>
      <selection/>
      <selection pane="topRight"/>
      <selection pane="bottomLeft"/>
      <selection pane="bottomRight" activeCell="D5" sqref="D5"/>
    </sheetView>
  </sheetViews>
  <sheetFormatPr defaultColWidth="10" defaultRowHeight="13.5" outlineLevelCol="3"/>
  <cols>
    <col min="1" max="1" width="6.375" style="122" customWidth="1"/>
    <col min="2" max="2" width="9.90833333333333" style="122" customWidth="1"/>
    <col min="3" max="3" width="52.3833333333333" style="122" customWidth="1"/>
    <col min="4" max="4" width="53.75" style="122" customWidth="1"/>
    <col min="5" max="16384" width="10" style="122"/>
  </cols>
  <sheetData>
    <row r="1" ht="32.75" customHeight="1" spans="1:3">
      <c r="A1" s="123"/>
      <c r="B1" s="124" t="s">
        <v>4</v>
      </c>
      <c r="C1" s="124"/>
    </row>
    <row r="2" ht="25" customHeight="1" spans="2:3">
      <c r="B2" s="124"/>
      <c r="C2" s="124"/>
    </row>
    <row r="3" ht="31.05" customHeight="1" spans="2:3">
      <c r="B3" s="125" t="s">
        <v>5</v>
      </c>
      <c r="C3" s="125"/>
    </row>
    <row r="4" ht="32.55" customHeight="1" spans="2:4">
      <c r="B4" s="126">
        <v>1</v>
      </c>
      <c r="C4" s="127" t="s">
        <v>6</v>
      </c>
      <c r="D4" s="128"/>
    </row>
    <row r="5" ht="32.55" customHeight="1" spans="2:4">
      <c r="B5" s="126">
        <v>2</v>
      </c>
      <c r="C5" s="127" t="s">
        <v>7</v>
      </c>
      <c r="D5" s="128"/>
    </row>
    <row r="6" ht="32.55" customHeight="1" spans="2:4">
      <c r="B6" s="126">
        <v>3</v>
      </c>
      <c r="C6" s="127" t="s">
        <v>8</v>
      </c>
      <c r="D6" s="128"/>
    </row>
    <row r="7" ht="32.55" customHeight="1" spans="2:4">
      <c r="B7" s="126">
        <v>4</v>
      </c>
      <c r="C7" s="127" t="s">
        <v>9</v>
      </c>
      <c r="D7" s="128"/>
    </row>
    <row r="8" ht="32.55" customHeight="1" spans="2:4">
      <c r="B8" s="126">
        <v>5</v>
      </c>
      <c r="C8" s="127" t="s">
        <v>10</v>
      </c>
      <c r="D8" s="128"/>
    </row>
    <row r="9" ht="32.55" customHeight="1" spans="2:4">
      <c r="B9" s="126">
        <v>6</v>
      </c>
      <c r="C9" s="127" t="s">
        <v>11</v>
      </c>
      <c r="D9" s="128"/>
    </row>
    <row r="10" ht="32.55" customHeight="1" spans="2:4">
      <c r="B10" s="126">
        <v>7</v>
      </c>
      <c r="C10" s="127" t="s">
        <v>12</v>
      </c>
      <c r="D10" s="128"/>
    </row>
    <row r="11" ht="32.55" customHeight="1" spans="2:4">
      <c r="B11" s="126">
        <v>8</v>
      </c>
      <c r="C11" s="127" t="s">
        <v>13</v>
      </c>
      <c r="D11" s="128"/>
    </row>
    <row r="12" ht="32.55" customHeight="1" spans="2:4">
      <c r="B12" s="126">
        <v>9</v>
      </c>
      <c r="C12" s="127" t="s">
        <v>14</v>
      </c>
      <c r="D12" s="128"/>
    </row>
    <row r="13" ht="32.55" customHeight="1" spans="2:4">
      <c r="B13" s="126">
        <v>10</v>
      </c>
      <c r="C13" s="127" t="s">
        <v>15</v>
      </c>
      <c r="D13" s="128"/>
    </row>
    <row r="14" ht="32.55" customHeight="1" spans="2:4">
      <c r="B14" s="126">
        <v>11</v>
      </c>
      <c r="C14" s="127" t="s">
        <v>16</v>
      </c>
      <c r="D14" s="128"/>
    </row>
    <row r="15" ht="32.55" customHeight="1" spans="2:4">
      <c r="B15" s="126">
        <v>12</v>
      </c>
      <c r="C15" s="127" t="s">
        <v>17</v>
      </c>
      <c r="D15" s="128"/>
    </row>
    <row r="16" ht="32.55" customHeight="1" spans="2:3">
      <c r="B16" s="126">
        <v>13</v>
      </c>
      <c r="C16" s="127" t="s">
        <v>18</v>
      </c>
    </row>
    <row r="17" ht="32.55" customHeight="1" spans="2:3">
      <c r="B17" s="126">
        <v>14</v>
      </c>
      <c r="C17" s="127" t="s">
        <v>19</v>
      </c>
    </row>
    <row r="18" ht="32.55" customHeight="1" spans="2:3">
      <c r="B18" s="126">
        <v>15</v>
      </c>
      <c r="C18" s="127" t="s">
        <v>20</v>
      </c>
    </row>
    <row r="19" ht="32.55" customHeight="1" spans="2:3">
      <c r="B19" s="126">
        <v>16</v>
      </c>
      <c r="C19" s="127" t="s">
        <v>21</v>
      </c>
    </row>
    <row r="20" ht="32.55" customHeight="1" spans="2:3">
      <c r="B20" s="126">
        <v>17</v>
      </c>
      <c r="C20" s="127" t="s">
        <v>22</v>
      </c>
    </row>
    <row r="21" ht="32.55" customHeight="1" spans="2:3">
      <c r="B21" s="126">
        <v>18</v>
      </c>
      <c r="C21" s="127" t="s">
        <v>23</v>
      </c>
    </row>
    <row r="22" ht="32.55" customHeight="1" spans="2:3">
      <c r="B22" s="126">
        <v>19</v>
      </c>
      <c r="C22" s="127" t="s">
        <v>24</v>
      </c>
    </row>
    <row r="23" ht="32.55" customHeight="1" spans="2:3">
      <c r="B23" s="126">
        <v>20</v>
      </c>
      <c r="C23" s="127" t="s">
        <v>25</v>
      </c>
    </row>
    <row r="24" ht="32.55" customHeight="1" spans="2:3">
      <c r="B24" s="126">
        <v>21</v>
      </c>
      <c r="C24" s="127" t="s">
        <v>26</v>
      </c>
    </row>
    <row r="25" ht="32.55" customHeight="1" spans="2:3">
      <c r="B25" s="129">
        <v>22</v>
      </c>
      <c r="C25" s="130" t="s">
        <v>27</v>
      </c>
    </row>
    <row r="26" ht="27" customHeight="1" spans="2:3">
      <c r="B26" s="131">
        <v>23</v>
      </c>
      <c r="C26" s="132" t="s">
        <v>28</v>
      </c>
    </row>
    <row r="27" ht="30" customHeight="1" spans="2:2">
      <c r="B27" s="122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30" zoomScaleNormal="130" workbookViewId="0">
      <selection activeCell="G14" sqref="G14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  <col min="9" max="9" width="9.76666666666667" customWidth="1"/>
  </cols>
  <sheetData>
    <row r="1" ht="16.35" customHeight="1" spans="1:1">
      <c r="A1" s="50"/>
    </row>
    <row r="2" ht="38.8" customHeight="1" spans="1:8">
      <c r="A2" s="20" t="s">
        <v>282</v>
      </c>
      <c r="B2" s="20"/>
      <c r="C2" s="20"/>
      <c r="D2" s="20"/>
      <c r="E2" s="20"/>
      <c r="F2" s="20"/>
      <c r="G2" s="20"/>
      <c r="H2" s="20"/>
    </row>
    <row r="3" ht="24.15" customHeight="1" spans="1:8">
      <c r="A3" s="21" t="s">
        <v>30</v>
      </c>
      <c r="B3" s="21"/>
      <c r="C3" s="21"/>
      <c r="D3" s="21"/>
      <c r="E3" s="21"/>
      <c r="F3" s="21"/>
      <c r="G3" s="21"/>
      <c r="H3" s="47" t="s">
        <v>31</v>
      </c>
    </row>
    <row r="4" ht="19.8" customHeight="1" spans="1:8">
      <c r="A4" s="52" t="s">
        <v>154</v>
      </c>
      <c r="B4" s="52" t="s">
        <v>155</v>
      </c>
      <c r="C4" s="52" t="s">
        <v>134</v>
      </c>
      <c r="D4" s="52" t="s">
        <v>283</v>
      </c>
      <c r="E4" s="52"/>
      <c r="F4" s="52"/>
      <c r="G4" s="52"/>
      <c r="H4" s="52" t="s">
        <v>157</v>
      </c>
    </row>
    <row r="5" ht="23.25" customHeight="1" spans="1:8">
      <c r="A5" s="52"/>
      <c r="B5" s="52"/>
      <c r="C5" s="52"/>
      <c r="D5" s="52" t="s">
        <v>136</v>
      </c>
      <c r="E5" s="52" t="s">
        <v>205</v>
      </c>
      <c r="F5" s="52"/>
      <c r="G5" s="52" t="s">
        <v>206</v>
      </c>
      <c r="H5" s="52"/>
    </row>
    <row r="6" ht="23.25" customHeight="1" spans="1:8">
      <c r="A6" s="52"/>
      <c r="B6" s="52"/>
      <c r="C6" s="52"/>
      <c r="D6" s="52"/>
      <c r="E6" s="52" t="s">
        <v>185</v>
      </c>
      <c r="F6" s="52" t="s">
        <v>178</v>
      </c>
      <c r="G6" s="52"/>
      <c r="H6" s="52"/>
    </row>
    <row r="7" ht="22.8" customHeight="1" spans="1:8">
      <c r="A7" s="64"/>
      <c r="B7" s="70" t="s">
        <v>134</v>
      </c>
      <c r="C7" s="71">
        <v>0</v>
      </c>
      <c r="D7" s="71"/>
      <c r="E7" s="71"/>
      <c r="F7" s="71"/>
      <c r="G7" s="71"/>
      <c r="H7" s="71"/>
    </row>
    <row r="8" ht="22.8" customHeight="1" spans="1:8">
      <c r="A8" s="72"/>
      <c r="B8" s="72"/>
      <c r="C8" s="71"/>
      <c r="D8" s="71"/>
      <c r="E8" s="71"/>
      <c r="F8" s="71"/>
      <c r="G8" s="71"/>
      <c r="H8" s="71"/>
    </row>
    <row r="9" ht="22.8" customHeight="1" spans="1:8">
      <c r="A9" s="73"/>
      <c r="B9" s="73"/>
      <c r="C9" s="71"/>
      <c r="D9" s="71"/>
      <c r="E9" s="71"/>
      <c r="F9" s="71"/>
      <c r="G9" s="71"/>
      <c r="H9" s="71"/>
    </row>
    <row r="10" ht="22.8" customHeight="1" spans="1:8">
      <c r="A10" s="73"/>
      <c r="B10" s="73"/>
      <c r="C10" s="71"/>
      <c r="D10" s="71"/>
      <c r="E10" s="71"/>
      <c r="F10" s="71"/>
      <c r="G10" s="71"/>
      <c r="H10" s="71"/>
    </row>
    <row r="11" ht="22.8" customHeight="1" spans="1:8">
      <c r="A11" s="73"/>
      <c r="B11" s="73"/>
      <c r="C11" s="71"/>
      <c r="D11" s="71"/>
      <c r="E11" s="71"/>
      <c r="F11" s="71"/>
      <c r="G11" s="71"/>
      <c r="H11" s="71"/>
    </row>
    <row r="12" ht="22.8" customHeight="1" spans="1:8">
      <c r="A12" s="74"/>
      <c r="B12" s="74"/>
      <c r="C12" s="75"/>
      <c r="D12" s="75"/>
      <c r="E12" s="76"/>
      <c r="F12" s="76"/>
      <c r="G12" s="76"/>
      <c r="H12" s="76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zoomScale="115" zoomScaleNormal="115" topLeftCell="A4" workbookViewId="0">
      <selection activeCell="D7" sqref="D7:D16"/>
    </sheetView>
  </sheetViews>
  <sheetFormatPr defaultColWidth="10" defaultRowHeight="13.5"/>
  <cols>
    <col min="1" max="1" width="6.625" customWidth="1"/>
    <col min="2" max="2" width="0.133333333333333" customWidth="1"/>
    <col min="3" max="3" width="24.0166666666667" customWidth="1"/>
    <col min="4" max="4" width="13.3" style="77" customWidth="1"/>
    <col min="5" max="5" width="7.775" style="77" customWidth="1"/>
    <col min="6" max="15" width="7.69166666666667" style="77" customWidth="1"/>
    <col min="16" max="16" width="9.76666666666667" customWidth="1"/>
  </cols>
  <sheetData>
    <row r="1" ht="16.35" customHeight="1" spans="1:1">
      <c r="A1" s="50"/>
    </row>
    <row r="2" ht="45.7" customHeight="1" spans="1:15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ht="24.15" customHeight="1" spans="1:15">
      <c r="A3" s="78" t="s">
        <v>30</v>
      </c>
      <c r="B3" s="78"/>
      <c r="C3" s="78"/>
      <c r="D3" s="79"/>
      <c r="E3" s="79"/>
      <c r="F3" s="79"/>
      <c r="G3" s="79"/>
      <c r="H3" s="79"/>
      <c r="I3" s="79"/>
      <c r="J3" s="79"/>
      <c r="K3" s="79"/>
      <c r="L3" s="79"/>
      <c r="M3" s="79"/>
      <c r="N3" s="88" t="s">
        <v>31</v>
      </c>
      <c r="O3" s="88"/>
    </row>
    <row r="4" ht="26.05" customHeight="1" spans="1:15">
      <c r="A4" s="52" t="s">
        <v>167</v>
      </c>
      <c r="B4" s="80"/>
      <c r="C4" s="52" t="s">
        <v>284</v>
      </c>
      <c r="D4" s="52" t="s">
        <v>285</v>
      </c>
      <c r="E4" s="52"/>
      <c r="F4" s="52"/>
      <c r="G4" s="52"/>
      <c r="H4" s="52"/>
      <c r="I4" s="52"/>
      <c r="J4" s="52"/>
      <c r="K4" s="52"/>
      <c r="L4" s="52"/>
      <c r="M4" s="52"/>
      <c r="N4" s="52" t="s">
        <v>286</v>
      </c>
      <c r="O4" s="52"/>
    </row>
    <row r="5" ht="31.9" customHeight="1" spans="1:15">
      <c r="A5" s="52"/>
      <c r="B5" s="80"/>
      <c r="C5" s="52"/>
      <c r="D5" s="52" t="s">
        <v>287</v>
      </c>
      <c r="E5" s="52" t="s">
        <v>137</v>
      </c>
      <c r="F5" s="52"/>
      <c r="G5" s="52"/>
      <c r="H5" s="52"/>
      <c r="I5" s="52"/>
      <c r="J5" s="52"/>
      <c r="K5" s="52" t="s">
        <v>288</v>
      </c>
      <c r="L5" s="52" t="s">
        <v>139</v>
      </c>
      <c r="M5" s="52" t="s">
        <v>140</v>
      </c>
      <c r="N5" s="52" t="s">
        <v>289</v>
      </c>
      <c r="O5" s="52" t="s">
        <v>290</v>
      </c>
    </row>
    <row r="6" ht="44.85" customHeight="1" spans="1:15">
      <c r="A6" s="52"/>
      <c r="B6" s="80"/>
      <c r="C6" s="52"/>
      <c r="D6" s="52"/>
      <c r="E6" s="52" t="s">
        <v>291</v>
      </c>
      <c r="F6" s="52" t="s">
        <v>292</v>
      </c>
      <c r="G6" s="52" t="s">
        <v>293</v>
      </c>
      <c r="H6" s="52" t="s">
        <v>294</v>
      </c>
      <c r="I6" s="52" t="s">
        <v>295</v>
      </c>
      <c r="J6" s="52" t="s">
        <v>296</v>
      </c>
      <c r="K6" s="52"/>
      <c r="L6" s="52"/>
      <c r="M6" s="52"/>
      <c r="N6" s="52"/>
      <c r="O6" s="52"/>
    </row>
    <row r="7" ht="22.8" customHeight="1" spans="1:15">
      <c r="A7" s="81">
        <v>438008</v>
      </c>
      <c r="B7" s="82"/>
      <c r="C7" s="83" t="s">
        <v>297</v>
      </c>
      <c r="D7" s="84">
        <v>201.6</v>
      </c>
      <c r="E7" s="85">
        <f>F7+G7+H7+I7+J7</f>
        <v>201.6</v>
      </c>
      <c r="F7" s="84">
        <v>201.6</v>
      </c>
      <c r="G7" s="85"/>
      <c r="H7" s="85"/>
      <c r="I7" s="85"/>
      <c r="J7" s="85"/>
      <c r="K7" s="85"/>
      <c r="L7" s="85"/>
      <c r="M7" s="85"/>
      <c r="N7" s="84">
        <v>201.6</v>
      </c>
      <c r="O7" s="89"/>
    </row>
    <row r="8" ht="22.8" customHeight="1" spans="1:15">
      <c r="A8" s="81">
        <v>438008</v>
      </c>
      <c r="B8" s="82"/>
      <c r="C8" s="83" t="s">
        <v>298</v>
      </c>
      <c r="D8" s="84">
        <v>139.48</v>
      </c>
      <c r="E8" s="85">
        <f t="shared" ref="E8:E16" si="0">F8+G8+H8+I8+J8</f>
        <v>139.48</v>
      </c>
      <c r="F8" s="84">
        <v>139.48</v>
      </c>
      <c r="G8" s="85"/>
      <c r="H8" s="85"/>
      <c r="I8" s="85"/>
      <c r="J8" s="85"/>
      <c r="K8" s="85"/>
      <c r="L8" s="85"/>
      <c r="M8" s="85"/>
      <c r="N8" s="84">
        <v>139.48</v>
      </c>
      <c r="O8" s="89"/>
    </row>
    <row r="9" ht="22.8" customHeight="1" spans="1:15">
      <c r="A9" s="81">
        <v>438008</v>
      </c>
      <c r="B9" s="82"/>
      <c r="C9" s="83" t="s">
        <v>299</v>
      </c>
      <c r="D9" s="84">
        <v>140</v>
      </c>
      <c r="E9" s="85">
        <f t="shared" si="0"/>
        <v>140</v>
      </c>
      <c r="F9" s="84">
        <v>140</v>
      </c>
      <c r="G9" s="85"/>
      <c r="H9" s="85"/>
      <c r="I9" s="85"/>
      <c r="J9" s="85"/>
      <c r="K9" s="85"/>
      <c r="L9" s="85"/>
      <c r="M9" s="85"/>
      <c r="N9" s="84">
        <v>140</v>
      </c>
      <c r="O9" s="89"/>
    </row>
    <row r="10" ht="22.8" customHeight="1" spans="1:15">
      <c r="A10" s="81">
        <v>438008</v>
      </c>
      <c r="B10" s="82"/>
      <c r="C10" s="83" t="s">
        <v>300</v>
      </c>
      <c r="D10" s="84">
        <v>15.68</v>
      </c>
      <c r="E10" s="85">
        <f t="shared" si="0"/>
        <v>15.68</v>
      </c>
      <c r="F10" s="84">
        <v>15.68</v>
      </c>
      <c r="G10" s="85"/>
      <c r="H10" s="85"/>
      <c r="I10" s="85"/>
      <c r="J10" s="85"/>
      <c r="K10" s="85"/>
      <c r="L10" s="85"/>
      <c r="M10" s="85"/>
      <c r="N10" s="84">
        <v>15.68</v>
      </c>
      <c r="O10" s="89"/>
    </row>
    <row r="11" ht="22.8" customHeight="1" spans="1:15">
      <c r="A11" s="81">
        <v>438008</v>
      </c>
      <c r="B11" s="82"/>
      <c r="C11" s="83" t="s">
        <v>301</v>
      </c>
      <c r="D11" s="86">
        <v>10.644</v>
      </c>
      <c r="E11" s="85">
        <f t="shared" si="0"/>
        <v>10.644</v>
      </c>
      <c r="F11" s="86">
        <v>10.644</v>
      </c>
      <c r="G11" s="85"/>
      <c r="H11" s="85"/>
      <c r="I11" s="85"/>
      <c r="J11" s="85"/>
      <c r="K11" s="85"/>
      <c r="L11" s="85"/>
      <c r="M11" s="85"/>
      <c r="N11" s="86">
        <v>10.644</v>
      </c>
      <c r="O11" s="89"/>
    </row>
    <row r="12" ht="22.8" customHeight="1" spans="1:15">
      <c r="A12" s="81">
        <v>438008</v>
      </c>
      <c r="B12" s="82"/>
      <c r="C12" s="83" t="s">
        <v>302</v>
      </c>
      <c r="D12" s="84">
        <v>97.39</v>
      </c>
      <c r="E12" s="85">
        <f t="shared" si="0"/>
        <v>97.39</v>
      </c>
      <c r="F12" s="84">
        <v>97.39</v>
      </c>
      <c r="G12" s="85"/>
      <c r="H12" s="85"/>
      <c r="I12" s="85"/>
      <c r="J12" s="85"/>
      <c r="K12" s="85"/>
      <c r="L12" s="85"/>
      <c r="M12" s="85"/>
      <c r="N12" s="84">
        <v>97.39</v>
      </c>
      <c r="O12" s="89"/>
    </row>
    <row r="13" ht="22.8" customHeight="1" spans="1:15">
      <c r="A13" s="81">
        <v>438008</v>
      </c>
      <c r="B13" s="82"/>
      <c r="C13" s="83" t="s">
        <v>303</v>
      </c>
      <c r="D13" s="84">
        <v>22.11</v>
      </c>
      <c r="E13" s="85">
        <f t="shared" si="0"/>
        <v>22.11</v>
      </c>
      <c r="F13" s="84">
        <v>22.11</v>
      </c>
      <c r="G13" s="85"/>
      <c r="H13" s="85"/>
      <c r="I13" s="85"/>
      <c r="J13" s="85"/>
      <c r="K13" s="85"/>
      <c r="L13" s="85"/>
      <c r="M13" s="85"/>
      <c r="N13" s="84">
        <v>22.11</v>
      </c>
      <c r="O13" s="89"/>
    </row>
    <row r="14" ht="22.8" customHeight="1" spans="1:15">
      <c r="A14" s="81">
        <v>438008</v>
      </c>
      <c r="B14" s="82"/>
      <c r="C14" s="83" t="s">
        <v>304</v>
      </c>
      <c r="D14" s="84">
        <v>6.52</v>
      </c>
      <c r="E14" s="85">
        <f t="shared" si="0"/>
        <v>6.52</v>
      </c>
      <c r="F14" s="84">
        <v>6.52</v>
      </c>
      <c r="G14" s="85"/>
      <c r="H14" s="85"/>
      <c r="I14" s="85"/>
      <c r="J14" s="85"/>
      <c r="K14" s="85"/>
      <c r="L14" s="85"/>
      <c r="M14" s="85"/>
      <c r="N14" s="84">
        <v>6.52</v>
      </c>
      <c r="O14" s="89"/>
    </row>
    <row r="15" ht="22.8" customHeight="1" spans="1:15">
      <c r="A15" s="81">
        <v>438008</v>
      </c>
      <c r="B15" s="82"/>
      <c r="C15" s="83" t="s">
        <v>305</v>
      </c>
      <c r="D15" s="84">
        <v>2.64</v>
      </c>
      <c r="E15" s="85">
        <f t="shared" si="0"/>
        <v>2.64</v>
      </c>
      <c r="F15" s="84">
        <v>2.64</v>
      </c>
      <c r="G15" s="85"/>
      <c r="H15" s="85"/>
      <c r="I15" s="85"/>
      <c r="J15" s="85"/>
      <c r="K15" s="85"/>
      <c r="L15" s="85"/>
      <c r="M15" s="85"/>
      <c r="N15" s="84">
        <v>2.64</v>
      </c>
      <c r="O15" s="89"/>
    </row>
    <row r="16" ht="22.8" customHeight="1" spans="1:15">
      <c r="A16" s="81">
        <v>438008</v>
      </c>
      <c r="B16" s="82"/>
      <c r="C16" s="83" t="s">
        <v>306</v>
      </c>
      <c r="D16" s="84">
        <v>156.8</v>
      </c>
      <c r="E16" s="85">
        <f t="shared" si="0"/>
        <v>156.8</v>
      </c>
      <c r="F16" s="84">
        <v>156.8</v>
      </c>
      <c r="G16" s="85"/>
      <c r="H16" s="85"/>
      <c r="I16" s="85"/>
      <c r="J16" s="85"/>
      <c r="K16" s="85"/>
      <c r="L16" s="85"/>
      <c r="M16" s="85"/>
      <c r="N16" s="84">
        <v>156.8</v>
      </c>
      <c r="O16" s="89"/>
    </row>
    <row r="17" ht="22.8" customHeight="1" spans="1:15">
      <c r="A17" s="74"/>
      <c r="B17" s="82"/>
      <c r="C17" s="87" t="s">
        <v>134</v>
      </c>
      <c r="D17" s="85">
        <f>SUM(D7:D16)</f>
        <v>792.864</v>
      </c>
      <c r="E17" s="85">
        <f>SUM(E7:E16)</f>
        <v>792.864</v>
      </c>
      <c r="F17" s="85">
        <f>SUM(F7:F16)</f>
        <v>792.864</v>
      </c>
      <c r="G17" s="85"/>
      <c r="H17" s="85"/>
      <c r="I17" s="85"/>
      <c r="J17" s="85"/>
      <c r="K17" s="85"/>
      <c r="L17" s="85"/>
      <c r="M17" s="85"/>
      <c r="N17" s="85">
        <f>SUM(N7:N16)</f>
        <v>792.864</v>
      </c>
      <c r="O17" s="89"/>
    </row>
  </sheetData>
  <mergeCells count="14">
    <mergeCell ref="A2:O2"/>
    <mergeCell ref="A3:M3"/>
    <mergeCell ref="N3:O3"/>
    <mergeCell ref="D4:M4"/>
    <mergeCell ref="N4:O4"/>
    <mergeCell ref="E5:J5"/>
    <mergeCell ref="A4:A6"/>
    <mergeCell ref="C4:C6"/>
    <mergeCell ref="D5:D6"/>
    <mergeCell ref="K5:K6"/>
    <mergeCell ref="L5:L6"/>
    <mergeCell ref="M5:M6"/>
    <mergeCell ref="N5:N6"/>
    <mergeCell ref="O5:O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C8" sqref="C8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  <col min="9" max="9" width="9.76666666666667" customWidth="1"/>
  </cols>
  <sheetData>
    <row r="1" ht="16.35" customHeight="1" spans="1:1">
      <c r="A1" s="50"/>
    </row>
    <row r="2" ht="38.8" customHeight="1" spans="1:8">
      <c r="A2" s="20" t="s">
        <v>24</v>
      </c>
      <c r="B2" s="20"/>
      <c r="C2" s="20"/>
      <c r="D2" s="20"/>
      <c r="E2" s="20"/>
      <c r="F2" s="20"/>
      <c r="G2" s="20"/>
      <c r="H2" s="20"/>
    </row>
    <row r="3" ht="24.15" customHeight="1" spans="1:8">
      <c r="A3" s="21" t="s">
        <v>30</v>
      </c>
      <c r="B3" s="21"/>
      <c r="C3" s="21"/>
      <c r="D3" s="21"/>
      <c r="E3" s="21"/>
      <c r="F3" s="21"/>
      <c r="G3" s="21"/>
      <c r="H3" s="47" t="s">
        <v>31</v>
      </c>
    </row>
    <row r="4" ht="25" customHeight="1" spans="1:8">
      <c r="A4" s="52" t="s">
        <v>154</v>
      </c>
      <c r="B4" s="52" t="s">
        <v>155</v>
      </c>
      <c r="C4" s="52" t="s">
        <v>134</v>
      </c>
      <c r="D4" s="52" t="s">
        <v>307</v>
      </c>
      <c r="E4" s="52"/>
      <c r="F4" s="52"/>
      <c r="G4" s="52"/>
      <c r="H4" s="52" t="s">
        <v>157</v>
      </c>
    </row>
    <row r="5" ht="25.85" customHeight="1" spans="1:8">
      <c r="A5" s="52"/>
      <c r="B5" s="52"/>
      <c r="C5" s="52"/>
      <c r="D5" s="52" t="s">
        <v>136</v>
      </c>
      <c r="E5" s="52" t="s">
        <v>205</v>
      </c>
      <c r="F5" s="52"/>
      <c r="G5" s="52" t="s">
        <v>206</v>
      </c>
      <c r="H5" s="52"/>
    </row>
    <row r="6" ht="35.35" customHeight="1" spans="1:8">
      <c r="A6" s="52"/>
      <c r="B6" s="52"/>
      <c r="C6" s="52"/>
      <c r="D6" s="52"/>
      <c r="E6" s="52" t="s">
        <v>185</v>
      </c>
      <c r="F6" s="52" t="s">
        <v>178</v>
      </c>
      <c r="G6" s="52"/>
      <c r="H6" s="52"/>
    </row>
    <row r="7" ht="22.8" customHeight="1" spans="1:8">
      <c r="A7" s="64"/>
      <c r="B7" s="70" t="s">
        <v>134</v>
      </c>
      <c r="C7" s="71">
        <v>0</v>
      </c>
      <c r="D7" s="71"/>
      <c r="E7" s="71"/>
      <c r="F7" s="71"/>
      <c r="G7" s="71"/>
      <c r="H7" s="71"/>
    </row>
    <row r="8" ht="22.8" customHeight="1" spans="1:8">
      <c r="A8" s="72"/>
      <c r="B8" s="72"/>
      <c r="C8" s="71"/>
      <c r="D8" s="71"/>
      <c r="E8" s="71"/>
      <c r="F8" s="71"/>
      <c r="G8" s="71"/>
      <c r="H8" s="71"/>
    </row>
    <row r="9" ht="22.8" customHeight="1" spans="1:8">
      <c r="A9" s="73"/>
      <c r="B9" s="73"/>
      <c r="C9" s="71"/>
      <c r="D9" s="71"/>
      <c r="E9" s="71"/>
      <c r="F9" s="71"/>
      <c r="G9" s="71"/>
      <c r="H9" s="71"/>
    </row>
    <row r="10" ht="22.8" customHeight="1" spans="1:8">
      <c r="A10" s="73"/>
      <c r="B10" s="73"/>
      <c r="C10" s="71"/>
      <c r="D10" s="71"/>
      <c r="E10" s="71"/>
      <c r="F10" s="71"/>
      <c r="G10" s="71"/>
      <c r="H10" s="71"/>
    </row>
    <row r="11" ht="22.8" customHeight="1" spans="1:8">
      <c r="A11" s="73"/>
      <c r="B11" s="73"/>
      <c r="C11" s="71"/>
      <c r="D11" s="71"/>
      <c r="E11" s="71"/>
      <c r="F11" s="71"/>
      <c r="G11" s="71"/>
      <c r="H11" s="71"/>
    </row>
    <row r="12" ht="22.8" customHeight="1" spans="1:8">
      <c r="A12" s="74"/>
      <c r="B12" s="74"/>
      <c r="C12" s="75"/>
      <c r="D12" s="75"/>
      <c r="E12" s="76"/>
      <c r="F12" s="76"/>
      <c r="G12" s="76"/>
      <c r="H12" s="76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zoomScale="115" zoomScaleNormal="115" topLeftCell="A7" workbookViewId="0">
      <selection activeCell="F16" sqref="F16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7.875" customWidth="1"/>
    <col min="8" max="8" width="10.5416666666667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9.1333333333333" customWidth="1"/>
    <col min="14" max="18" width="9.76666666666667" customWidth="1"/>
  </cols>
  <sheetData>
    <row r="1" ht="16.35" customHeight="1" spans="1:1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ht="37.95" customHeight="1" spans="1:13">
      <c r="A2" s="50"/>
      <c r="B2" s="50"/>
      <c r="C2" s="51" t="s">
        <v>26</v>
      </c>
      <c r="D2" s="51"/>
      <c r="E2" s="51"/>
      <c r="F2" s="51"/>
      <c r="G2" s="51"/>
      <c r="H2" s="51"/>
      <c r="I2" s="51"/>
      <c r="J2" s="51"/>
      <c r="K2" s="51"/>
      <c r="L2" s="51"/>
      <c r="M2" s="51"/>
    </row>
    <row r="3" ht="24.15" customHeight="1" spans="1:13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47" t="s">
        <v>31</v>
      </c>
      <c r="M3" s="47"/>
    </row>
    <row r="4" ht="33.6" customHeight="1" spans="1:13">
      <c r="A4" s="52" t="s">
        <v>167</v>
      </c>
      <c r="B4" s="52" t="s">
        <v>308</v>
      </c>
      <c r="C4" s="52" t="s">
        <v>309</v>
      </c>
      <c r="D4" s="52" t="s">
        <v>310</v>
      </c>
      <c r="E4" s="52" t="s">
        <v>311</v>
      </c>
      <c r="F4" s="52"/>
      <c r="G4" s="52"/>
      <c r="H4" s="52"/>
      <c r="I4" s="52"/>
      <c r="J4" s="52"/>
      <c r="K4" s="52"/>
      <c r="L4" s="52"/>
      <c r="M4" s="52"/>
    </row>
    <row r="5" ht="36.2" customHeight="1" spans="1:13">
      <c r="A5" s="53"/>
      <c r="B5" s="53"/>
      <c r="C5" s="53"/>
      <c r="D5" s="53"/>
      <c r="E5" s="53" t="s">
        <v>312</v>
      </c>
      <c r="F5" s="52" t="s">
        <v>313</v>
      </c>
      <c r="G5" s="52" t="s">
        <v>314</v>
      </c>
      <c r="H5" s="52" t="s">
        <v>315</v>
      </c>
      <c r="I5" s="52" t="s">
        <v>316</v>
      </c>
      <c r="J5" s="52" t="s">
        <v>317</v>
      </c>
      <c r="K5" s="52" t="s">
        <v>318</v>
      </c>
      <c r="L5" s="52" t="s">
        <v>319</v>
      </c>
      <c r="M5" s="52" t="s">
        <v>320</v>
      </c>
    </row>
    <row r="6" ht="70" customHeight="1" spans="1:13">
      <c r="A6" s="54">
        <v>438008</v>
      </c>
      <c r="B6" s="54" t="s">
        <v>321</v>
      </c>
      <c r="C6" s="55">
        <v>201.6</v>
      </c>
      <c r="D6" s="69" t="s">
        <v>322</v>
      </c>
      <c r="E6" s="56" t="s">
        <v>323</v>
      </c>
      <c r="F6" s="56" t="s">
        <v>324</v>
      </c>
      <c r="G6" s="62" t="s">
        <v>325</v>
      </c>
      <c r="H6" s="63">
        <v>1</v>
      </c>
      <c r="I6" s="56" t="s">
        <v>326</v>
      </c>
      <c r="J6" s="64"/>
      <c r="K6" s="64"/>
      <c r="L6" s="64"/>
      <c r="M6" s="64"/>
    </row>
    <row r="7" ht="43.1" customHeight="1" spans="1:13">
      <c r="A7" s="54"/>
      <c r="B7" s="54"/>
      <c r="C7" s="55"/>
      <c r="D7" s="69"/>
      <c r="E7" s="56"/>
      <c r="F7" s="56" t="s">
        <v>327</v>
      </c>
      <c r="G7" s="62" t="s">
        <v>328</v>
      </c>
      <c r="H7" s="63">
        <v>1</v>
      </c>
      <c r="I7" s="56" t="s">
        <v>329</v>
      </c>
      <c r="J7" s="65"/>
      <c r="K7" s="65"/>
      <c r="L7" s="65"/>
      <c r="M7" s="65"/>
    </row>
    <row r="8" ht="43.1" customHeight="1" spans="1:13">
      <c r="A8" s="54"/>
      <c r="B8" s="54"/>
      <c r="C8" s="55"/>
      <c r="D8" s="69"/>
      <c r="E8" s="56"/>
      <c r="F8" s="56" t="s">
        <v>330</v>
      </c>
      <c r="G8" s="57" t="s">
        <v>331</v>
      </c>
      <c r="H8" s="63">
        <v>1</v>
      </c>
      <c r="I8" s="56" t="s">
        <v>332</v>
      </c>
      <c r="J8" s="65"/>
      <c r="K8" s="65"/>
      <c r="L8" s="65"/>
      <c r="M8" s="65"/>
    </row>
    <row r="9" ht="43.1" customHeight="1" spans="1:13">
      <c r="A9" s="54"/>
      <c r="B9" s="54"/>
      <c r="C9" s="55"/>
      <c r="D9" s="69"/>
      <c r="E9" s="56"/>
      <c r="F9" s="56" t="s">
        <v>333</v>
      </c>
      <c r="G9" s="57" t="s">
        <v>334</v>
      </c>
      <c r="H9" s="58">
        <v>1</v>
      </c>
      <c r="I9" s="56" t="s">
        <v>335</v>
      </c>
      <c r="J9" s="65"/>
      <c r="K9" s="65"/>
      <c r="L9" s="65"/>
      <c r="M9" s="65"/>
    </row>
    <row r="10" ht="43.1" customHeight="1" spans="1:13">
      <c r="A10" s="54"/>
      <c r="B10" s="54"/>
      <c r="C10" s="55"/>
      <c r="D10" s="69"/>
      <c r="E10" s="56" t="s">
        <v>336</v>
      </c>
      <c r="F10" s="56" t="s">
        <v>337</v>
      </c>
      <c r="G10" s="57" t="s">
        <v>338</v>
      </c>
      <c r="H10" s="56"/>
      <c r="I10" s="56" t="s">
        <v>339</v>
      </c>
      <c r="J10" s="65"/>
      <c r="K10" s="65"/>
      <c r="L10" s="65"/>
      <c r="M10" s="65"/>
    </row>
    <row r="11" ht="43.1" customHeight="1" spans="1:13">
      <c r="A11" s="54"/>
      <c r="B11" s="54"/>
      <c r="C11" s="55"/>
      <c r="D11" s="69"/>
      <c r="E11" s="56"/>
      <c r="F11" s="56" t="s">
        <v>340</v>
      </c>
      <c r="G11" s="57" t="s">
        <v>341</v>
      </c>
      <c r="H11" s="58"/>
      <c r="I11" s="56" t="s">
        <v>342</v>
      </c>
      <c r="J11" s="65"/>
      <c r="K11" s="65"/>
      <c r="L11" s="65"/>
      <c r="M11" s="65"/>
    </row>
    <row r="12" ht="43.1" customHeight="1" spans="1:13">
      <c r="A12" s="54"/>
      <c r="B12" s="54"/>
      <c r="C12" s="55"/>
      <c r="D12" s="69"/>
      <c r="E12" s="56"/>
      <c r="F12" s="56" t="s">
        <v>343</v>
      </c>
      <c r="G12" s="57" t="s">
        <v>344</v>
      </c>
      <c r="H12" s="56"/>
      <c r="I12" s="56" t="s">
        <v>342</v>
      </c>
      <c r="J12" s="65"/>
      <c r="K12" s="65"/>
      <c r="L12" s="65"/>
      <c r="M12" s="65"/>
    </row>
    <row r="13" ht="43.1" customHeight="1" spans="1:13">
      <c r="A13" s="54"/>
      <c r="B13" s="54"/>
      <c r="C13" s="55"/>
      <c r="D13" s="69"/>
      <c r="E13" s="56"/>
      <c r="F13" s="56" t="s">
        <v>345</v>
      </c>
      <c r="G13" s="57" t="s">
        <v>346</v>
      </c>
      <c r="H13" s="56"/>
      <c r="I13" s="56" t="s">
        <v>347</v>
      </c>
      <c r="J13" s="65"/>
      <c r="K13" s="65"/>
      <c r="L13" s="65"/>
      <c r="M13" s="65"/>
    </row>
    <row r="14" ht="43.1" customHeight="1" spans="1:13">
      <c r="A14" s="54"/>
      <c r="B14" s="54"/>
      <c r="C14" s="55"/>
      <c r="D14" s="69"/>
      <c r="E14" s="56"/>
      <c r="F14" s="56" t="s">
        <v>348</v>
      </c>
      <c r="G14" s="57" t="s">
        <v>349</v>
      </c>
      <c r="H14" s="58">
        <v>0.98</v>
      </c>
      <c r="I14" s="56" t="s">
        <v>350</v>
      </c>
      <c r="J14" s="65"/>
      <c r="K14" s="65"/>
      <c r="L14" s="65"/>
      <c r="M14" s="65"/>
    </row>
  </sheetData>
  <mergeCells count="14">
    <mergeCell ref="C2:M2"/>
    <mergeCell ref="A3:K3"/>
    <mergeCell ref="L3:M3"/>
    <mergeCell ref="E4:M4"/>
    <mergeCell ref="A4:A5"/>
    <mergeCell ref="A6:A14"/>
    <mergeCell ref="B4:B5"/>
    <mergeCell ref="B6:B14"/>
    <mergeCell ref="C4:C5"/>
    <mergeCell ref="C6:C14"/>
    <mergeCell ref="D4:D5"/>
    <mergeCell ref="D6:D14"/>
    <mergeCell ref="E6:E9"/>
    <mergeCell ref="E10:E1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opLeftCell="A7" workbookViewId="0">
      <selection activeCell="D6" sqref="D6:D14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7.875" customWidth="1"/>
    <col min="8" max="8" width="10.5416666666667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9.1333333333333" customWidth="1"/>
    <col min="14" max="18" width="9.76666666666667" customWidth="1"/>
  </cols>
  <sheetData>
    <row r="1" customFormat="1" ht="16.35" customHeight="1" spans="1:1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customFormat="1" ht="37.95" customHeight="1" spans="1:13">
      <c r="A2" s="50"/>
      <c r="B2" s="50"/>
      <c r="C2" s="51" t="s">
        <v>26</v>
      </c>
      <c r="D2" s="51"/>
      <c r="E2" s="51"/>
      <c r="F2" s="51"/>
      <c r="G2" s="51"/>
      <c r="H2" s="51"/>
      <c r="I2" s="51"/>
      <c r="J2" s="51"/>
      <c r="K2" s="51"/>
      <c r="L2" s="51"/>
      <c r="M2" s="51"/>
    </row>
    <row r="3" customFormat="1" ht="24.15" customHeight="1" spans="1:13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47" t="s">
        <v>31</v>
      </c>
      <c r="M3" s="47"/>
    </row>
    <row r="4" customFormat="1" ht="33.6" customHeight="1" spans="1:13">
      <c r="A4" s="52" t="s">
        <v>167</v>
      </c>
      <c r="B4" s="52" t="s">
        <v>308</v>
      </c>
      <c r="C4" s="52" t="s">
        <v>309</v>
      </c>
      <c r="D4" s="52" t="s">
        <v>310</v>
      </c>
      <c r="E4" s="52" t="s">
        <v>311</v>
      </c>
      <c r="F4" s="52"/>
      <c r="G4" s="52"/>
      <c r="H4" s="52"/>
      <c r="I4" s="52"/>
      <c r="J4" s="52"/>
      <c r="K4" s="52"/>
      <c r="L4" s="52"/>
      <c r="M4" s="52"/>
    </row>
    <row r="5" customFormat="1" ht="36.2" customHeight="1" spans="1:13">
      <c r="A5" s="53"/>
      <c r="B5" s="53"/>
      <c r="C5" s="53"/>
      <c r="D5" s="53"/>
      <c r="E5" s="53" t="s">
        <v>312</v>
      </c>
      <c r="F5" s="52" t="s">
        <v>313</v>
      </c>
      <c r="G5" s="52" t="s">
        <v>314</v>
      </c>
      <c r="H5" s="52" t="s">
        <v>315</v>
      </c>
      <c r="I5" s="52" t="s">
        <v>316</v>
      </c>
      <c r="J5" s="52" t="s">
        <v>317</v>
      </c>
      <c r="K5" s="52" t="s">
        <v>318</v>
      </c>
      <c r="L5" s="52" t="s">
        <v>319</v>
      </c>
      <c r="M5" s="52" t="s">
        <v>320</v>
      </c>
    </row>
    <row r="6" customFormat="1" ht="70" customHeight="1" spans="1:13">
      <c r="A6" s="54">
        <v>438008</v>
      </c>
      <c r="B6" s="54" t="s">
        <v>351</v>
      </c>
      <c r="C6" s="55">
        <v>139.48</v>
      </c>
      <c r="D6" s="54" t="s">
        <v>352</v>
      </c>
      <c r="E6" s="56" t="s">
        <v>323</v>
      </c>
      <c r="F6" s="56" t="s">
        <v>324</v>
      </c>
      <c r="G6" s="62" t="s">
        <v>353</v>
      </c>
      <c r="H6" s="63" t="s">
        <v>354</v>
      </c>
      <c r="I6" s="56" t="s">
        <v>355</v>
      </c>
      <c r="J6" s="64"/>
      <c r="K6" s="64"/>
      <c r="L6" s="64"/>
      <c r="M6" s="64"/>
    </row>
    <row r="7" customFormat="1" ht="43.1" customHeight="1" spans="1:13">
      <c r="A7" s="54"/>
      <c r="B7" s="54"/>
      <c r="C7" s="55"/>
      <c r="D7" s="54"/>
      <c r="E7" s="56"/>
      <c r="F7" s="56" t="s">
        <v>327</v>
      </c>
      <c r="G7" s="66" t="s">
        <v>356</v>
      </c>
      <c r="H7" s="63" t="s">
        <v>357</v>
      </c>
      <c r="I7" s="56" t="s">
        <v>358</v>
      </c>
      <c r="J7" s="65"/>
      <c r="K7" s="65"/>
      <c r="L7" s="65"/>
      <c r="M7" s="65"/>
    </row>
    <row r="8" customFormat="1" ht="43.1" customHeight="1" spans="1:13">
      <c r="A8" s="54"/>
      <c r="B8" s="54"/>
      <c r="C8" s="55"/>
      <c r="D8" s="54"/>
      <c r="E8" s="56"/>
      <c r="F8" s="56" t="s">
        <v>330</v>
      </c>
      <c r="G8" s="57" t="s">
        <v>331</v>
      </c>
      <c r="H8" s="58">
        <v>1</v>
      </c>
      <c r="I8" s="56" t="s">
        <v>359</v>
      </c>
      <c r="J8" s="65"/>
      <c r="K8" s="65"/>
      <c r="L8" s="65"/>
      <c r="M8" s="65"/>
    </row>
    <row r="9" customFormat="1" ht="43.1" customHeight="1" spans="1:13">
      <c r="A9" s="54"/>
      <c r="B9" s="54"/>
      <c r="C9" s="55"/>
      <c r="D9" s="54"/>
      <c r="E9" s="56"/>
      <c r="F9" s="56" t="s">
        <v>333</v>
      </c>
      <c r="G9" s="67" t="s">
        <v>360</v>
      </c>
      <c r="H9" s="56" t="s">
        <v>361</v>
      </c>
      <c r="I9" s="56" t="s">
        <v>362</v>
      </c>
      <c r="J9" s="65"/>
      <c r="K9" s="65"/>
      <c r="L9" s="65"/>
      <c r="M9" s="65"/>
    </row>
    <row r="10" customFormat="1" ht="43.1" customHeight="1" spans="1:13">
      <c r="A10" s="54"/>
      <c r="B10" s="54"/>
      <c r="C10" s="55"/>
      <c r="D10" s="54"/>
      <c r="E10" s="56" t="s">
        <v>336</v>
      </c>
      <c r="F10" s="56" t="s">
        <v>337</v>
      </c>
      <c r="G10" s="57" t="s">
        <v>338</v>
      </c>
      <c r="H10" s="56"/>
      <c r="I10" s="56" t="s">
        <v>339</v>
      </c>
      <c r="J10" s="65"/>
      <c r="K10" s="65"/>
      <c r="L10" s="65"/>
      <c r="M10" s="65"/>
    </row>
    <row r="11" customFormat="1" ht="43.1" customHeight="1" spans="1:13">
      <c r="A11" s="54"/>
      <c r="B11" s="54"/>
      <c r="C11" s="55"/>
      <c r="D11" s="54"/>
      <c r="E11" s="56"/>
      <c r="F11" s="56" t="s">
        <v>340</v>
      </c>
      <c r="G11" s="57" t="s">
        <v>363</v>
      </c>
      <c r="H11" s="56"/>
      <c r="I11" s="56"/>
      <c r="J11" s="65"/>
      <c r="K11" s="65"/>
      <c r="L11" s="65"/>
      <c r="M11" s="65"/>
    </row>
    <row r="12" customFormat="1" ht="43.1" customHeight="1" spans="1:13">
      <c r="A12" s="54"/>
      <c r="B12" s="54"/>
      <c r="C12" s="55"/>
      <c r="D12" s="54"/>
      <c r="E12" s="56"/>
      <c r="F12" s="56" t="s">
        <v>343</v>
      </c>
      <c r="G12" s="57" t="s">
        <v>344</v>
      </c>
      <c r="H12" s="56"/>
      <c r="I12" s="56" t="s">
        <v>342</v>
      </c>
      <c r="J12" s="65"/>
      <c r="K12" s="65"/>
      <c r="L12" s="65"/>
      <c r="M12" s="65"/>
    </row>
    <row r="13" customFormat="1" ht="43.1" customHeight="1" spans="1:13">
      <c r="A13" s="54"/>
      <c r="B13" s="54"/>
      <c r="C13" s="55"/>
      <c r="D13" s="54"/>
      <c r="E13" s="56"/>
      <c r="F13" s="56" t="s">
        <v>345</v>
      </c>
      <c r="G13" s="57" t="s">
        <v>363</v>
      </c>
      <c r="H13" s="68" t="s">
        <v>354</v>
      </c>
      <c r="I13" s="56"/>
      <c r="J13" s="65"/>
      <c r="K13" s="65"/>
      <c r="L13" s="65"/>
      <c r="M13" s="65"/>
    </row>
    <row r="14" customFormat="1" ht="43.1" customHeight="1" spans="1:13">
      <c r="A14" s="54"/>
      <c r="B14" s="54"/>
      <c r="C14" s="55"/>
      <c r="D14" s="54"/>
      <c r="E14" s="56"/>
      <c r="F14" s="56" t="s">
        <v>348</v>
      </c>
      <c r="G14" s="57" t="s">
        <v>351</v>
      </c>
      <c r="H14" s="58" t="s">
        <v>357</v>
      </c>
      <c r="I14" s="56"/>
      <c r="J14" s="65"/>
      <c r="K14" s="65"/>
      <c r="L14" s="65"/>
      <c r="M14" s="65"/>
    </row>
  </sheetData>
  <mergeCells count="14">
    <mergeCell ref="C2:M2"/>
    <mergeCell ref="A3:K3"/>
    <mergeCell ref="L3:M3"/>
    <mergeCell ref="E4:M4"/>
    <mergeCell ref="A4:A5"/>
    <mergeCell ref="A6:A14"/>
    <mergeCell ref="B4:B5"/>
    <mergeCell ref="B6:B14"/>
    <mergeCell ref="C4:C5"/>
    <mergeCell ref="C6:C14"/>
    <mergeCell ref="D4:D5"/>
    <mergeCell ref="D6:D14"/>
    <mergeCell ref="E6:E9"/>
    <mergeCell ref="E10:E14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opLeftCell="A4" workbookViewId="0">
      <selection activeCell="C6" sqref="C6:C14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0.375" customWidth="1"/>
    <col min="8" max="8" width="10.5416666666667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9.1333333333333" customWidth="1"/>
    <col min="14" max="18" width="9.76666666666667" customWidth="1"/>
  </cols>
  <sheetData>
    <row r="1" customFormat="1" ht="16.35" customHeight="1" spans="1:1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customFormat="1" ht="37.95" customHeight="1" spans="1:13">
      <c r="A2" s="50"/>
      <c r="B2" s="50"/>
      <c r="C2" s="51" t="s">
        <v>26</v>
      </c>
      <c r="D2" s="51"/>
      <c r="E2" s="51"/>
      <c r="F2" s="51"/>
      <c r="G2" s="51"/>
      <c r="H2" s="51"/>
      <c r="I2" s="51"/>
      <c r="J2" s="51"/>
      <c r="K2" s="51"/>
      <c r="L2" s="51"/>
      <c r="M2" s="51"/>
    </row>
    <row r="3" customFormat="1" ht="24.15" customHeight="1" spans="1:13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47" t="s">
        <v>31</v>
      </c>
      <c r="M3" s="47"/>
    </row>
    <row r="4" customFormat="1" ht="33.6" customHeight="1" spans="1:13">
      <c r="A4" s="52" t="s">
        <v>167</v>
      </c>
      <c r="B4" s="52" t="s">
        <v>308</v>
      </c>
      <c r="C4" s="52" t="s">
        <v>309</v>
      </c>
      <c r="D4" s="52" t="s">
        <v>310</v>
      </c>
      <c r="E4" s="52" t="s">
        <v>311</v>
      </c>
      <c r="F4" s="52"/>
      <c r="G4" s="52"/>
      <c r="H4" s="52"/>
      <c r="I4" s="52"/>
      <c r="J4" s="52"/>
      <c r="K4" s="52"/>
      <c r="L4" s="52"/>
      <c r="M4" s="52"/>
    </row>
    <row r="5" customFormat="1" ht="36.2" customHeight="1" spans="1:13">
      <c r="A5" s="53"/>
      <c r="B5" s="53"/>
      <c r="C5" s="53"/>
      <c r="D5" s="53"/>
      <c r="E5" s="53" t="s">
        <v>312</v>
      </c>
      <c r="F5" s="52" t="s">
        <v>313</v>
      </c>
      <c r="G5" s="52" t="s">
        <v>314</v>
      </c>
      <c r="H5" s="52" t="s">
        <v>315</v>
      </c>
      <c r="I5" s="52" t="s">
        <v>316</v>
      </c>
      <c r="J5" s="52" t="s">
        <v>317</v>
      </c>
      <c r="K5" s="52" t="s">
        <v>318</v>
      </c>
      <c r="L5" s="52" t="s">
        <v>319</v>
      </c>
      <c r="M5" s="52" t="s">
        <v>320</v>
      </c>
    </row>
    <row r="6" customFormat="1" ht="70" customHeight="1" spans="1:13">
      <c r="A6" s="54">
        <v>438008</v>
      </c>
      <c r="B6" s="54" t="s">
        <v>364</v>
      </c>
      <c r="C6" s="55">
        <v>162.4</v>
      </c>
      <c r="D6" s="54" t="s">
        <v>365</v>
      </c>
      <c r="E6" s="56" t="s">
        <v>323</v>
      </c>
      <c r="F6" s="56" t="s">
        <v>324</v>
      </c>
      <c r="G6" s="62" t="s">
        <v>366</v>
      </c>
      <c r="H6" s="63">
        <v>1</v>
      </c>
      <c r="I6" s="56" t="s">
        <v>367</v>
      </c>
      <c r="J6" s="64"/>
      <c r="K6" s="64"/>
      <c r="L6" s="64"/>
      <c r="M6" s="64"/>
    </row>
    <row r="7" customFormat="1" ht="43.1" customHeight="1" spans="1:13">
      <c r="A7" s="54"/>
      <c r="B7" s="54"/>
      <c r="C7" s="55"/>
      <c r="D7" s="54"/>
      <c r="E7" s="56"/>
      <c r="F7" s="56" t="s">
        <v>327</v>
      </c>
      <c r="G7" s="62" t="s">
        <v>328</v>
      </c>
      <c r="H7" s="63">
        <v>1</v>
      </c>
      <c r="I7" s="56" t="s">
        <v>367</v>
      </c>
      <c r="J7" s="65"/>
      <c r="K7" s="65"/>
      <c r="L7" s="65"/>
      <c r="M7" s="65"/>
    </row>
    <row r="8" customFormat="1" ht="43.1" customHeight="1" spans="1:13">
      <c r="A8" s="54"/>
      <c r="B8" s="54"/>
      <c r="C8" s="55"/>
      <c r="D8" s="54"/>
      <c r="E8" s="56"/>
      <c r="F8" s="56" t="s">
        <v>330</v>
      </c>
      <c r="G8" s="57" t="s">
        <v>331</v>
      </c>
      <c r="H8" s="63">
        <v>1</v>
      </c>
      <c r="I8" s="56" t="s">
        <v>359</v>
      </c>
      <c r="J8" s="65"/>
      <c r="K8" s="65"/>
      <c r="L8" s="65"/>
      <c r="M8" s="65"/>
    </row>
    <row r="9" customFormat="1" ht="69" customHeight="1" spans="1:13">
      <c r="A9" s="54"/>
      <c r="B9" s="54"/>
      <c r="C9" s="55"/>
      <c r="D9" s="54"/>
      <c r="E9" s="56"/>
      <c r="F9" s="56" t="s">
        <v>333</v>
      </c>
      <c r="G9" s="57" t="s">
        <v>368</v>
      </c>
      <c r="H9" s="58">
        <v>1</v>
      </c>
      <c r="I9" s="56" t="s">
        <v>369</v>
      </c>
      <c r="J9" s="65"/>
      <c r="K9" s="65"/>
      <c r="L9" s="65"/>
      <c r="M9" s="65"/>
    </row>
    <row r="10" customFormat="1" ht="43.1" customHeight="1" spans="1:13">
      <c r="A10" s="54"/>
      <c r="B10" s="54"/>
      <c r="C10" s="55"/>
      <c r="D10" s="54"/>
      <c r="E10" s="56" t="s">
        <v>336</v>
      </c>
      <c r="F10" s="56" t="s">
        <v>337</v>
      </c>
      <c r="G10" s="57" t="s">
        <v>338</v>
      </c>
      <c r="H10" s="56"/>
      <c r="I10" s="56" t="s">
        <v>339</v>
      </c>
      <c r="J10" s="65"/>
      <c r="K10" s="65"/>
      <c r="L10" s="65"/>
      <c r="M10" s="65"/>
    </row>
    <row r="11" customFormat="1" ht="43.1" customHeight="1" spans="1:13">
      <c r="A11" s="54"/>
      <c r="B11" s="54"/>
      <c r="C11" s="55"/>
      <c r="D11" s="54"/>
      <c r="E11" s="56"/>
      <c r="F11" s="56" t="s">
        <v>340</v>
      </c>
      <c r="G11" s="57" t="s">
        <v>370</v>
      </c>
      <c r="H11" s="56"/>
      <c r="I11" s="56"/>
      <c r="J11" s="65"/>
      <c r="K11" s="65"/>
      <c r="L11" s="65"/>
      <c r="M11" s="65"/>
    </row>
    <row r="12" customFormat="1" ht="43.1" customHeight="1" spans="1:13">
      <c r="A12" s="54"/>
      <c r="B12" s="54"/>
      <c r="C12" s="55"/>
      <c r="D12" s="54"/>
      <c r="E12" s="56"/>
      <c r="F12" s="56" t="s">
        <v>343</v>
      </c>
      <c r="G12" s="57" t="s">
        <v>344</v>
      </c>
      <c r="H12" s="56"/>
      <c r="I12" s="56" t="s">
        <v>342</v>
      </c>
      <c r="J12" s="65"/>
      <c r="K12" s="65"/>
      <c r="L12" s="65"/>
      <c r="M12" s="65"/>
    </row>
    <row r="13" customFormat="1" ht="43.1" customHeight="1" spans="1:13">
      <c r="A13" s="54"/>
      <c r="B13" s="54"/>
      <c r="C13" s="55"/>
      <c r="D13" s="54"/>
      <c r="E13" s="56"/>
      <c r="F13" s="56" t="s">
        <v>345</v>
      </c>
      <c r="G13" s="57" t="s">
        <v>363</v>
      </c>
      <c r="H13" s="56"/>
      <c r="I13" s="56"/>
      <c r="J13" s="65"/>
      <c r="K13" s="65"/>
      <c r="L13" s="65"/>
      <c r="M13" s="65"/>
    </row>
    <row r="14" customFormat="1" ht="43.1" customHeight="1" spans="1:13">
      <c r="A14" s="54"/>
      <c r="B14" s="54"/>
      <c r="C14" s="55"/>
      <c r="D14" s="54"/>
      <c r="E14" s="56"/>
      <c r="F14" s="56" t="s">
        <v>348</v>
      </c>
      <c r="G14" s="57" t="s">
        <v>348</v>
      </c>
      <c r="H14" s="58">
        <v>1</v>
      </c>
      <c r="I14" s="56"/>
      <c r="J14" s="65"/>
      <c r="K14" s="65"/>
      <c r="L14" s="65"/>
      <c r="M14" s="65"/>
    </row>
  </sheetData>
  <mergeCells count="14">
    <mergeCell ref="C2:M2"/>
    <mergeCell ref="A3:K3"/>
    <mergeCell ref="L3:M3"/>
    <mergeCell ref="E4:M4"/>
    <mergeCell ref="A4:A5"/>
    <mergeCell ref="A6:A14"/>
    <mergeCell ref="B4:B5"/>
    <mergeCell ref="B6:B14"/>
    <mergeCell ref="C4:C5"/>
    <mergeCell ref="C6:C14"/>
    <mergeCell ref="D4:D5"/>
    <mergeCell ref="D6:D14"/>
    <mergeCell ref="E6:E9"/>
    <mergeCell ref="E10:E14"/>
  </mergeCells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J14" sqref="J14"/>
    </sheetView>
  </sheetViews>
  <sheetFormatPr defaultColWidth="10" defaultRowHeight="13.5" outlineLevelRow="7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7.875" customWidth="1"/>
    <col min="8" max="8" width="10.5416666666667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9.1333333333333" customWidth="1"/>
    <col min="14" max="18" width="9.76666666666667" customWidth="1"/>
  </cols>
  <sheetData>
    <row r="1" customFormat="1" ht="16.35" customHeight="1" spans="1:1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customFormat="1" ht="37.95" customHeight="1" spans="1:13">
      <c r="A2" s="50"/>
      <c r="B2" s="50"/>
      <c r="C2" s="51" t="s">
        <v>26</v>
      </c>
      <c r="D2" s="51"/>
      <c r="E2" s="51"/>
      <c r="F2" s="51"/>
      <c r="G2" s="51"/>
      <c r="H2" s="51"/>
      <c r="I2" s="51"/>
      <c r="J2" s="51"/>
      <c r="K2" s="51"/>
      <c r="L2" s="51"/>
      <c r="M2" s="51"/>
    </row>
    <row r="3" customFormat="1" ht="24.15" customHeight="1" spans="1:13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47" t="s">
        <v>31</v>
      </c>
      <c r="M3" s="47"/>
    </row>
    <row r="4" customFormat="1" ht="33.6" customHeight="1" spans="1:13">
      <c r="A4" s="52" t="s">
        <v>167</v>
      </c>
      <c r="B4" s="52" t="s">
        <v>308</v>
      </c>
      <c r="C4" s="52" t="s">
        <v>309</v>
      </c>
      <c r="D4" s="52" t="s">
        <v>310</v>
      </c>
      <c r="E4" s="52" t="s">
        <v>311</v>
      </c>
      <c r="F4" s="52"/>
      <c r="G4" s="52"/>
      <c r="H4" s="52"/>
      <c r="I4" s="52"/>
      <c r="J4" s="52"/>
      <c r="K4" s="52"/>
      <c r="L4" s="52"/>
      <c r="M4" s="52"/>
    </row>
    <row r="5" customFormat="1" ht="36.2" customHeight="1" spans="1:13">
      <c r="A5" s="53"/>
      <c r="B5" s="53"/>
      <c r="C5" s="53"/>
      <c r="D5" s="53"/>
      <c r="E5" s="53" t="s">
        <v>312</v>
      </c>
      <c r="F5" s="53" t="s">
        <v>313</v>
      </c>
      <c r="G5" s="53" t="s">
        <v>314</v>
      </c>
      <c r="H5" s="53" t="s">
        <v>315</v>
      </c>
      <c r="I5" s="53" t="s">
        <v>316</v>
      </c>
      <c r="J5" s="53" t="s">
        <v>317</v>
      </c>
      <c r="K5" s="53" t="s">
        <v>318</v>
      </c>
      <c r="L5" s="53" t="s">
        <v>319</v>
      </c>
      <c r="M5" s="53" t="s">
        <v>320</v>
      </c>
    </row>
    <row r="6" customFormat="1" ht="70" customHeight="1" spans="1:13">
      <c r="A6" s="54">
        <v>438008</v>
      </c>
      <c r="B6" s="54" t="s">
        <v>371</v>
      </c>
      <c r="C6" s="55">
        <v>156.8</v>
      </c>
      <c r="D6" s="54"/>
      <c r="E6" s="56" t="s">
        <v>372</v>
      </c>
      <c r="F6" s="56" t="s">
        <v>324</v>
      </c>
      <c r="G6" s="57" t="s">
        <v>373</v>
      </c>
      <c r="H6" s="58">
        <v>1</v>
      </c>
      <c r="I6" s="56" t="s">
        <v>374</v>
      </c>
      <c r="J6" s="59"/>
      <c r="K6" s="59"/>
      <c r="L6" s="59"/>
      <c r="M6" s="59"/>
    </row>
    <row r="7" customFormat="1" ht="43.1" customHeight="1" spans="1:13">
      <c r="A7" s="54"/>
      <c r="B7" s="54"/>
      <c r="C7" s="55"/>
      <c r="D7" s="54"/>
      <c r="E7" s="56"/>
      <c r="F7" s="56" t="s">
        <v>330</v>
      </c>
      <c r="G7" s="57" t="s">
        <v>332</v>
      </c>
      <c r="H7" s="58">
        <v>1</v>
      </c>
      <c r="I7" s="56" t="s">
        <v>331</v>
      </c>
      <c r="J7" s="60"/>
      <c r="K7" s="60"/>
      <c r="L7" s="60"/>
      <c r="M7" s="60"/>
    </row>
    <row r="8" customFormat="1" ht="43.1" customHeight="1" spans="1:13">
      <c r="A8" s="54"/>
      <c r="B8" s="54"/>
      <c r="C8" s="55"/>
      <c r="D8" s="54"/>
      <c r="E8" s="56"/>
      <c r="F8" s="56" t="s">
        <v>333</v>
      </c>
      <c r="G8" s="57" t="s">
        <v>375</v>
      </c>
      <c r="H8" s="58">
        <v>1</v>
      </c>
      <c r="I8" s="61" t="s">
        <v>376</v>
      </c>
      <c r="J8" s="60"/>
      <c r="K8" s="60"/>
      <c r="L8" s="60"/>
      <c r="M8" s="60"/>
    </row>
  </sheetData>
  <mergeCells count="13">
    <mergeCell ref="C2:M2"/>
    <mergeCell ref="A3:K3"/>
    <mergeCell ref="L3:M3"/>
    <mergeCell ref="E4:M4"/>
    <mergeCell ref="A4:A5"/>
    <mergeCell ref="A6:A8"/>
    <mergeCell ref="B4:B5"/>
    <mergeCell ref="B6:B8"/>
    <mergeCell ref="C4:C5"/>
    <mergeCell ref="C6:C8"/>
    <mergeCell ref="D4:D5"/>
    <mergeCell ref="D6:D8"/>
    <mergeCell ref="E6:E8"/>
  </mergeCells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zoomScale="115" zoomScaleNormal="115" topLeftCell="K1" workbookViewId="0">
      <selection activeCell="O5" sqref="O$1:O$1048576"/>
    </sheetView>
  </sheetViews>
  <sheetFormatPr defaultColWidth="10" defaultRowHeight="20" customHeight="1"/>
  <cols>
    <col min="1" max="1" width="6.24166666666667" customWidth="1"/>
    <col min="2" max="2" width="13.4333333333333" customWidth="1"/>
    <col min="3" max="3" width="8.41666666666667" customWidth="1"/>
    <col min="4" max="4" width="10.45" customWidth="1"/>
    <col min="5" max="6" width="9.76666666666667" customWidth="1"/>
    <col min="7" max="7" width="9.90833333333333" customWidth="1"/>
    <col min="8" max="9" width="8.275" customWidth="1"/>
    <col min="10" max="10" width="36.3" customWidth="1"/>
    <col min="11" max="11" width="7.05833333333333" style="17" customWidth="1"/>
    <col min="12" max="12" width="17.6083333333333" style="18" customWidth="1"/>
    <col min="13" max="13" width="49.3416666666667" style="17" customWidth="1"/>
    <col min="14" max="14" width="9.76666666666667" style="17" customWidth="1"/>
    <col min="15" max="15" width="9.76666666666667" style="19" customWidth="1"/>
    <col min="16" max="16" width="9.76666666666667" customWidth="1"/>
    <col min="17" max="17" width="24.425" customWidth="1"/>
    <col min="18" max="18" width="15.7416666666667" customWidth="1"/>
    <col min="19" max="19" width="9.76666666666667" customWidth="1"/>
  </cols>
  <sheetData>
    <row r="1" customHeight="1" spans="1:18">
      <c r="A1" s="20" t="s">
        <v>377</v>
      </c>
      <c r="B1" s="20"/>
      <c r="C1" s="20"/>
      <c r="D1" s="20"/>
      <c r="E1" s="20"/>
      <c r="F1" s="20"/>
      <c r="G1" s="20"/>
      <c r="H1" s="20"/>
      <c r="I1" s="20"/>
      <c r="J1" s="20"/>
      <c r="K1" s="29"/>
      <c r="L1" s="29"/>
      <c r="M1" s="29"/>
      <c r="N1" s="29"/>
      <c r="O1" s="30"/>
      <c r="P1" s="20"/>
      <c r="Q1" s="20"/>
      <c r="R1" s="20"/>
    </row>
    <row r="2" customHeight="1" spans="1:18">
      <c r="A2" s="21" t="s">
        <v>30</v>
      </c>
      <c r="B2" s="21"/>
      <c r="C2" s="21"/>
      <c r="D2" s="21"/>
      <c r="E2" s="21"/>
      <c r="F2" s="21"/>
      <c r="G2" s="21"/>
      <c r="H2" s="21"/>
      <c r="I2" s="21"/>
      <c r="J2" s="21"/>
      <c r="K2" s="31"/>
      <c r="L2" s="29"/>
      <c r="M2" s="31"/>
      <c r="N2" s="31"/>
      <c r="O2" s="30"/>
      <c r="P2" s="21"/>
      <c r="Q2" s="47" t="s">
        <v>31</v>
      </c>
      <c r="R2" s="47"/>
    </row>
    <row r="3" customHeight="1" spans="1:18">
      <c r="A3" s="22" t="s">
        <v>273</v>
      </c>
      <c r="B3" s="22" t="s">
        <v>274</v>
      </c>
      <c r="C3" s="22" t="s">
        <v>378</v>
      </c>
      <c r="D3" s="22"/>
      <c r="E3" s="22"/>
      <c r="F3" s="22"/>
      <c r="G3" s="22"/>
      <c r="H3" s="22"/>
      <c r="I3" s="22"/>
      <c r="J3" s="22" t="s">
        <v>379</v>
      </c>
      <c r="K3" s="22" t="s">
        <v>380</v>
      </c>
      <c r="L3" s="22"/>
      <c r="M3" s="22"/>
      <c r="N3" s="22"/>
      <c r="O3" s="32"/>
      <c r="P3" s="22"/>
      <c r="Q3" s="22"/>
      <c r="R3" s="22"/>
    </row>
    <row r="4" customHeight="1" spans="1:18">
      <c r="A4" s="22"/>
      <c r="B4" s="22"/>
      <c r="C4" s="22" t="s">
        <v>309</v>
      </c>
      <c r="D4" s="22" t="s">
        <v>381</v>
      </c>
      <c r="E4" s="22"/>
      <c r="F4" s="22"/>
      <c r="G4" s="22"/>
      <c r="H4" s="22" t="s">
        <v>382</v>
      </c>
      <c r="I4" s="22"/>
      <c r="J4" s="22"/>
      <c r="K4" s="22"/>
      <c r="L4" s="22"/>
      <c r="M4" s="22"/>
      <c r="N4" s="22"/>
      <c r="O4" s="32"/>
      <c r="P4" s="22"/>
      <c r="Q4" s="22"/>
      <c r="R4" s="22"/>
    </row>
    <row r="5" ht="31" customHeight="1" spans="1:18">
      <c r="A5" s="22"/>
      <c r="B5" s="22"/>
      <c r="C5" s="22"/>
      <c r="D5" s="22" t="s">
        <v>137</v>
      </c>
      <c r="E5" s="22" t="s">
        <v>383</v>
      </c>
      <c r="F5" s="22" t="s">
        <v>141</v>
      </c>
      <c r="G5" s="22" t="s">
        <v>384</v>
      </c>
      <c r="H5" s="22" t="s">
        <v>156</v>
      </c>
      <c r="I5" s="22" t="s">
        <v>157</v>
      </c>
      <c r="J5" s="22"/>
      <c r="K5" s="22" t="s">
        <v>312</v>
      </c>
      <c r="L5" s="22" t="s">
        <v>313</v>
      </c>
      <c r="M5" s="22" t="s">
        <v>314</v>
      </c>
      <c r="N5" s="22" t="s">
        <v>319</v>
      </c>
      <c r="O5" s="32" t="s">
        <v>315</v>
      </c>
      <c r="P5" s="22" t="s">
        <v>385</v>
      </c>
      <c r="Q5" s="22" t="s">
        <v>386</v>
      </c>
      <c r="R5" s="22" t="s">
        <v>320</v>
      </c>
    </row>
    <row r="6" customHeight="1" spans="1:19">
      <c r="A6" s="23">
        <v>438008</v>
      </c>
      <c r="B6" s="23" t="s">
        <v>3</v>
      </c>
      <c r="C6" s="24">
        <f>D6+E6+F6+G6</f>
        <v>5297.61</v>
      </c>
      <c r="D6" s="24">
        <v>1577.61</v>
      </c>
      <c r="E6" s="24"/>
      <c r="F6" s="24"/>
      <c r="G6" s="24">
        <v>3720</v>
      </c>
      <c r="H6" s="24">
        <v>4504.75</v>
      </c>
      <c r="I6" s="24">
        <v>792.86</v>
      </c>
      <c r="J6" s="33" t="s">
        <v>387</v>
      </c>
      <c r="K6" s="34" t="s">
        <v>388</v>
      </c>
      <c r="L6" s="34" t="s">
        <v>389</v>
      </c>
      <c r="M6" s="35" t="s">
        <v>390</v>
      </c>
      <c r="N6" s="35"/>
      <c r="O6" s="36" t="s">
        <v>354</v>
      </c>
      <c r="P6" s="37"/>
      <c r="Q6" s="48"/>
      <c r="R6" s="48"/>
      <c r="S6" s="49"/>
    </row>
    <row r="7" customHeight="1" spans="1:19">
      <c r="A7" s="25"/>
      <c r="B7" s="25"/>
      <c r="C7" s="26"/>
      <c r="D7" s="26"/>
      <c r="E7" s="26"/>
      <c r="F7" s="26"/>
      <c r="G7" s="26"/>
      <c r="H7" s="26"/>
      <c r="I7" s="26"/>
      <c r="J7" s="38"/>
      <c r="K7" s="34"/>
      <c r="L7" s="34"/>
      <c r="M7" s="35" t="s">
        <v>391</v>
      </c>
      <c r="N7" s="35"/>
      <c r="O7" s="36" t="s">
        <v>392</v>
      </c>
      <c r="P7" s="39"/>
      <c r="Q7" s="48"/>
      <c r="R7" s="48"/>
      <c r="S7" s="49"/>
    </row>
    <row r="8" customHeight="1" spans="1:19">
      <c r="A8" s="25"/>
      <c r="B8" s="25"/>
      <c r="C8" s="26"/>
      <c r="D8" s="26"/>
      <c r="E8" s="26"/>
      <c r="F8" s="26"/>
      <c r="G8" s="26"/>
      <c r="H8" s="26"/>
      <c r="I8" s="26"/>
      <c r="J8" s="38"/>
      <c r="K8" s="34"/>
      <c r="L8" s="34"/>
      <c r="M8" s="35" t="s">
        <v>393</v>
      </c>
      <c r="N8" s="35"/>
      <c r="O8" s="36" t="s">
        <v>394</v>
      </c>
      <c r="P8" s="39"/>
      <c r="Q8" s="48"/>
      <c r="R8" s="48"/>
      <c r="S8" s="49"/>
    </row>
    <row r="9" customHeight="1" spans="1:19">
      <c r="A9" s="25"/>
      <c r="B9" s="25"/>
      <c r="C9" s="26"/>
      <c r="D9" s="26"/>
      <c r="E9" s="26"/>
      <c r="F9" s="26"/>
      <c r="G9" s="26"/>
      <c r="H9" s="26"/>
      <c r="I9" s="26"/>
      <c r="J9" s="38"/>
      <c r="K9" s="34"/>
      <c r="L9" s="34"/>
      <c r="M9" s="35" t="s">
        <v>395</v>
      </c>
      <c r="N9" s="35"/>
      <c r="O9" s="36" t="s">
        <v>396</v>
      </c>
      <c r="P9" s="39"/>
      <c r="Q9" s="39"/>
      <c r="R9" s="39"/>
      <c r="S9" s="49"/>
    </row>
    <row r="10" customHeight="1" spans="1:19">
      <c r="A10" s="25"/>
      <c r="B10" s="25"/>
      <c r="C10" s="26"/>
      <c r="D10" s="26"/>
      <c r="E10" s="26"/>
      <c r="F10" s="26"/>
      <c r="G10" s="26"/>
      <c r="H10" s="26"/>
      <c r="I10" s="26"/>
      <c r="J10" s="38"/>
      <c r="K10" s="34"/>
      <c r="L10" s="34"/>
      <c r="M10" s="35" t="s">
        <v>397</v>
      </c>
      <c r="N10" s="35"/>
      <c r="O10" s="36" t="s">
        <v>398</v>
      </c>
      <c r="P10" s="39"/>
      <c r="Q10" s="39"/>
      <c r="R10" s="39"/>
      <c r="S10" s="49"/>
    </row>
    <row r="11" customHeight="1" spans="1:19">
      <c r="A11" s="25"/>
      <c r="B11" s="25"/>
      <c r="C11" s="26"/>
      <c r="D11" s="26"/>
      <c r="E11" s="26"/>
      <c r="F11" s="26"/>
      <c r="G11" s="26"/>
      <c r="H11" s="26"/>
      <c r="I11" s="26"/>
      <c r="J11" s="38"/>
      <c r="K11" s="34"/>
      <c r="L11" s="34"/>
      <c r="M11" s="35" t="s">
        <v>399</v>
      </c>
      <c r="N11" s="35"/>
      <c r="O11" s="36" t="s">
        <v>400</v>
      </c>
      <c r="P11" s="39"/>
      <c r="Q11" s="39"/>
      <c r="R11" s="39"/>
      <c r="S11" s="49"/>
    </row>
    <row r="12" customHeight="1" spans="1:19">
      <c r="A12" s="25"/>
      <c r="B12" s="25"/>
      <c r="C12" s="26"/>
      <c r="D12" s="26"/>
      <c r="E12" s="26"/>
      <c r="F12" s="26"/>
      <c r="G12" s="26"/>
      <c r="H12" s="26"/>
      <c r="I12" s="26"/>
      <c r="J12" s="38"/>
      <c r="K12" s="34"/>
      <c r="L12" s="34"/>
      <c r="M12" s="35" t="s">
        <v>401</v>
      </c>
      <c r="N12" s="35"/>
      <c r="O12" s="36" t="s">
        <v>398</v>
      </c>
      <c r="P12" s="39"/>
      <c r="Q12" s="39"/>
      <c r="R12" s="39"/>
      <c r="S12" s="49"/>
    </row>
    <row r="13" customHeight="1" spans="1:19">
      <c r="A13" s="25"/>
      <c r="B13" s="25"/>
      <c r="C13" s="26"/>
      <c r="D13" s="26"/>
      <c r="E13" s="26"/>
      <c r="F13" s="26"/>
      <c r="G13" s="26"/>
      <c r="H13" s="26"/>
      <c r="I13" s="26"/>
      <c r="J13" s="38"/>
      <c r="K13" s="34"/>
      <c r="L13" s="40" t="s">
        <v>402</v>
      </c>
      <c r="M13" s="35" t="s">
        <v>403</v>
      </c>
      <c r="N13" s="35"/>
      <c r="O13" s="36" t="s">
        <v>404</v>
      </c>
      <c r="P13" s="41"/>
      <c r="Q13" s="39"/>
      <c r="R13" s="39"/>
      <c r="S13" s="49"/>
    </row>
    <row r="14" customHeight="1" spans="1:19">
      <c r="A14" s="25"/>
      <c r="B14" s="25"/>
      <c r="C14" s="26"/>
      <c r="D14" s="26"/>
      <c r="E14" s="26"/>
      <c r="F14" s="26"/>
      <c r="G14" s="26"/>
      <c r="H14" s="26"/>
      <c r="I14" s="26"/>
      <c r="J14" s="38"/>
      <c r="K14" s="34"/>
      <c r="L14" s="40"/>
      <c r="M14" s="35" t="s">
        <v>405</v>
      </c>
      <c r="N14" s="42"/>
      <c r="O14" s="36" t="s">
        <v>406</v>
      </c>
      <c r="P14" s="39"/>
      <c r="Q14" s="39"/>
      <c r="R14" s="39"/>
      <c r="S14" s="49"/>
    </row>
    <row r="15" customHeight="1" spans="1:19">
      <c r="A15" s="25"/>
      <c r="B15" s="25"/>
      <c r="C15" s="26"/>
      <c r="D15" s="26"/>
      <c r="E15" s="26"/>
      <c r="F15" s="26"/>
      <c r="G15" s="26"/>
      <c r="H15" s="26"/>
      <c r="I15" s="26"/>
      <c r="J15" s="38"/>
      <c r="K15" s="34"/>
      <c r="L15" s="40"/>
      <c r="M15" s="35" t="s">
        <v>407</v>
      </c>
      <c r="N15" s="42"/>
      <c r="O15" s="43">
        <v>1</v>
      </c>
      <c r="P15" s="39"/>
      <c r="Q15" s="39"/>
      <c r="R15" s="39"/>
      <c r="S15" s="49"/>
    </row>
    <row r="16" customHeight="1" spans="1:19">
      <c r="A16" s="25"/>
      <c r="B16" s="25"/>
      <c r="C16" s="26"/>
      <c r="D16" s="26"/>
      <c r="E16" s="26"/>
      <c r="F16" s="26"/>
      <c r="G16" s="26"/>
      <c r="H16" s="26"/>
      <c r="I16" s="26"/>
      <c r="J16" s="38"/>
      <c r="K16" s="34"/>
      <c r="L16" s="40"/>
      <c r="M16" s="35" t="s">
        <v>408</v>
      </c>
      <c r="N16" s="42"/>
      <c r="O16" s="36" t="s">
        <v>406</v>
      </c>
      <c r="P16" s="39"/>
      <c r="Q16" s="39"/>
      <c r="R16" s="39"/>
      <c r="S16" s="49"/>
    </row>
    <row r="17" customHeight="1" spans="1:19">
      <c r="A17" s="25"/>
      <c r="B17" s="25"/>
      <c r="C17" s="26"/>
      <c r="D17" s="26"/>
      <c r="E17" s="26"/>
      <c r="F17" s="26"/>
      <c r="G17" s="26"/>
      <c r="H17" s="26"/>
      <c r="I17" s="26"/>
      <c r="J17" s="38"/>
      <c r="K17" s="34"/>
      <c r="L17" s="40"/>
      <c r="M17" s="35" t="s">
        <v>409</v>
      </c>
      <c r="N17" s="42"/>
      <c r="O17" s="36" t="s">
        <v>406</v>
      </c>
      <c r="P17" s="39"/>
      <c r="Q17" s="39"/>
      <c r="R17" s="39"/>
      <c r="S17" s="49"/>
    </row>
    <row r="18" customHeight="1" spans="1:19">
      <c r="A18" s="25"/>
      <c r="B18" s="25"/>
      <c r="C18" s="26"/>
      <c r="D18" s="26"/>
      <c r="E18" s="26"/>
      <c r="F18" s="26"/>
      <c r="G18" s="26"/>
      <c r="H18" s="26"/>
      <c r="I18" s="26"/>
      <c r="J18" s="38"/>
      <c r="K18" s="34"/>
      <c r="L18" s="40"/>
      <c r="M18" s="35" t="s">
        <v>410</v>
      </c>
      <c r="N18" s="42"/>
      <c r="O18" s="36" t="s">
        <v>404</v>
      </c>
      <c r="P18" s="39"/>
      <c r="Q18" s="39"/>
      <c r="R18" s="39"/>
      <c r="S18" s="49"/>
    </row>
    <row r="19" customHeight="1" spans="1:19">
      <c r="A19" s="25"/>
      <c r="B19" s="25"/>
      <c r="C19" s="26"/>
      <c r="D19" s="26"/>
      <c r="E19" s="26"/>
      <c r="F19" s="26"/>
      <c r="G19" s="26"/>
      <c r="H19" s="26"/>
      <c r="I19" s="26"/>
      <c r="J19" s="38"/>
      <c r="K19" s="34"/>
      <c r="L19" s="40"/>
      <c r="M19" s="35" t="s">
        <v>411</v>
      </c>
      <c r="N19" s="35"/>
      <c r="O19" s="43">
        <v>1</v>
      </c>
      <c r="P19" s="37"/>
      <c r="Q19" s="39"/>
      <c r="R19" s="39"/>
      <c r="S19" s="49"/>
    </row>
    <row r="20" customHeight="1" spans="1:19">
      <c r="A20" s="25"/>
      <c r="B20" s="25"/>
      <c r="C20" s="26"/>
      <c r="D20" s="26"/>
      <c r="E20" s="26"/>
      <c r="F20" s="26"/>
      <c r="G20" s="26"/>
      <c r="H20" s="26"/>
      <c r="I20" s="26"/>
      <c r="J20" s="38"/>
      <c r="K20" s="34"/>
      <c r="L20" s="40"/>
      <c r="M20" s="35" t="s">
        <v>412</v>
      </c>
      <c r="N20" s="42"/>
      <c r="O20" s="36" t="s">
        <v>413</v>
      </c>
      <c r="P20" s="39"/>
      <c r="Q20" s="39"/>
      <c r="R20" s="39"/>
      <c r="S20" s="49"/>
    </row>
    <row r="21" customHeight="1" spans="1:19">
      <c r="A21" s="25"/>
      <c r="B21" s="25"/>
      <c r="C21" s="26"/>
      <c r="D21" s="26"/>
      <c r="E21" s="26"/>
      <c r="F21" s="26"/>
      <c r="G21" s="26"/>
      <c r="H21" s="26"/>
      <c r="I21" s="26"/>
      <c r="J21" s="38"/>
      <c r="K21" s="34"/>
      <c r="L21" s="40"/>
      <c r="M21" s="35" t="s">
        <v>414</v>
      </c>
      <c r="N21" s="42"/>
      <c r="O21" s="36" t="s">
        <v>413</v>
      </c>
      <c r="P21" s="39"/>
      <c r="Q21" s="39"/>
      <c r="R21" s="39"/>
      <c r="S21" s="49"/>
    </row>
    <row r="22" customHeight="1" spans="1:19">
      <c r="A22" s="25"/>
      <c r="B22" s="25"/>
      <c r="C22" s="26"/>
      <c r="D22" s="26"/>
      <c r="E22" s="26"/>
      <c r="F22" s="26"/>
      <c r="G22" s="26"/>
      <c r="H22" s="26"/>
      <c r="I22" s="26"/>
      <c r="J22" s="38"/>
      <c r="K22" s="34"/>
      <c r="L22" s="40"/>
      <c r="M22" s="44" t="s">
        <v>415</v>
      </c>
      <c r="N22" s="42"/>
      <c r="O22" s="36" t="s">
        <v>416</v>
      </c>
      <c r="P22" s="39"/>
      <c r="Q22" s="39"/>
      <c r="R22" s="39"/>
      <c r="S22" s="49"/>
    </row>
    <row r="23" customHeight="1" spans="1:19">
      <c r="A23" s="25"/>
      <c r="B23" s="25"/>
      <c r="C23" s="26"/>
      <c r="D23" s="26"/>
      <c r="E23" s="26"/>
      <c r="F23" s="26"/>
      <c r="G23" s="26"/>
      <c r="H23" s="26"/>
      <c r="I23" s="26"/>
      <c r="J23" s="38"/>
      <c r="K23" s="34"/>
      <c r="L23" s="40"/>
      <c r="M23" s="35" t="s">
        <v>417</v>
      </c>
      <c r="N23" s="42"/>
      <c r="O23" s="43">
        <v>1</v>
      </c>
      <c r="P23" s="39"/>
      <c r="Q23" s="39"/>
      <c r="R23" s="39"/>
      <c r="S23" s="49"/>
    </row>
    <row r="24" customHeight="1" spans="1:19">
      <c r="A24" s="25"/>
      <c r="B24" s="25"/>
      <c r="C24" s="26"/>
      <c r="D24" s="26"/>
      <c r="E24" s="26"/>
      <c r="F24" s="26"/>
      <c r="G24" s="26"/>
      <c r="H24" s="26"/>
      <c r="I24" s="26"/>
      <c r="J24" s="38"/>
      <c r="K24" s="34"/>
      <c r="L24" s="40"/>
      <c r="M24" s="35" t="s">
        <v>418</v>
      </c>
      <c r="N24" s="42"/>
      <c r="O24" s="36" t="s">
        <v>406</v>
      </c>
      <c r="P24" s="39"/>
      <c r="Q24" s="39"/>
      <c r="R24" s="39"/>
      <c r="S24" s="49"/>
    </row>
    <row r="25" customHeight="1" spans="1:19">
      <c r="A25" s="25"/>
      <c r="B25" s="25"/>
      <c r="C25" s="26"/>
      <c r="D25" s="26"/>
      <c r="E25" s="26"/>
      <c r="F25" s="26"/>
      <c r="G25" s="26"/>
      <c r="H25" s="26"/>
      <c r="I25" s="26"/>
      <c r="J25" s="38"/>
      <c r="K25" s="34"/>
      <c r="L25" s="40"/>
      <c r="M25" s="35" t="s">
        <v>419</v>
      </c>
      <c r="N25" s="42"/>
      <c r="O25" s="36" t="s">
        <v>420</v>
      </c>
      <c r="P25" s="39"/>
      <c r="Q25" s="39"/>
      <c r="R25" s="39"/>
      <c r="S25" s="49"/>
    </row>
    <row r="26" customHeight="1" spans="1:19">
      <c r="A26" s="25"/>
      <c r="B26" s="25"/>
      <c r="C26" s="26"/>
      <c r="D26" s="26"/>
      <c r="E26" s="26"/>
      <c r="F26" s="26"/>
      <c r="G26" s="26"/>
      <c r="H26" s="26"/>
      <c r="I26" s="26"/>
      <c r="J26" s="38"/>
      <c r="K26" s="34"/>
      <c r="L26" s="40"/>
      <c r="M26" s="35" t="s">
        <v>421</v>
      </c>
      <c r="N26" s="42"/>
      <c r="O26" s="36" t="s">
        <v>422</v>
      </c>
      <c r="P26" s="39"/>
      <c r="Q26" s="39"/>
      <c r="R26" s="39"/>
      <c r="S26" s="49"/>
    </row>
    <row r="27" customHeight="1" spans="1:19">
      <c r="A27" s="25"/>
      <c r="B27" s="25"/>
      <c r="C27" s="26"/>
      <c r="D27" s="26"/>
      <c r="E27" s="26"/>
      <c r="F27" s="26"/>
      <c r="G27" s="26"/>
      <c r="H27" s="26"/>
      <c r="I27" s="26"/>
      <c r="J27" s="38"/>
      <c r="K27" s="34"/>
      <c r="L27" s="40"/>
      <c r="M27" s="35" t="s">
        <v>423</v>
      </c>
      <c r="N27" s="42"/>
      <c r="O27" s="36" t="s">
        <v>404</v>
      </c>
      <c r="P27" s="39"/>
      <c r="Q27" s="39"/>
      <c r="R27" s="39"/>
      <c r="S27" s="49"/>
    </row>
    <row r="28" customHeight="1" spans="1:19">
      <c r="A28" s="25"/>
      <c r="B28" s="25"/>
      <c r="C28" s="26"/>
      <c r="D28" s="26"/>
      <c r="E28" s="26"/>
      <c r="F28" s="26"/>
      <c r="G28" s="26"/>
      <c r="H28" s="26"/>
      <c r="I28" s="26"/>
      <c r="J28" s="38"/>
      <c r="K28" s="34"/>
      <c r="L28" s="40"/>
      <c r="M28" s="35" t="s">
        <v>424</v>
      </c>
      <c r="N28" s="35"/>
      <c r="O28" s="36" t="s">
        <v>425</v>
      </c>
      <c r="P28" s="41"/>
      <c r="Q28" s="39"/>
      <c r="R28" s="39"/>
      <c r="S28" s="49"/>
    </row>
    <row r="29" customHeight="1" spans="1:19">
      <c r="A29" s="25"/>
      <c r="B29" s="25"/>
      <c r="C29" s="26"/>
      <c r="D29" s="26"/>
      <c r="E29" s="26"/>
      <c r="F29" s="26"/>
      <c r="G29" s="26"/>
      <c r="H29" s="26"/>
      <c r="I29" s="26"/>
      <c r="J29" s="38"/>
      <c r="K29" s="34"/>
      <c r="L29" s="40"/>
      <c r="M29" s="35" t="s">
        <v>426</v>
      </c>
      <c r="N29" s="42"/>
      <c r="O29" s="36" t="s">
        <v>427</v>
      </c>
      <c r="P29" s="39"/>
      <c r="Q29" s="39"/>
      <c r="R29" s="39"/>
      <c r="S29" s="49"/>
    </row>
    <row r="30" customHeight="1" spans="1:19">
      <c r="A30" s="25"/>
      <c r="B30" s="25"/>
      <c r="C30" s="26"/>
      <c r="D30" s="26"/>
      <c r="E30" s="26"/>
      <c r="F30" s="26"/>
      <c r="G30" s="26"/>
      <c r="H30" s="26"/>
      <c r="I30" s="26"/>
      <c r="J30" s="38"/>
      <c r="K30" s="34"/>
      <c r="L30" s="40"/>
      <c r="M30" s="35" t="s">
        <v>428</v>
      </c>
      <c r="N30" s="42"/>
      <c r="O30" s="36" t="s">
        <v>429</v>
      </c>
      <c r="P30" s="39"/>
      <c r="Q30" s="39"/>
      <c r="R30" s="39"/>
      <c r="S30" s="49"/>
    </row>
    <row r="31" customHeight="1" spans="1:19">
      <c r="A31" s="25"/>
      <c r="B31" s="25"/>
      <c r="C31" s="26"/>
      <c r="D31" s="26"/>
      <c r="E31" s="26"/>
      <c r="F31" s="26"/>
      <c r="G31" s="26"/>
      <c r="H31" s="26"/>
      <c r="I31" s="26"/>
      <c r="J31" s="38"/>
      <c r="K31" s="34"/>
      <c r="L31" s="40"/>
      <c r="M31" s="35" t="s">
        <v>430</v>
      </c>
      <c r="N31" s="42"/>
      <c r="O31" s="36" t="s">
        <v>429</v>
      </c>
      <c r="P31" s="39"/>
      <c r="Q31" s="39"/>
      <c r="R31" s="39"/>
      <c r="S31" s="49"/>
    </row>
    <row r="32" customHeight="1" spans="1:19">
      <c r="A32" s="25"/>
      <c r="B32" s="25"/>
      <c r="C32" s="26"/>
      <c r="D32" s="26"/>
      <c r="E32" s="26"/>
      <c r="F32" s="26"/>
      <c r="G32" s="26"/>
      <c r="H32" s="26"/>
      <c r="I32" s="26"/>
      <c r="J32" s="38"/>
      <c r="K32" s="34"/>
      <c r="L32" s="40"/>
      <c r="M32" s="35" t="s">
        <v>431</v>
      </c>
      <c r="N32" s="42"/>
      <c r="O32" s="36" t="s">
        <v>432</v>
      </c>
      <c r="P32" s="39"/>
      <c r="Q32" s="39"/>
      <c r="R32" s="39"/>
      <c r="S32" s="49"/>
    </row>
    <row r="33" customHeight="1" spans="1:19">
      <c r="A33" s="25"/>
      <c r="B33" s="25"/>
      <c r="C33" s="26"/>
      <c r="D33" s="26"/>
      <c r="E33" s="26"/>
      <c r="F33" s="26"/>
      <c r="G33" s="26"/>
      <c r="H33" s="26"/>
      <c r="I33" s="26"/>
      <c r="J33" s="38"/>
      <c r="K33" s="34"/>
      <c r="L33" s="40"/>
      <c r="M33" s="35" t="s">
        <v>433</v>
      </c>
      <c r="N33" s="42"/>
      <c r="O33" s="36" t="s">
        <v>427</v>
      </c>
      <c r="P33" s="39"/>
      <c r="Q33" s="39"/>
      <c r="R33" s="39"/>
      <c r="S33" s="49"/>
    </row>
    <row r="34" customHeight="1" spans="1:19">
      <c r="A34" s="25"/>
      <c r="B34" s="25"/>
      <c r="C34" s="26"/>
      <c r="D34" s="26"/>
      <c r="E34" s="26"/>
      <c r="F34" s="26"/>
      <c r="G34" s="26"/>
      <c r="H34" s="26"/>
      <c r="I34" s="26"/>
      <c r="J34" s="38"/>
      <c r="K34" s="34"/>
      <c r="L34" s="40"/>
      <c r="M34" s="35" t="s">
        <v>434</v>
      </c>
      <c r="N34" s="42"/>
      <c r="O34" s="43" t="s">
        <v>435</v>
      </c>
      <c r="P34" s="39"/>
      <c r="Q34" s="39"/>
      <c r="R34" s="39"/>
      <c r="S34" s="49"/>
    </row>
    <row r="35" customHeight="1" spans="1:19">
      <c r="A35" s="25"/>
      <c r="B35" s="25"/>
      <c r="C35" s="26"/>
      <c r="D35" s="26"/>
      <c r="E35" s="26"/>
      <c r="F35" s="26"/>
      <c r="G35" s="26"/>
      <c r="H35" s="26"/>
      <c r="I35" s="26"/>
      <c r="J35" s="38"/>
      <c r="K35" s="34"/>
      <c r="L35" s="40"/>
      <c r="M35" s="35" t="s">
        <v>436</v>
      </c>
      <c r="N35" s="42"/>
      <c r="O35" s="36" t="s">
        <v>429</v>
      </c>
      <c r="P35" s="39"/>
      <c r="Q35" s="39"/>
      <c r="R35" s="39"/>
      <c r="S35" s="49"/>
    </row>
    <row r="36" customHeight="1" spans="1:19">
      <c r="A36" s="25"/>
      <c r="B36" s="25"/>
      <c r="C36" s="26"/>
      <c r="D36" s="26"/>
      <c r="E36" s="26"/>
      <c r="F36" s="26"/>
      <c r="G36" s="26"/>
      <c r="H36" s="26"/>
      <c r="I36" s="26"/>
      <c r="J36" s="38"/>
      <c r="K36" s="34"/>
      <c r="L36" s="40"/>
      <c r="M36" s="35" t="s">
        <v>437</v>
      </c>
      <c r="N36" s="42"/>
      <c r="O36" s="36" t="s">
        <v>429</v>
      </c>
      <c r="P36" s="39"/>
      <c r="Q36" s="39"/>
      <c r="R36" s="39"/>
      <c r="S36" s="49"/>
    </row>
    <row r="37" customHeight="1" spans="1:19">
      <c r="A37" s="25"/>
      <c r="B37" s="25"/>
      <c r="C37" s="26"/>
      <c r="D37" s="26"/>
      <c r="E37" s="26"/>
      <c r="F37" s="26"/>
      <c r="G37" s="26"/>
      <c r="H37" s="26"/>
      <c r="I37" s="26"/>
      <c r="J37" s="38"/>
      <c r="K37" s="34"/>
      <c r="L37" s="40"/>
      <c r="M37" s="35" t="s">
        <v>438</v>
      </c>
      <c r="N37" s="42"/>
      <c r="O37" s="36" t="s">
        <v>439</v>
      </c>
      <c r="P37" s="39"/>
      <c r="Q37" s="39"/>
      <c r="R37" s="39"/>
      <c r="S37" s="49"/>
    </row>
    <row r="38" customHeight="1" spans="1:19">
      <c r="A38" s="25"/>
      <c r="B38" s="25"/>
      <c r="C38" s="26"/>
      <c r="D38" s="26"/>
      <c r="E38" s="26"/>
      <c r="F38" s="26"/>
      <c r="G38" s="26"/>
      <c r="H38" s="26"/>
      <c r="I38" s="26"/>
      <c r="J38" s="38"/>
      <c r="K38" s="34"/>
      <c r="L38" s="40"/>
      <c r="M38" s="35" t="s">
        <v>440</v>
      </c>
      <c r="N38" s="42"/>
      <c r="O38" s="43">
        <v>1</v>
      </c>
      <c r="P38" s="39"/>
      <c r="Q38" s="39"/>
      <c r="R38" s="39"/>
      <c r="S38" s="49"/>
    </row>
    <row r="39" customHeight="1" spans="1:19">
      <c r="A39" s="25"/>
      <c r="B39" s="25"/>
      <c r="C39" s="26"/>
      <c r="D39" s="26"/>
      <c r="E39" s="26"/>
      <c r="F39" s="26"/>
      <c r="G39" s="26"/>
      <c r="H39" s="26"/>
      <c r="I39" s="26"/>
      <c r="J39" s="38"/>
      <c r="K39" s="34"/>
      <c r="L39" s="40"/>
      <c r="M39" s="35" t="s">
        <v>441</v>
      </c>
      <c r="N39" s="42"/>
      <c r="O39" s="43">
        <v>1</v>
      </c>
      <c r="P39" s="39"/>
      <c r="Q39" s="39"/>
      <c r="R39" s="39"/>
      <c r="S39" s="49"/>
    </row>
    <row r="40" customHeight="1" spans="1:19">
      <c r="A40" s="25"/>
      <c r="B40" s="25"/>
      <c r="C40" s="26"/>
      <c r="D40" s="26"/>
      <c r="E40" s="26"/>
      <c r="F40" s="26"/>
      <c r="G40" s="26"/>
      <c r="H40" s="26"/>
      <c r="I40" s="26"/>
      <c r="J40" s="38"/>
      <c r="K40" s="34"/>
      <c r="L40" s="40"/>
      <c r="M40" s="35" t="s">
        <v>442</v>
      </c>
      <c r="N40" s="42"/>
      <c r="O40" s="43">
        <v>1</v>
      </c>
      <c r="P40" s="39"/>
      <c r="Q40" s="39"/>
      <c r="R40" s="39"/>
      <c r="S40" s="49"/>
    </row>
    <row r="41" customHeight="1" spans="1:19">
      <c r="A41" s="25"/>
      <c r="B41" s="25"/>
      <c r="C41" s="26"/>
      <c r="D41" s="26"/>
      <c r="E41" s="26"/>
      <c r="F41" s="26"/>
      <c r="G41" s="26"/>
      <c r="H41" s="26"/>
      <c r="I41" s="26"/>
      <c r="J41" s="38"/>
      <c r="K41" s="34"/>
      <c r="L41" s="40"/>
      <c r="M41" s="35" t="s">
        <v>443</v>
      </c>
      <c r="N41" s="35"/>
      <c r="O41" s="36" t="s">
        <v>429</v>
      </c>
      <c r="P41" s="41"/>
      <c r="Q41" s="39"/>
      <c r="R41" s="39"/>
      <c r="S41" s="49"/>
    </row>
    <row r="42" customHeight="1" spans="1:19">
      <c r="A42" s="25"/>
      <c r="B42" s="25"/>
      <c r="C42" s="26"/>
      <c r="D42" s="26"/>
      <c r="E42" s="26"/>
      <c r="F42" s="26"/>
      <c r="G42" s="26"/>
      <c r="H42" s="26"/>
      <c r="I42" s="26"/>
      <c r="J42" s="38"/>
      <c r="K42" s="34"/>
      <c r="L42" s="40"/>
      <c r="M42" s="35" t="s">
        <v>444</v>
      </c>
      <c r="N42" s="42"/>
      <c r="O42" s="36" t="s">
        <v>435</v>
      </c>
      <c r="P42" s="39"/>
      <c r="Q42" s="39"/>
      <c r="R42" s="39"/>
      <c r="S42" s="49"/>
    </row>
    <row r="43" customHeight="1" spans="1:19">
      <c r="A43" s="25"/>
      <c r="B43" s="25"/>
      <c r="C43" s="26"/>
      <c r="D43" s="26"/>
      <c r="E43" s="26"/>
      <c r="F43" s="26"/>
      <c r="G43" s="26"/>
      <c r="H43" s="26"/>
      <c r="I43" s="26"/>
      <c r="J43" s="38"/>
      <c r="K43" s="34"/>
      <c r="L43" s="40"/>
      <c r="M43" s="35" t="s">
        <v>445</v>
      </c>
      <c r="N43" s="42"/>
      <c r="O43" s="43">
        <v>1</v>
      </c>
      <c r="P43" s="39"/>
      <c r="Q43" s="39"/>
      <c r="R43" s="39"/>
      <c r="S43" s="49"/>
    </row>
    <row r="44" customHeight="1" spans="1:19">
      <c r="A44" s="25"/>
      <c r="B44" s="25"/>
      <c r="C44" s="26"/>
      <c r="D44" s="26"/>
      <c r="E44" s="26"/>
      <c r="F44" s="26"/>
      <c r="G44" s="26"/>
      <c r="H44" s="26"/>
      <c r="I44" s="26"/>
      <c r="J44" s="38"/>
      <c r="K44" s="34"/>
      <c r="L44" s="40"/>
      <c r="M44" s="35" t="s">
        <v>446</v>
      </c>
      <c r="N44" s="42"/>
      <c r="O44" s="43">
        <v>1</v>
      </c>
      <c r="P44" s="39"/>
      <c r="Q44" s="39"/>
      <c r="R44" s="39"/>
      <c r="S44" s="49"/>
    </row>
    <row r="45" customHeight="1" spans="1:19">
      <c r="A45" s="25"/>
      <c r="B45" s="25"/>
      <c r="C45" s="26"/>
      <c r="D45" s="26"/>
      <c r="E45" s="26"/>
      <c r="F45" s="26"/>
      <c r="G45" s="26"/>
      <c r="H45" s="26"/>
      <c r="I45" s="26"/>
      <c r="J45" s="38"/>
      <c r="K45" s="34"/>
      <c r="L45" s="40"/>
      <c r="M45" s="35" t="s">
        <v>447</v>
      </c>
      <c r="N45" s="42"/>
      <c r="O45" s="43">
        <v>1</v>
      </c>
      <c r="P45" s="39"/>
      <c r="Q45" s="39"/>
      <c r="R45" s="39"/>
      <c r="S45" s="49"/>
    </row>
    <row r="46" customHeight="1" spans="1:19">
      <c r="A46" s="25"/>
      <c r="B46" s="25"/>
      <c r="C46" s="26"/>
      <c r="D46" s="26"/>
      <c r="E46" s="26"/>
      <c r="F46" s="26"/>
      <c r="G46" s="26"/>
      <c r="H46" s="26"/>
      <c r="I46" s="26"/>
      <c r="J46" s="38"/>
      <c r="K46" s="34"/>
      <c r="L46" s="40"/>
      <c r="M46" s="35" t="s">
        <v>448</v>
      </c>
      <c r="N46" s="42"/>
      <c r="O46" s="36" t="s">
        <v>449</v>
      </c>
      <c r="P46" s="39"/>
      <c r="Q46" s="39"/>
      <c r="R46" s="39"/>
      <c r="S46" s="49"/>
    </row>
    <row r="47" customHeight="1" spans="1:19">
      <c r="A47" s="25"/>
      <c r="B47" s="25"/>
      <c r="C47" s="26"/>
      <c r="D47" s="26"/>
      <c r="E47" s="26"/>
      <c r="F47" s="26"/>
      <c r="G47" s="26"/>
      <c r="H47" s="26"/>
      <c r="I47" s="26"/>
      <c r="J47" s="38"/>
      <c r="K47" s="40" t="s">
        <v>450</v>
      </c>
      <c r="L47" s="40" t="s">
        <v>451</v>
      </c>
      <c r="M47" s="35" t="s">
        <v>452</v>
      </c>
      <c r="N47" s="35"/>
      <c r="O47" s="36" t="s">
        <v>453</v>
      </c>
      <c r="P47" s="39"/>
      <c r="Q47" s="39"/>
      <c r="R47" s="39"/>
      <c r="S47" s="49"/>
    </row>
    <row r="48" customHeight="1" spans="1:19">
      <c r="A48" s="27"/>
      <c r="B48" s="27"/>
      <c r="C48" s="28"/>
      <c r="D48" s="28"/>
      <c r="E48" s="28"/>
      <c r="F48" s="28"/>
      <c r="G48" s="28"/>
      <c r="H48" s="28"/>
      <c r="I48" s="28"/>
      <c r="J48" s="45"/>
      <c r="K48" s="40"/>
      <c r="L48" s="46" t="s">
        <v>454</v>
      </c>
      <c r="M48" s="35" t="s">
        <v>455</v>
      </c>
      <c r="N48" s="35"/>
      <c r="O48" s="43" t="s">
        <v>439</v>
      </c>
      <c r="P48" s="39"/>
      <c r="Q48" s="39"/>
      <c r="R48" s="39"/>
      <c r="S48" s="49"/>
    </row>
  </sheetData>
  <mergeCells count="25">
    <mergeCell ref="A1:R1"/>
    <mergeCell ref="A2:P2"/>
    <mergeCell ref="Q2:R2"/>
    <mergeCell ref="C3:I3"/>
    <mergeCell ref="D4:G4"/>
    <mergeCell ref="H4:I4"/>
    <mergeCell ref="A3:A5"/>
    <mergeCell ref="A6:A48"/>
    <mergeCell ref="B3:B5"/>
    <mergeCell ref="B6:B48"/>
    <mergeCell ref="C4:C5"/>
    <mergeCell ref="C6:C48"/>
    <mergeCell ref="D6:D48"/>
    <mergeCell ref="E6:E48"/>
    <mergeCell ref="F6:F48"/>
    <mergeCell ref="G6:G48"/>
    <mergeCell ref="H6:H48"/>
    <mergeCell ref="I6:I48"/>
    <mergeCell ref="J3:J5"/>
    <mergeCell ref="J6:J48"/>
    <mergeCell ref="K6:K46"/>
    <mergeCell ref="K47:K48"/>
    <mergeCell ref="L6:L12"/>
    <mergeCell ref="L13:L46"/>
    <mergeCell ref="K3:R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P8"/>
  <sheetViews>
    <sheetView zoomScale="85" zoomScaleNormal="85" workbookViewId="0">
      <selection activeCell="H12" sqref="H12"/>
    </sheetView>
  </sheetViews>
  <sheetFormatPr defaultColWidth="8" defaultRowHeight="12.75" customHeight="1" outlineLevelRow="7"/>
  <cols>
    <col min="1" max="1" width="8" style="1" customWidth="1"/>
    <col min="2" max="2" width="22.125" style="1" customWidth="1"/>
    <col min="3" max="3" width="13" style="1" customWidth="1"/>
    <col min="4" max="5" width="10.375" style="1" customWidth="1"/>
    <col min="6" max="7" width="20.375" style="1" customWidth="1"/>
    <col min="8" max="8" width="17.625" style="1" customWidth="1"/>
    <col min="9" max="16" width="11.125" style="1" customWidth="1"/>
    <col min="17" max="17" width="8" style="1" customWidth="1"/>
    <col min="18" max="16384" width="8" style="2"/>
  </cols>
  <sheetData>
    <row r="1" s="1" customFormat="1" ht="56" customHeight="1" spans="1:16">
      <c r="A1" s="3" t="s">
        <v>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1" customHeight="1" spans="1:16">
      <c r="A2" s="4" t="s">
        <v>456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15" t="s">
        <v>457</v>
      </c>
    </row>
    <row r="3" s="1" customFormat="1" ht="22.5" customHeight="1" spans="1:16">
      <c r="A3" s="7" t="s">
        <v>167</v>
      </c>
      <c r="B3" s="7" t="s">
        <v>308</v>
      </c>
      <c r="C3" s="7" t="s">
        <v>309</v>
      </c>
      <c r="D3" s="8" t="s">
        <v>458</v>
      </c>
      <c r="E3" s="8"/>
      <c r="F3" s="7" t="s">
        <v>310</v>
      </c>
      <c r="G3" s="7" t="s">
        <v>459</v>
      </c>
      <c r="H3" s="8" t="s">
        <v>311</v>
      </c>
      <c r="I3" s="8"/>
      <c r="J3" s="8"/>
      <c r="K3" s="8"/>
      <c r="L3" s="8"/>
      <c r="M3" s="8"/>
      <c r="N3" s="8"/>
      <c r="O3" s="8"/>
      <c r="P3" s="8"/>
    </row>
    <row r="4" s="1" customFormat="1" ht="34.5" customHeight="1" spans="1:16">
      <c r="A4" s="7"/>
      <c r="B4" s="7"/>
      <c r="C4" s="7"/>
      <c r="D4" s="7" t="s">
        <v>460</v>
      </c>
      <c r="E4" s="7" t="s">
        <v>461</v>
      </c>
      <c r="F4" s="7"/>
      <c r="G4" s="7"/>
      <c r="H4" s="8" t="s">
        <v>388</v>
      </c>
      <c r="I4" s="8"/>
      <c r="J4" s="8"/>
      <c r="K4" s="8"/>
      <c r="L4" s="8" t="s">
        <v>450</v>
      </c>
      <c r="M4" s="8"/>
      <c r="N4" s="8"/>
      <c r="O4" s="8"/>
      <c r="P4" s="8"/>
    </row>
    <row r="5" s="1" customFormat="1" ht="45.75" customHeight="1" spans="1:16">
      <c r="A5" s="7"/>
      <c r="B5" s="7"/>
      <c r="C5" s="7"/>
      <c r="D5" s="7"/>
      <c r="E5" s="7"/>
      <c r="F5" s="7"/>
      <c r="G5" s="7"/>
      <c r="H5" s="7" t="s">
        <v>462</v>
      </c>
      <c r="I5" s="7" t="s">
        <v>402</v>
      </c>
      <c r="J5" s="7" t="s">
        <v>463</v>
      </c>
      <c r="K5" s="7" t="s">
        <v>464</v>
      </c>
      <c r="L5" s="7" t="s">
        <v>465</v>
      </c>
      <c r="M5" s="7" t="s">
        <v>451</v>
      </c>
      <c r="N5" s="7" t="s">
        <v>466</v>
      </c>
      <c r="O5" s="7" t="s">
        <v>467</v>
      </c>
      <c r="P5" s="7" t="s">
        <v>468</v>
      </c>
    </row>
    <row r="6" s="1" customFormat="1" ht="45.75" customHeight="1" spans="1:16">
      <c r="A6" s="7">
        <v>438008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="1" customFormat="1" ht="49" customHeight="1" spans="1:16">
      <c r="A7" s="9"/>
      <c r="B7" s="10"/>
      <c r="C7" s="11"/>
      <c r="D7" s="12"/>
      <c r="E7" s="12"/>
      <c r="F7" s="13"/>
      <c r="G7" s="13"/>
      <c r="H7" s="14"/>
      <c r="I7" s="16"/>
      <c r="J7" s="16"/>
      <c r="K7" s="14"/>
      <c r="L7" s="16"/>
      <c r="M7" s="14"/>
      <c r="N7" s="16"/>
      <c r="O7" s="16"/>
      <c r="P7" s="14"/>
    </row>
    <row r="8" s="1" customFormat="1" ht="15" customHeight="1"/>
  </sheetData>
  <mergeCells count="13">
    <mergeCell ref="A1:P1"/>
    <mergeCell ref="A2:G2"/>
    <mergeCell ref="D3:E3"/>
    <mergeCell ref="H3:P3"/>
    <mergeCell ref="H4:K4"/>
    <mergeCell ref="L4:P4"/>
    <mergeCell ref="A3:A5"/>
    <mergeCell ref="B3:B5"/>
    <mergeCell ref="C3:C5"/>
    <mergeCell ref="D4:D5"/>
    <mergeCell ref="E4:E5"/>
    <mergeCell ref="F3:F5"/>
    <mergeCell ref="G3: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zoomScale="115" zoomScaleNormal="115" topLeftCell="B1" workbookViewId="0">
      <selection activeCell="K16" sqref="K16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6.9" customHeight="1" spans="1:8">
      <c r="A1" s="50"/>
      <c r="H1" s="116"/>
    </row>
    <row r="2" ht="24.15" customHeight="1" spans="1:8">
      <c r="A2" s="117" t="s">
        <v>6</v>
      </c>
      <c r="B2" s="117"/>
      <c r="C2" s="117"/>
      <c r="D2" s="117"/>
      <c r="E2" s="117"/>
      <c r="F2" s="117"/>
      <c r="G2" s="117"/>
      <c r="H2" s="117"/>
    </row>
    <row r="3" ht="17.25" customHeight="1" spans="1:8">
      <c r="A3" s="21" t="s">
        <v>30</v>
      </c>
      <c r="B3" s="21"/>
      <c r="C3" s="21"/>
      <c r="D3" s="21"/>
      <c r="E3" s="21"/>
      <c r="F3" s="21"/>
      <c r="G3" s="47" t="s">
        <v>31</v>
      </c>
      <c r="H3" s="47"/>
    </row>
    <row r="4" ht="17.9" customHeight="1" spans="1:8">
      <c r="A4" s="52" t="s">
        <v>32</v>
      </c>
      <c r="B4" s="52"/>
      <c r="C4" s="52" t="s">
        <v>33</v>
      </c>
      <c r="D4" s="52"/>
      <c r="E4" s="52"/>
      <c r="F4" s="52"/>
      <c r="G4" s="52"/>
      <c r="H4" s="53"/>
    </row>
    <row r="5" ht="22.4" customHeight="1" spans="1:8">
      <c r="A5" s="52" t="s">
        <v>34</v>
      </c>
      <c r="B5" s="52" t="s">
        <v>35</v>
      </c>
      <c r="C5" s="52" t="s">
        <v>36</v>
      </c>
      <c r="D5" s="52" t="s">
        <v>35</v>
      </c>
      <c r="E5" s="52" t="s">
        <v>37</v>
      </c>
      <c r="F5" s="52" t="s">
        <v>35</v>
      </c>
      <c r="G5" s="118" t="s">
        <v>38</v>
      </c>
      <c r="H5" s="22" t="s">
        <v>35</v>
      </c>
    </row>
    <row r="6" ht="16.25" customHeight="1" spans="1:8">
      <c r="A6" s="64" t="s">
        <v>39</v>
      </c>
      <c r="B6" s="71">
        <v>1577.614</v>
      </c>
      <c r="C6" s="65" t="s">
        <v>40</v>
      </c>
      <c r="D6" s="75"/>
      <c r="E6" s="64" t="s">
        <v>41</v>
      </c>
      <c r="F6" s="71">
        <f>F8+F7</f>
        <v>4504.75</v>
      </c>
      <c r="G6" s="119" t="s">
        <v>42</v>
      </c>
      <c r="H6" s="120"/>
    </row>
    <row r="7" ht="16.25" customHeight="1" spans="1:8">
      <c r="A7" s="65" t="s">
        <v>43</v>
      </c>
      <c r="B7" s="75">
        <f>B6-B8</f>
        <v>1577.614</v>
      </c>
      <c r="C7" s="65" t="s">
        <v>44</v>
      </c>
      <c r="D7" s="75"/>
      <c r="E7" s="65" t="s">
        <v>45</v>
      </c>
      <c r="F7" s="75">
        <v>1900</v>
      </c>
      <c r="G7" s="119" t="s">
        <v>46</v>
      </c>
      <c r="H7" s="120"/>
    </row>
    <row r="8" ht="16.25" customHeight="1" spans="1:8">
      <c r="A8" s="64" t="s">
        <v>47</v>
      </c>
      <c r="B8" s="75"/>
      <c r="C8" s="65" t="s">
        <v>48</v>
      </c>
      <c r="D8" s="75"/>
      <c r="E8" s="65" t="s">
        <v>49</v>
      </c>
      <c r="F8" s="75">
        <f>B40-F7-F10</f>
        <v>2604.75</v>
      </c>
      <c r="G8" s="119" t="s">
        <v>50</v>
      </c>
      <c r="H8" s="120"/>
    </row>
    <row r="9" ht="16.25" customHeight="1" spans="1:8">
      <c r="A9" s="65" t="s">
        <v>51</v>
      </c>
      <c r="B9" s="75"/>
      <c r="C9" s="65" t="s">
        <v>52</v>
      </c>
      <c r="D9" s="75"/>
      <c r="E9" s="65" t="s">
        <v>53</v>
      </c>
      <c r="F9" s="75"/>
      <c r="G9" s="119" t="s">
        <v>54</v>
      </c>
      <c r="H9" s="120"/>
    </row>
    <row r="10" ht="16.25" customHeight="1" spans="1:8">
      <c r="A10" s="65" t="s">
        <v>55</v>
      </c>
      <c r="B10" s="75"/>
      <c r="C10" s="65" t="s">
        <v>56</v>
      </c>
      <c r="D10" s="75"/>
      <c r="E10" s="64" t="s">
        <v>57</v>
      </c>
      <c r="F10" s="71">
        <f>F11+F12+F13+F14</f>
        <v>792.864</v>
      </c>
      <c r="G10" s="119" t="s">
        <v>58</v>
      </c>
      <c r="H10" s="120">
        <f>D15</f>
        <v>5297.614</v>
      </c>
    </row>
    <row r="11" ht="16.25" customHeight="1" spans="1:8">
      <c r="A11" s="65" t="s">
        <v>59</v>
      </c>
      <c r="B11" s="75"/>
      <c r="C11" s="65" t="s">
        <v>60</v>
      </c>
      <c r="D11" s="75"/>
      <c r="E11" s="65" t="s">
        <v>61</v>
      </c>
      <c r="F11" s="75"/>
      <c r="G11" s="119" t="s">
        <v>62</v>
      </c>
      <c r="H11" s="120"/>
    </row>
    <row r="12" ht="16.25" customHeight="1" spans="1:8">
      <c r="A12" s="65" t="s">
        <v>63</v>
      </c>
      <c r="B12" s="75"/>
      <c r="C12" s="65" t="s">
        <v>64</v>
      </c>
      <c r="D12" s="75"/>
      <c r="E12" s="65" t="s">
        <v>65</v>
      </c>
      <c r="F12" s="75">
        <v>792.864</v>
      </c>
      <c r="G12" s="119" t="s">
        <v>66</v>
      </c>
      <c r="H12" s="120"/>
    </row>
    <row r="13" ht="16.25" customHeight="1" spans="1:8">
      <c r="A13" s="65" t="s">
        <v>67</v>
      </c>
      <c r="B13" s="75"/>
      <c r="C13" s="65" t="s">
        <v>68</v>
      </c>
      <c r="D13" s="75"/>
      <c r="E13" s="65" t="s">
        <v>69</v>
      </c>
      <c r="F13" s="75"/>
      <c r="G13" s="119" t="s">
        <v>70</v>
      </c>
      <c r="H13" s="120"/>
    </row>
    <row r="14" ht="16.25" customHeight="1" spans="1:8">
      <c r="A14" s="65" t="s">
        <v>71</v>
      </c>
      <c r="B14" s="75"/>
      <c r="C14" s="65" t="s">
        <v>72</v>
      </c>
      <c r="D14" s="75"/>
      <c r="E14" s="65" t="s">
        <v>73</v>
      </c>
      <c r="F14" s="75"/>
      <c r="G14" s="119" t="s">
        <v>74</v>
      </c>
      <c r="H14" s="120"/>
    </row>
    <row r="15" ht="16.25" customHeight="1" spans="1:8">
      <c r="A15" s="65" t="s">
        <v>75</v>
      </c>
      <c r="B15" s="75"/>
      <c r="C15" s="65" t="s">
        <v>76</v>
      </c>
      <c r="D15" s="75">
        <f>B40</f>
        <v>5297.614</v>
      </c>
      <c r="E15" s="65" t="s">
        <v>77</v>
      </c>
      <c r="F15" s="75"/>
      <c r="G15" s="119" t="s">
        <v>78</v>
      </c>
      <c r="H15" s="120"/>
    </row>
    <row r="16" ht="16.25" customHeight="1" spans="1:8">
      <c r="A16" s="65" t="s">
        <v>79</v>
      </c>
      <c r="B16" s="75"/>
      <c r="C16" s="65" t="s">
        <v>80</v>
      </c>
      <c r="D16" s="75"/>
      <c r="E16" s="65" t="s">
        <v>81</v>
      </c>
      <c r="F16" s="75"/>
      <c r="G16" s="119" t="s">
        <v>82</v>
      </c>
      <c r="H16" s="120"/>
    </row>
    <row r="17" ht="16.25" customHeight="1" spans="1:8">
      <c r="A17" s="65" t="s">
        <v>83</v>
      </c>
      <c r="B17" s="75"/>
      <c r="C17" s="65" t="s">
        <v>84</v>
      </c>
      <c r="D17" s="75"/>
      <c r="E17" s="65" t="s">
        <v>85</v>
      </c>
      <c r="F17" s="75"/>
      <c r="G17" s="119" t="s">
        <v>86</v>
      </c>
      <c r="H17" s="120"/>
    </row>
    <row r="18" ht="16.25" customHeight="1" spans="1:8">
      <c r="A18" s="65" t="s">
        <v>87</v>
      </c>
      <c r="B18" s="75"/>
      <c r="C18" s="65" t="s">
        <v>88</v>
      </c>
      <c r="D18" s="75"/>
      <c r="E18" s="65" t="s">
        <v>89</v>
      </c>
      <c r="F18" s="75"/>
      <c r="G18" s="119" t="s">
        <v>90</v>
      </c>
      <c r="H18" s="120"/>
    </row>
    <row r="19" ht="16.25" customHeight="1" spans="1:8">
      <c r="A19" s="65" t="s">
        <v>91</v>
      </c>
      <c r="B19" s="75"/>
      <c r="C19" s="65" t="s">
        <v>92</v>
      </c>
      <c r="D19" s="75"/>
      <c r="E19" s="65" t="s">
        <v>93</v>
      </c>
      <c r="F19" s="75"/>
      <c r="G19" s="119" t="s">
        <v>94</v>
      </c>
      <c r="H19" s="120"/>
    </row>
    <row r="20" ht="16.25" customHeight="1" spans="1:8">
      <c r="A20" s="64" t="s">
        <v>95</v>
      </c>
      <c r="B20" s="71"/>
      <c r="C20" s="65" t="s">
        <v>96</v>
      </c>
      <c r="D20" s="71"/>
      <c r="E20" s="65" t="s">
        <v>97</v>
      </c>
      <c r="F20" s="71"/>
      <c r="G20" s="119"/>
      <c r="H20" s="121"/>
    </row>
    <row r="21" ht="16.25" customHeight="1" spans="1:8">
      <c r="A21" s="64" t="s">
        <v>98</v>
      </c>
      <c r="B21" s="71"/>
      <c r="C21" s="65" t="s">
        <v>99</v>
      </c>
      <c r="D21" s="71"/>
      <c r="E21" s="64" t="s">
        <v>100</v>
      </c>
      <c r="F21" s="71"/>
      <c r="G21" s="65"/>
      <c r="H21" s="98"/>
    </row>
    <row r="22" ht="16.25" customHeight="1" spans="1:8">
      <c r="A22" s="64" t="s">
        <v>101</v>
      </c>
      <c r="B22" s="71"/>
      <c r="C22" s="65" t="s">
        <v>102</v>
      </c>
      <c r="D22" s="71"/>
      <c r="E22" s="65"/>
      <c r="F22" s="71"/>
      <c r="G22" s="65"/>
      <c r="H22" s="71"/>
    </row>
    <row r="23" ht="16.25" customHeight="1" spans="1:8">
      <c r="A23" s="64" t="s">
        <v>103</v>
      </c>
      <c r="B23" s="71"/>
      <c r="C23" s="65" t="s">
        <v>104</v>
      </c>
      <c r="D23" s="71"/>
      <c r="E23" s="65"/>
      <c r="F23" s="71"/>
      <c r="G23" s="65"/>
      <c r="H23" s="71"/>
    </row>
    <row r="24" ht="16.25" customHeight="1" spans="1:8">
      <c r="A24" s="64" t="s">
        <v>105</v>
      </c>
      <c r="B24" s="71"/>
      <c r="C24" s="65" t="s">
        <v>106</v>
      </c>
      <c r="D24" s="71"/>
      <c r="E24" s="65"/>
      <c r="F24" s="71"/>
      <c r="G24" s="65"/>
      <c r="H24" s="71"/>
    </row>
    <row r="25" ht="16.25" customHeight="1" spans="1:8">
      <c r="A25" s="65" t="s">
        <v>107</v>
      </c>
      <c r="B25" s="75"/>
      <c r="C25" s="65" t="s">
        <v>108</v>
      </c>
      <c r="D25" s="75"/>
      <c r="E25" s="65"/>
      <c r="F25" s="75"/>
      <c r="G25" s="65"/>
      <c r="H25" s="75"/>
    </row>
    <row r="26" ht="16.25" customHeight="1" spans="1:8">
      <c r="A26" s="65" t="s">
        <v>109</v>
      </c>
      <c r="B26" s="75"/>
      <c r="C26" s="65" t="s">
        <v>110</v>
      </c>
      <c r="D26" s="75"/>
      <c r="E26" s="65"/>
      <c r="F26" s="75"/>
      <c r="G26" s="65"/>
      <c r="H26" s="75"/>
    </row>
    <row r="27" ht="16.25" customHeight="1" spans="1:8">
      <c r="A27" s="65" t="s">
        <v>111</v>
      </c>
      <c r="B27" s="75"/>
      <c r="C27" s="65" t="s">
        <v>112</v>
      </c>
      <c r="D27" s="75"/>
      <c r="E27" s="65"/>
      <c r="F27" s="75"/>
      <c r="G27" s="65"/>
      <c r="H27" s="75"/>
    </row>
    <row r="28" ht="16.25" customHeight="1" spans="1:8">
      <c r="A28" s="64" t="s">
        <v>113</v>
      </c>
      <c r="B28" s="71">
        <v>3700</v>
      </c>
      <c r="C28" s="65" t="s">
        <v>114</v>
      </c>
      <c r="D28" s="71"/>
      <c r="E28" s="65"/>
      <c r="F28" s="71"/>
      <c r="G28" s="65"/>
      <c r="H28" s="71"/>
    </row>
    <row r="29" ht="16.25" customHeight="1" spans="1:8">
      <c r="A29" s="64" t="s">
        <v>115</v>
      </c>
      <c r="B29" s="71"/>
      <c r="C29" s="65" t="s">
        <v>116</v>
      </c>
      <c r="D29" s="71"/>
      <c r="E29" s="65"/>
      <c r="F29" s="71"/>
      <c r="G29" s="65"/>
      <c r="H29" s="71"/>
    </row>
    <row r="30" ht="16.25" customHeight="1" spans="1:8">
      <c r="A30" s="64" t="s">
        <v>117</v>
      </c>
      <c r="B30" s="71"/>
      <c r="C30" s="65" t="s">
        <v>118</v>
      </c>
      <c r="D30" s="71"/>
      <c r="E30" s="65"/>
      <c r="F30" s="71"/>
      <c r="G30" s="65"/>
      <c r="H30" s="71"/>
    </row>
    <row r="31" ht="16.25" customHeight="1" spans="1:8">
      <c r="A31" s="64" t="s">
        <v>119</v>
      </c>
      <c r="B31" s="71"/>
      <c r="C31" s="65" t="s">
        <v>120</v>
      </c>
      <c r="D31" s="71"/>
      <c r="E31" s="65"/>
      <c r="F31" s="71"/>
      <c r="G31" s="65"/>
      <c r="H31" s="71"/>
    </row>
    <row r="32" ht="16.25" customHeight="1" spans="1:8">
      <c r="A32" s="64" t="s">
        <v>121</v>
      </c>
      <c r="B32" s="71">
        <v>20</v>
      </c>
      <c r="C32" s="65" t="s">
        <v>122</v>
      </c>
      <c r="D32" s="71"/>
      <c r="E32" s="65"/>
      <c r="F32" s="71"/>
      <c r="G32" s="65"/>
      <c r="H32" s="71"/>
    </row>
    <row r="33" ht="16.25" customHeight="1" spans="1:8">
      <c r="A33" s="65"/>
      <c r="B33" s="65"/>
      <c r="C33" s="65" t="s">
        <v>123</v>
      </c>
      <c r="D33" s="65"/>
      <c r="E33" s="65"/>
      <c r="F33" s="65"/>
      <c r="G33" s="65"/>
      <c r="H33" s="65"/>
    </row>
    <row r="34" ht="16.25" customHeight="1" spans="1:8">
      <c r="A34" s="65"/>
      <c r="B34" s="65"/>
      <c r="C34" s="65" t="s">
        <v>124</v>
      </c>
      <c r="D34" s="65"/>
      <c r="E34" s="65"/>
      <c r="F34" s="65"/>
      <c r="G34" s="65"/>
      <c r="H34" s="65"/>
    </row>
    <row r="35" ht="16.25" customHeight="1" spans="1:8">
      <c r="A35" s="65"/>
      <c r="B35" s="65"/>
      <c r="C35" s="65" t="s">
        <v>125</v>
      </c>
      <c r="D35" s="65"/>
      <c r="E35" s="65"/>
      <c r="F35" s="65"/>
      <c r="G35" s="65"/>
      <c r="H35" s="65"/>
    </row>
    <row r="36" ht="16.25" customHeight="1" spans="1:8">
      <c r="A36" s="65"/>
      <c r="B36" s="65"/>
      <c r="C36" s="65"/>
      <c r="D36" s="65"/>
      <c r="E36" s="65"/>
      <c r="F36" s="65"/>
      <c r="G36" s="65"/>
      <c r="H36" s="65"/>
    </row>
    <row r="37" ht="16.25" customHeight="1" spans="1:8">
      <c r="A37" s="64" t="s">
        <v>126</v>
      </c>
      <c r="B37" s="71">
        <f>B32+B28+B6</f>
        <v>5297.614</v>
      </c>
      <c r="C37" s="64" t="s">
        <v>127</v>
      </c>
      <c r="D37" s="71">
        <f>D15</f>
        <v>5297.614</v>
      </c>
      <c r="E37" s="64" t="s">
        <v>127</v>
      </c>
      <c r="F37" s="71">
        <f>F10+F6</f>
        <v>5297.614</v>
      </c>
      <c r="G37" s="64" t="s">
        <v>127</v>
      </c>
      <c r="H37" s="71">
        <f>F37</f>
        <v>5297.614</v>
      </c>
    </row>
    <row r="38" ht="16.25" customHeight="1" spans="1:8">
      <c r="A38" s="64" t="s">
        <v>128</v>
      </c>
      <c r="B38" s="71"/>
      <c r="C38" s="64" t="s">
        <v>129</v>
      </c>
      <c r="D38" s="71"/>
      <c r="E38" s="64" t="s">
        <v>129</v>
      </c>
      <c r="F38" s="71"/>
      <c r="G38" s="64" t="s">
        <v>129</v>
      </c>
      <c r="H38" s="71"/>
    </row>
    <row r="39" ht="16.25" customHeight="1" spans="1:8">
      <c r="A39" s="65"/>
      <c r="B39" s="75"/>
      <c r="C39" s="65"/>
      <c r="D39" s="75"/>
      <c r="E39" s="64"/>
      <c r="F39" s="75"/>
      <c r="G39" s="64"/>
      <c r="H39" s="75"/>
    </row>
    <row r="40" ht="16.25" customHeight="1" spans="1:8">
      <c r="A40" s="64" t="s">
        <v>130</v>
      </c>
      <c r="B40" s="71">
        <f>SUM(B37:B39)</f>
        <v>5297.614</v>
      </c>
      <c r="C40" s="64" t="s">
        <v>131</v>
      </c>
      <c r="D40" s="71">
        <f>SUM(D37:D39)</f>
        <v>5297.614</v>
      </c>
      <c r="E40" s="64" t="s">
        <v>131</v>
      </c>
      <c r="F40" s="71">
        <f>SUM(F37:F39)</f>
        <v>5297.614</v>
      </c>
      <c r="G40" s="64" t="s">
        <v>131</v>
      </c>
      <c r="H40" s="71">
        <f>H37</f>
        <v>5297.614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6"/>
  <sheetViews>
    <sheetView zoomScale="115" zoomScaleNormal="115" workbookViewId="0">
      <selection activeCell="M16" sqref="M16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  <col min="26" max="26" width="9.76666666666667" customWidth="1"/>
  </cols>
  <sheetData>
    <row r="1" ht="16.35" customHeight="1" spans="1:1">
      <c r="A1" s="50"/>
    </row>
    <row r="2" ht="33.6" customHeight="1" spans="1:25">
      <c r="A2" s="20" t="s">
        <v>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ht="22.4" customHeight="1" spans="1:25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47" t="s">
        <v>31</v>
      </c>
      <c r="Y3" s="47"/>
    </row>
    <row r="4" ht="22.4" customHeight="1" spans="1:25">
      <c r="A4" s="70" t="s">
        <v>132</v>
      </c>
      <c r="B4" s="70" t="s">
        <v>133</v>
      </c>
      <c r="C4" s="70" t="s">
        <v>134</v>
      </c>
      <c r="D4" s="70" t="s">
        <v>135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 t="s">
        <v>128</v>
      </c>
      <c r="T4" s="70"/>
      <c r="U4" s="70"/>
      <c r="V4" s="70"/>
      <c r="W4" s="70"/>
      <c r="X4" s="70"/>
      <c r="Y4" s="70"/>
    </row>
    <row r="5" ht="22.4" customHeight="1" spans="1:25">
      <c r="A5" s="70"/>
      <c r="B5" s="70"/>
      <c r="C5" s="70"/>
      <c r="D5" s="70" t="s">
        <v>136</v>
      </c>
      <c r="E5" s="70" t="s">
        <v>137</v>
      </c>
      <c r="F5" s="70" t="s">
        <v>138</v>
      </c>
      <c r="G5" s="70" t="s">
        <v>139</v>
      </c>
      <c r="H5" s="70" t="s">
        <v>140</v>
      </c>
      <c r="I5" s="70" t="s">
        <v>141</v>
      </c>
      <c r="J5" s="70" t="s">
        <v>142</v>
      </c>
      <c r="K5" s="70"/>
      <c r="L5" s="70"/>
      <c r="M5" s="70"/>
      <c r="N5" s="70" t="s">
        <v>143</v>
      </c>
      <c r="O5" s="70" t="s">
        <v>144</v>
      </c>
      <c r="P5" s="70" t="s">
        <v>145</v>
      </c>
      <c r="Q5" s="70" t="s">
        <v>146</v>
      </c>
      <c r="R5" s="70" t="s">
        <v>147</v>
      </c>
      <c r="S5" s="70" t="s">
        <v>136</v>
      </c>
      <c r="T5" s="70" t="s">
        <v>137</v>
      </c>
      <c r="U5" s="70" t="s">
        <v>138</v>
      </c>
      <c r="V5" s="70" t="s">
        <v>139</v>
      </c>
      <c r="W5" s="70" t="s">
        <v>140</v>
      </c>
      <c r="X5" s="70" t="s">
        <v>141</v>
      </c>
      <c r="Y5" s="70" t="s">
        <v>148</v>
      </c>
    </row>
    <row r="6" ht="22.4" customHeight="1" spans="1:25">
      <c r="A6" s="70"/>
      <c r="B6" s="70"/>
      <c r="C6" s="70"/>
      <c r="D6" s="70"/>
      <c r="E6" s="70"/>
      <c r="F6" s="70"/>
      <c r="G6" s="70"/>
      <c r="H6" s="70"/>
      <c r="I6" s="70"/>
      <c r="J6" s="70" t="s">
        <v>149</v>
      </c>
      <c r="K6" s="70" t="s">
        <v>150</v>
      </c>
      <c r="L6" s="70" t="s">
        <v>151</v>
      </c>
      <c r="M6" s="70" t="s">
        <v>140</v>
      </c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</row>
    <row r="7" ht="22.8" customHeight="1" spans="1:25">
      <c r="A7" s="64">
        <v>438008</v>
      </c>
      <c r="B7" s="64" t="s">
        <v>3</v>
      </c>
      <c r="C7" s="95">
        <f>D7+S7</f>
        <v>5297.61</v>
      </c>
      <c r="D7" s="95">
        <f>E7+N7+R7</f>
        <v>5297.61</v>
      </c>
      <c r="E7" s="71">
        <v>1577.61</v>
      </c>
      <c r="F7" s="95"/>
      <c r="G7" s="95"/>
      <c r="H7" s="95"/>
      <c r="I7" s="95"/>
      <c r="J7" s="95"/>
      <c r="K7" s="95"/>
      <c r="L7" s="95"/>
      <c r="M7" s="95"/>
      <c r="N7" s="95">
        <v>3700</v>
      </c>
      <c r="O7" s="95"/>
      <c r="P7" s="95"/>
      <c r="Q7" s="95"/>
      <c r="R7" s="95">
        <v>20</v>
      </c>
      <c r="S7" s="95"/>
      <c r="T7" s="95"/>
      <c r="U7" s="95"/>
      <c r="V7" s="95"/>
      <c r="W7" s="95"/>
      <c r="X7" s="95"/>
      <c r="Y7" s="95"/>
    </row>
    <row r="8" ht="22.8" customHeight="1" spans="1:25">
      <c r="A8" s="72"/>
      <c r="B8" s="72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</row>
    <row r="9" ht="22.8" customHeight="1" spans="1:25">
      <c r="A9" s="115"/>
      <c r="B9" s="115"/>
      <c r="C9" s="76"/>
      <c r="D9" s="76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</row>
    <row r="10" ht="16.35" customHeight="1"/>
    <row r="11" ht="16.35" customHeight="1" spans="7:7">
      <c r="G11" s="50"/>
    </row>
    <row r="16" spans="11:11">
      <c r="K16" t="s">
        <v>152</v>
      </c>
    </row>
  </sheetData>
  <mergeCells count="27"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H6" sqref="H6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1.9416666666667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  <col min="12" max="12" width="9.76666666666667" customWidth="1"/>
  </cols>
  <sheetData>
    <row r="1" ht="16.35" customHeight="1" spans="1:4">
      <c r="A1" s="50"/>
      <c r="D1" s="104"/>
    </row>
    <row r="2" ht="31.9" customHeight="1" spans="1:11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ht="25" customHeight="1" spans="1:11">
      <c r="A3" s="105" t="s">
        <v>30</v>
      </c>
      <c r="B3" s="105"/>
      <c r="C3" s="105"/>
      <c r="D3" s="105"/>
      <c r="E3" s="105"/>
      <c r="F3" s="105"/>
      <c r="G3" s="105"/>
      <c r="H3" s="105"/>
      <c r="I3" s="105"/>
      <c r="J3" s="105"/>
      <c r="K3" s="47" t="s">
        <v>31</v>
      </c>
    </row>
    <row r="4" ht="27.6" customHeight="1" spans="1:11">
      <c r="A4" s="52" t="s">
        <v>153</v>
      </c>
      <c r="B4" s="52"/>
      <c r="C4" s="52"/>
      <c r="D4" s="52" t="s">
        <v>154</v>
      </c>
      <c r="E4" s="52" t="s">
        <v>155</v>
      </c>
      <c r="F4" s="52" t="s">
        <v>134</v>
      </c>
      <c r="G4" s="52" t="s">
        <v>156</v>
      </c>
      <c r="H4" s="52" t="s">
        <v>157</v>
      </c>
      <c r="I4" s="52" t="s">
        <v>158</v>
      </c>
      <c r="J4" s="52" t="s">
        <v>159</v>
      </c>
      <c r="K4" s="52" t="s">
        <v>160</v>
      </c>
    </row>
    <row r="5" ht="25.85" customHeight="1" spans="1:11">
      <c r="A5" s="52" t="s">
        <v>161</v>
      </c>
      <c r="B5" s="52" t="s">
        <v>162</v>
      </c>
      <c r="C5" s="52" t="s">
        <v>163</v>
      </c>
      <c r="D5" s="52"/>
      <c r="E5" s="52"/>
      <c r="F5" s="52"/>
      <c r="G5" s="52"/>
      <c r="H5" s="52"/>
      <c r="I5" s="52"/>
      <c r="J5" s="52"/>
      <c r="K5" s="52"/>
    </row>
    <row r="6" s="103" customFormat="1" ht="22.8" customHeight="1" spans="1:11">
      <c r="A6" s="87">
        <v>210</v>
      </c>
      <c r="B6" s="93" t="s">
        <v>164</v>
      </c>
      <c r="C6" s="93" t="s">
        <v>165</v>
      </c>
      <c r="D6" s="106"/>
      <c r="E6" s="107" t="s">
        <v>166</v>
      </c>
      <c r="F6" s="103">
        <f>G6+H6+I6+J6+K6</f>
        <v>5297.61</v>
      </c>
      <c r="G6" s="108">
        <v>4504.75</v>
      </c>
      <c r="H6" s="109">
        <v>792.86</v>
      </c>
      <c r="I6" s="108"/>
      <c r="J6" s="114"/>
      <c r="K6" s="114"/>
    </row>
    <row r="7" ht="22.8" customHeight="1" spans="1:11">
      <c r="A7" s="110"/>
      <c r="B7" s="110"/>
      <c r="C7" s="110"/>
      <c r="D7" s="111"/>
      <c r="E7" s="112"/>
      <c r="F7" s="113"/>
      <c r="G7" s="113"/>
      <c r="H7" s="113"/>
      <c r="I7" s="113"/>
      <c r="J7" s="112"/>
      <c r="K7" s="112"/>
    </row>
    <row r="8" ht="22.8" customHeight="1" spans="1:11">
      <c r="A8" s="110"/>
      <c r="B8" s="110"/>
      <c r="C8" s="110"/>
      <c r="D8" s="111"/>
      <c r="E8" s="112"/>
      <c r="F8" s="113"/>
      <c r="G8" s="113"/>
      <c r="H8" s="113"/>
      <c r="I8" s="113"/>
      <c r="J8" s="112"/>
      <c r="K8" s="112"/>
    </row>
    <row r="9" ht="22.8" customHeight="1" spans="1:11">
      <c r="A9" s="110"/>
      <c r="B9" s="110"/>
      <c r="C9" s="110"/>
      <c r="D9" s="111"/>
      <c r="E9" s="112"/>
      <c r="F9" s="113"/>
      <c r="G9" s="113"/>
      <c r="H9" s="113"/>
      <c r="I9" s="113"/>
      <c r="J9" s="112"/>
      <c r="K9" s="112"/>
    </row>
    <row r="10" ht="22.8" customHeight="1" spans="1:11">
      <c r="A10" s="110"/>
      <c r="B10" s="110"/>
      <c r="C10" s="110"/>
      <c r="D10" s="111"/>
      <c r="E10" s="112"/>
      <c r="F10" s="113"/>
      <c r="G10" s="113"/>
      <c r="H10" s="113"/>
      <c r="I10" s="113"/>
      <c r="J10" s="112"/>
      <c r="K10" s="112"/>
    </row>
    <row r="11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zoomScale="115" zoomScaleNormal="115" workbookViewId="0">
      <selection activeCell="I19" sqref="I19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8" width="7.775" customWidth="1"/>
    <col min="9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2" width="9.76666666666667" customWidth="1"/>
  </cols>
  <sheetData>
    <row r="1" ht="16.35" customHeight="1" spans="1:1">
      <c r="A1" s="50"/>
    </row>
    <row r="2" ht="42.25" customHeight="1" spans="1:20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ht="19.8" customHeight="1" spans="1:20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47" t="s">
        <v>31</v>
      </c>
      <c r="T3" s="47"/>
    </row>
    <row r="4" ht="19.8" customHeight="1" spans="1:20">
      <c r="A4" s="70" t="s">
        <v>153</v>
      </c>
      <c r="B4" s="70"/>
      <c r="C4" s="70"/>
      <c r="D4" s="70" t="s">
        <v>167</v>
      </c>
      <c r="E4" s="70" t="s">
        <v>168</v>
      </c>
      <c r="F4" s="70" t="s">
        <v>169</v>
      </c>
      <c r="G4" s="70" t="s">
        <v>170</v>
      </c>
      <c r="H4" s="70" t="s">
        <v>171</v>
      </c>
      <c r="I4" s="70" t="s">
        <v>172</v>
      </c>
      <c r="J4" s="70" t="s">
        <v>173</v>
      </c>
      <c r="K4" s="70" t="s">
        <v>174</v>
      </c>
      <c r="L4" s="70" t="s">
        <v>175</v>
      </c>
      <c r="M4" s="70" t="s">
        <v>176</v>
      </c>
      <c r="N4" s="70" t="s">
        <v>177</v>
      </c>
      <c r="O4" s="70" t="s">
        <v>178</v>
      </c>
      <c r="P4" s="70" t="s">
        <v>179</v>
      </c>
      <c r="Q4" s="70" t="s">
        <v>180</v>
      </c>
      <c r="R4" s="70" t="s">
        <v>181</v>
      </c>
      <c r="S4" s="70" t="s">
        <v>182</v>
      </c>
      <c r="T4" s="70" t="s">
        <v>183</v>
      </c>
    </row>
    <row r="5" ht="20.7" customHeight="1" spans="1:20">
      <c r="A5" s="70" t="s">
        <v>161</v>
      </c>
      <c r="B5" s="70" t="s">
        <v>162</v>
      </c>
      <c r="C5" s="70" t="s">
        <v>163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ht="22.8" customHeight="1" spans="1:20">
      <c r="A6" s="87">
        <v>210</v>
      </c>
      <c r="B6" s="93" t="s">
        <v>164</v>
      </c>
      <c r="C6" s="93" t="s">
        <v>165</v>
      </c>
      <c r="D6" s="64">
        <v>438008</v>
      </c>
      <c r="E6" s="64" t="s">
        <v>3</v>
      </c>
      <c r="F6" s="101">
        <f>K6</f>
        <v>5297.61</v>
      </c>
      <c r="G6" s="71"/>
      <c r="H6" s="71"/>
      <c r="I6" s="71"/>
      <c r="J6" s="71"/>
      <c r="K6" s="75">
        <v>5297.61</v>
      </c>
      <c r="L6" s="71"/>
      <c r="M6" s="71"/>
      <c r="N6" s="71"/>
      <c r="O6" s="71"/>
      <c r="P6" s="71"/>
      <c r="Q6" s="71"/>
      <c r="R6" s="71"/>
      <c r="S6" s="71"/>
      <c r="T6" s="71"/>
    </row>
    <row r="7" ht="22.8" customHeight="1" spans="1:20">
      <c r="A7" s="64"/>
      <c r="B7" s="64"/>
      <c r="C7" s="64"/>
      <c r="D7" s="72"/>
      <c r="E7" s="72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</row>
    <row r="8" ht="22.8" customHeight="1" spans="1:20">
      <c r="A8" s="90"/>
      <c r="B8" s="90"/>
      <c r="C8" s="90"/>
      <c r="D8" s="73"/>
      <c r="E8" s="73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</row>
    <row r="9" ht="22.8" customHeight="1" spans="1:20">
      <c r="A9" s="91"/>
      <c r="B9" s="91"/>
      <c r="C9" s="91"/>
      <c r="D9" s="74"/>
      <c r="E9" s="92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</row>
    <row r="10" ht="22.8" customHeight="1" spans="1:20">
      <c r="A10" s="91"/>
      <c r="B10" s="91"/>
      <c r="C10" s="91"/>
      <c r="D10" s="74"/>
      <c r="E10" s="92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ht="22.8" customHeight="1" spans="1:20">
      <c r="A11" s="91"/>
      <c r="B11" s="91"/>
      <c r="C11" s="91"/>
      <c r="D11" s="74"/>
      <c r="E11" s="92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ht="22.8" customHeight="1" spans="1:20">
      <c r="A12" s="91"/>
      <c r="B12" s="91"/>
      <c r="C12" s="91"/>
      <c r="D12" s="74"/>
      <c r="E12" s="92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ht="22.8" customHeight="1" spans="1:20">
      <c r="A13" s="91"/>
      <c r="B13" s="91"/>
      <c r="C13" s="91"/>
      <c r="D13" s="74"/>
      <c r="E13" s="92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</row>
  </sheetData>
  <mergeCells count="21"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zoomScale="115" zoomScaleNormal="115" workbookViewId="0">
      <selection activeCell="I5" sqref="I5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3" width="9.76666666666667" customWidth="1"/>
  </cols>
  <sheetData>
    <row r="1" ht="16.35" customHeight="1" spans="1:1">
      <c r="A1" s="50"/>
    </row>
    <row r="2" ht="37.05" customHeight="1" spans="1:21">
      <c r="A2" s="20" t="s">
        <v>10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ht="24.15" customHeight="1" spans="1:21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47" t="s">
        <v>31</v>
      </c>
      <c r="U3" s="47"/>
    </row>
    <row r="4" ht="22.4" customHeight="1" spans="1:21">
      <c r="A4" s="70" t="s">
        <v>153</v>
      </c>
      <c r="B4" s="70"/>
      <c r="C4" s="70"/>
      <c r="D4" s="70" t="s">
        <v>167</v>
      </c>
      <c r="E4" s="70" t="s">
        <v>168</v>
      </c>
      <c r="F4" s="70" t="s">
        <v>184</v>
      </c>
      <c r="G4" s="70" t="s">
        <v>156</v>
      </c>
      <c r="H4" s="70"/>
      <c r="I4" s="70"/>
      <c r="J4" s="70"/>
      <c r="K4" s="70" t="s">
        <v>157</v>
      </c>
      <c r="L4" s="70"/>
      <c r="M4" s="70"/>
      <c r="N4" s="70"/>
      <c r="O4" s="70"/>
      <c r="P4" s="70"/>
      <c r="Q4" s="70"/>
      <c r="R4" s="70"/>
      <c r="S4" s="70"/>
      <c r="T4" s="70"/>
      <c r="U4" s="70"/>
    </row>
    <row r="5" ht="39.65" customHeight="1" spans="1:21">
      <c r="A5" s="70" t="s">
        <v>161</v>
      </c>
      <c r="B5" s="70" t="s">
        <v>162</v>
      </c>
      <c r="C5" s="70" t="s">
        <v>163</v>
      </c>
      <c r="D5" s="70"/>
      <c r="E5" s="70"/>
      <c r="F5" s="70"/>
      <c r="G5" s="70" t="s">
        <v>134</v>
      </c>
      <c r="H5" s="70" t="s">
        <v>185</v>
      </c>
      <c r="I5" s="70" t="s">
        <v>186</v>
      </c>
      <c r="J5" s="70" t="s">
        <v>178</v>
      </c>
      <c r="K5" s="70" t="s">
        <v>134</v>
      </c>
      <c r="L5" s="70" t="s">
        <v>187</v>
      </c>
      <c r="M5" s="70" t="s">
        <v>188</v>
      </c>
      <c r="N5" s="70" t="s">
        <v>189</v>
      </c>
      <c r="O5" s="70" t="s">
        <v>180</v>
      </c>
      <c r="P5" s="70" t="s">
        <v>190</v>
      </c>
      <c r="Q5" s="70" t="s">
        <v>191</v>
      </c>
      <c r="R5" s="70" t="s">
        <v>192</v>
      </c>
      <c r="S5" s="70" t="s">
        <v>176</v>
      </c>
      <c r="T5" s="70" t="s">
        <v>179</v>
      </c>
      <c r="U5" s="70" t="s">
        <v>183</v>
      </c>
    </row>
    <row r="6" ht="43" customHeight="1" spans="1:21">
      <c r="A6" s="87">
        <v>210</v>
      </c>
      <c r="B6" s="93" t="s">
        <v>164</v>
      </c>
      <c r="C6" s="93" t="s">
        <v>165</v>
      </c>
      <c r="D6" s="64">
        <v>438008</v>
      </c>
      <c r="E6" s="64" t="s">
        <v>193</v>
      </c>
      <c r="F6" s="71">
        <f>G6+K6</f>
        <v>5297.614</v>
      </c>
      <c r="G6" s="71">
        <f>H6+I6+J6</f>
        <v>4504.75</v>
      </c>
      <c r="H6" s="75">
        <v>1900</v>
      </c>
      <c r="I6" s="75">
        <v>2604.75</v>
      </c>
      <c r="J6" s="71"/>
      <c r="K6" s="71">
        <f>L6+M6+N6+O6+P6+Q6+R6+S6+T6+U6</f>
        <v>792.864</v>
      </c>
      <c r="L6" s="71"/>
      <c r="M6" s="75">
        <v>792.864</v>
      </c>
      <c r="N6" s="71"/>
      <c r="O6" s="71"/>
      <c r="P6" s="71"/>
      <c r="Q6" s="71"/>
      <c r="R6" s="71"/>
      <c r="S6" s="71"/>
      <c r="T6" s="71"/>
      <c r="U6" s="71"/>
    </row>
    <row r="7" ht="22.8" customHeight="1" spans="1:21">
      <c r="A7" s="64"/>
      <c r="B7" s="64"/>
      <c r="C7" s="64"/>
      <c r="D7" s="72"/>
      <c r="E7" s="72"/>
      <c r="F7" s="95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ht="22.8" customHeight="1" spans="1:21">
      <c r="A8" s="90"/>
      <c r="B8" s="90"/>
      <c r="C8" s="90"/>
      <c r="D8" s="73"/>
      <c r="E8" s="73"/>
      <c r="F8" s="95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ht="22.8" customHeight="1" spans="1:21">
      <c r="A9" s="91"/>
      <c r="B9" s="91"/>
      <c r="C9" s="91"/>
      <c r="D9" s="74"/>
      <c r="E9" s="92"/>
      <c r="F9" s="76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</row>
    <row r="10" ht="22.8" customHeight="1" spans="1:21">
      <c r="A10" s="91"/>
      <c r="B10" s="91"/>
      <c r="C10" s="91"/>
      <c r="D10" s="74"/>
      <c r="E10" s="92"/>
      <c r="F10" s="76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ht="22.8" customHeight="1" spans="1:21">
      <c r="A11" s="91"/>
      <c r="B11" s="91"/>
      <c r="C11" s="91"/>
      <c r="D11" s="74"/>
      <c r="E11" s="92"/>
      <c r="F11" s="76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ht="22.8" customHeight="1" spans="1:21">
      <c r="A12" s="91"/>
      <c r="B12" s="91"/>
      <c r="C12" s="91"/>
      <c r="D12" s="74"/>
      <c r="E12" s="92"/>
      <c r="F12" s="76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ht="22.8" customHeight="1" spans="1:21">
      <c r="A13" s="91"/>
      <c r="B13" s="91"/>
      <c r="C13" s="91"/>
      <c r="D13" s="74"/>
      <c r="E13" s="92"/>
      <c r="F13" s="76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</sheetData>
  <mergeCells count="9"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zoomScale="130" zoomScaleNormal="130" topLeftCell="A7" workbookViewId="0">
      <selection activeCell="H13" sqref="H13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6.44166666666667" customWidth="1"/>
    <col min="6" max="6" width="8.74166666666667" customWidth="1"/>
    <col min="7" max="7" width="8.75" customWidth="1"/>
    <col min="8" max="8" width="7.20833333333333" customWidth="1"/>
    <col min="9" max="9" width="6.44166666666667" customWidth="1"/>
    <col min="10" max="10" width="5.76666666666667" customWidth="1"/>
  </cols>
  <sheetData>
    <row r="1" ht="16.35" customHeight="1" spans="1:1">
      <c r="A1" s="50"/>
    </row>
    <row r="2" ht="31.9" customHeight="1" spans="1:4">
      <c r="A2" s="20" t="s">
        <v>11</v>
      </c>
      <c r="B2" s="20"/>
      <c r="C2" s="20"/>
      <c r="D2" s="20"/>
    </row>
    <row r="3" ht="18.95" customHeight="1" spans="1:5">
      <c r="A3" s="21" t="s">
        <v>30</v>
      </c>
      <c r="B3" s="21"/>
      <c r="C3" s="21"/>
      <c r="D3" s="47" t="s">
        <v>31</v>
      </c>
      <c r="E3" s="50"/>
    </row>
    <row r="4" ht="20.2" customHeight="1" spans="1:5">
      <c r="A4" s="52" t="s">
        <v>32</v>
      </c>
      <c r="B4" s="52"/>
      <c r="C4" s="52" t="s">
        <v>33</v>
      </c>
      <c r="D4" s="52"/>
      <c r="E4" s="80"/>
    </row>
    <row r="5" ht="20.2" customHeight="1" spans="1:5">
      <c r="A5" s="52" t="s">
        <v>34</v>
      </c>
      <c r="B5" s="52" t="s">
        <v>35</v>
      </c>
      <c r="C5" s="52" t="s">
        <v>34</v>
      </c>
      <c r="D5" s="52" t="s">
        <v>35</v>
      </c>
      <c r="E5" s="80"/>
    </row>
    <row r="6" ht="20.2" customHeight="1" spans="1:5">
      <c r="A6" s="64" t="s">
        <v>194</v>
      </c>
      <c r="B6" s="99">
        <f>B7+B10+B11+B12</f>
        <v>1577.614</v>
      </c>
      <c r="C6" s="64" t="s">
        <v>195</v>
      </c>
      <c r="D6" s="71">
        <f>D7+D8+D9+D10+D11+D12+D13+D14+D15+D16+D17+D18+D19+D20+D21+D22+D23+D24+D26+D27+D28+D29+D31+D32+D33+D34+D35+D36</f>
        <v>1577.614</v>
      </c>
      <c r="E6" s="82"/>
    </row>
    <row r="7" ht="20.2" customHeight="1" spans="1:5">
      <c r="A7" s="65" t="s">
        <v>196</v>
      </c>
      <c r="B7" s="75">
        <f>B8+B9</f>
        <v>1577.614</v>
      </c>
      <c r="C7" s="65" t="s">
        <v>40</v>
      </c>
      <c r="D7" s="75"/>
      <c r="E7" s="82"/>
    </row>
    <row r="8" ht="20.2" customHeight="1" spans="1:5">
      <c r="A8" s="65" t="s">
        <v>197</v>
      </c>
      <c r="B8" s="75">
        <v>1477.614</v>
      </c>
      <c r="C8" s="65" t="s">
        <v>44</v>
      </c>
      <c r="D8" s="75"/>
      <c r="E8" s="82"/>
    </row>
    <row r="9" ht="31.05" customHeight="1" spans="1:5">
      <c r="A9" s="65" t="s">
        <v>47</v>
      </c>
      <c r="B9" s="75">
        <v>100</v>
      </c>
      <c r="C9" s="65" t="s">
        <v>48</v>
      </c>
      <c r="D9" s="75"/>
      <c r="E9" s="82"/>
    </row>
    <row r="10" ht="20.2" customHeight="1" spans="1:5">
      <c r="A10" s="65" t="s">
        <v>198</v>
      </c>
      <c r="B10" s="75"/>
      <c r="C10" s="65" t="s">
        <v>52</v>
      </c>
      <c r="D10" s="75"/>
      <c r="E10" s="82"/>
    </row>
    <row r="11" ht="20.2" customHeight="1" spans="1:5">
      <c r="A11" s="65" t="s">
        <v>199</v>
      </c>
      <c r="B11" s="75"/>
      <c r="C11" s="65" t="s">
        <v>56</v>
      </c>
      <c r="D11" s="75"/>
      <c r="E11" s="82"/>
    </row>
    <row r="12" ht="20.2" customHeight="1" spans="1:5">
      <c r="A12" s="65" t="s">
        <v>200</v>
      </c>
      <c r="B12" s="75"/>
      <c r="C12" s="65" t="s">
        <v>60</v>
      </c>
      <c r="D12" s="75"/>
      <c r="E12" s="82"/>
    </row>
    <row r="13" ht="20.2" customHeight="1" spans="1:5">
      <c r="A13" s="64" t="s">
        <v>201</v>
      </c>
      <c r="B13" s="71"/>
      <c r="C13" s="65" t="s">
        <v>64</v>
      </c>
      <c r="D13" s="71"/>
      <c r="E13" s="82"/>
    </row>
    <row r="14" ht="20.2" customHeight="1" spans="1:5">
      <c r="A14" s="65" t="s">
        <v>196</v>
      </c>
      <c r="B14" s="75"/>
      <c r="C14" s="65" t="s">
        <v>68</v>
      </c>
      <c r="D14" s="75"/>
      <c r="E14" s="82"/>
    </row>
    <row r="15" ht="20.2" customHeight="1" spans="1:5">
      <c r="A15" s="65" t="s">
        <v>198</v>
      </c>
      <c r="B15" s="75"/>
      <c r="C15" s="65" t="s">
        <v>72</v>
      </c>
      <c r="D15" s="75"/>
      <c r="E15" s="82"/>
    </row>
    <row r="16" ht="20.2" customHeight="1" spans="1:5">
      <c r="A16" s="65" t="s">
        <v>199</v>
      </c>
      <c r="B16" s="75"/>
      <c r="C16" s="65" t="s">
        <v>76</v>
      </c>
      <c r="D16" s="75">
        <f>B6</f>
        <v>1577.614</v>
      </c>
      <c r="E16" s="82"/>
    </row>
    <row r="17" ht="20.2" customHeight="1" spans="1:5">
      <c r="A17" s="65" t="s">
        <v>200</v>
      </c>
      <c r="B17" s="75"/>
      <c r="C17" s="65" t="s">
        <v>80</v>
      </c>
      <c r="D17" s="75"/>
      <c r="E17" s="82"/>
    </row>
    <row r="18" ht="20.2" customHeight="1" spans="1:5">
      <c r="A18" s="65"/>
      <c r="B18" s="75"/>
      <c r="C18" s="65" t="s">
        <v>84</v>
      </c>
      <c r="D18" s="75"/>
      <c r="E18" s="82"/>
    </row>
    <row r="19" ht="20.2" customHeight="1" spans="1:5">
      <c r="A19" s="65"/>
      <c r="B19" s="65"/>
      <c r="C19" s="65" t="s">
        <v>88</v>
      </c>
      <c r="D19" s="65"/>
      <c r="E19" s="82"/>
    </row>
    <row r="20" ht="20.2" customHeight="1" spans="1:5">
      <c r="A20" s="65"/>
      <c r="B20" s="65"/>
      <c r="C20" s="65" t="s">
        <v>92</v>
      </c>
      <c r="D20" s="65"/>
      <c r="E20" s="82"/>
    </row>
    <row r="21" ht="20.2" customHeight="1" spans="1:5">
      <c r="A21" s="65"/>
      <c r="B21" s="65"/>
      <c r="C21" s="65" t="s">
        <v>96</v>
      </c>
      <c r="D21" s="65"/>
      <c r="E21" s="82"/>
    </row>
    <row r="22" ht="20.2" customHeight="1" spans="1:5">
      <c r="A22" s="65"/>
      <c r="B22" s="65"/>
      <c r="C22" s="65" t="s">
        <v>99</v>
      </c>
      <c r="D22" s="65"/>
      <c r="E22" s="82"/>
    </row>
    <row r="23" ht="20.2" customHeight="1" spans="1:5">
      <c r="A23" s="65"/>
      <c r="B23" s="65"/>
      <c r="C23" s="65" t="s">
        <v>102</v>
      </c>
      <c r="D23" s="65"/>
      <c r="E23" s="82"/>
    </row>
    <row r="24" ht="20.2" customHeight="1" spans="1:5">
      <c r="A24" s="65"/>
      <c r="B24" s="65"/>
      <c r="C24" s="65" t="s">
        <v>104</v>
      </c>
      <c r="D24" s="65"/>
      <c r="E24" s="82"/>
    </row>
    <row r="25" ht="20.2" customHeight="1" spans="1:5">
      <c r="A25" s="65"/>
      <c r="B25" s="65"/>
      <c r="C25" s="65" t="s">
        <v>106</v>
      </c>
      <c r="D25" s="65"/>
      <c r="E25" s="82"/>
    </row>
    <row r="26" ht="20.2" customHeight="1" spans="1:5">
      <c r="A26" s="65"/>
      <c r="B26" s="65"/>
      <c r="C26" s="65" t="s">
        <v>108</v>
      </c>
      <c r="D26" s="65"/>
      <c r="E26" s="82"/>
    </row>
    <row r="27" ht="20.2" customHeight="1" spans="1:5">
      <c r="A27" s="65"/>
      <c r="B27" s="65"/>
      <c r="C27" s="65" t="s">
        <v>110</v>
      </c>
      <c r="D27" s="65"/>
      <c r="E27" s="82"/>
    </row>
    <row r="28" ht="20.2" customHeight="1" spans="1:5">
      <c r="A28" s="65"/>
      <c r="B28" s="65"/>
      <c r="C28" s="65" t="s">
        <v>112</v>
      </c>
      <c r="D28" s="65"/>
      <c r="E28" s="82"/>
    </row>
    <row r="29" ht="20.2" customHeight="1" spans="1:5">
      <c r="A29" s="65"/>
      <c r="B29" s="65"/>
      <c r="C29" s="65" t="s">
        <v>114</v>
      </c>
      <c r="D29" s="65"/>
      <c r="E29" s="82"/>
    </row>
    <row r="30" ht="20.2" customHeight="1" spans="1:5">
      <c r="A30" s="65"/>
      <c r="B30" s="65"/>
      <c r="C30" s="65" t="s">
        <v>116</v>
      </c>
      <c r="D30" s="65"/>
      <c r="E30" s="82"/>
    </row>
    <row r="31" ht="20.2" customHeight="1" spans="1:5">
      <c r="A31" s="65"/>
      <c r="B31" s="65"/>
      <c r="C31" s="65" t="s">
        <v>118</v>
      </c>
      <c r="D31" s="65"/>
      <c r="E31" s="82"/>
    </row>
    <row r="32" ht="20.2" customHeight="1" spans="1:5">
      <c r="A32" s="65"/>
      <c r="B32" s="65"/>
      <c r="C32" s="65" t="s">
        <v>120</v>
      </c>
      <c r="D32" s="65"/>
      <c r="E32" s="82"/>
    </row>
    <row r="33" ht="20.2" customHeight="1" spans="1:5">
      <c r="A33" s="65"/>
      <c r="B33" s="65"/>
      <c r="C33" s="65" t="s">
        <v>122</v>
      </c>
      <c r="D33" s="65"/>
      <c r="E33" s="82"/>
    </row>
    <row r="34" ht="20.2" customHeight="1" spans="1:5">
      <c r="A34" s="65"/>
      <c r="B34" s="65"/>
      <c r="C34" s="65" t="s">
        <v>123</v>
      </c>
      <c r="D34" s="65"/>
      <c r="E34" s="82"/>
    </row>
    <row r="35" ht="20.2" customHeight="1" spans="1:5">
      <c r="A35" s="65"/>
      <c r="B35" s="65"/>
      <c r="C35" s="65" t="s">
        <v>124</v>
      </c>
      <c r="D35" s="65"/>
      <c r="E35" s="82"/>
    </row>
    <row r="36" ht="20.2" customHeight="1" spans="1:5">
      <c r="A36" s="65"/>
      <c r="B36" s="65"/>
      <c r="C36" s="65" t="s">
        <v>125</v>
      </c>
      <c r="D36" s="65"/>
      <c r="E36" s="82"/>
    </row>
    <row r="37" ht="20.2" customHeight="1" spans="1:5">
      <c r="A37" s="65"/>
      <c r="B37" s="65"/>
      <c r="C37" s="65"/>
      <c r="D37" s="65"/>
      <c r="E37" s="82"/>
    </row>
    <row r="38" ht="20.2" customHeight="1" spans="1:5">
      <c r="A38" s="64"/>
      <c r="B38" s="64"/>
      <c r="C38" s="64" t="s">
        <v>202</v>
      </c>
      <c r="D38" s="64"/>
      <c r="E38" s="100"/>
    </row>
    <row r="39" ht="20.2" customHeight="1" spans="1:5">
      <c r="A39" s="64"/>
      <c r="B39" s="64"/>
      <c r="C39" s="64"/>
      <c r="D39" s="64"/>
      <c r="E39" s="100"/>
    </row>
    <row r="40" ht="20.2" customHeight="1" spans="1:5">
      <c r="A40" s="70" t="s">
        <v>203</v>
      </c>
      <c r="B40" s="71">
        <f>B13+B6</f>
        <v>1577.614</v>
      </c>
      <c r="C40" s="70" t="s">
        <v>204</v>
      </c>
      <c r="D40" s="71">
        <f>D6</f>
        <v>1577.614</v>
      </c>
      <c r="E40" s="100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zoomScale="115" zoomScaleNormal="115" workbookViewId="0">
      <selection activeCell="G13" sqref="G13"/>
    </sheetView>
  </sheetViews>
  <sheetFormatPr defaultColWidth="10" defaultRowHeight="13.5"/>
  <cols>
    <col min="1" max="2" width="4.88333333333333" customWidth="1"/>
    <col min="3" max="3" width="5.96666666666667" customWidth="1"/>
    <col min="4" max="4" width="8.95" customWidth="1"/>
    <col min="5" max="6" width="16.4166666666667" customWidth="1"/>
    <col min="7" max="7" width="11.5333333333333" customWidth="1"/>
    <col min="8" max="8" width="12.4833333333333" customWidth="1"/>
    <col min="9" max="9" width="10.8583333333333" customWidth="1"/>
    <col min="10" max="10" width="14.6583333333333" customWidth="1"/>
    <col min="11" max="11" width="11.4" customWidth="1"/>
    <col min="12" max="12" width="19" customWidth="1"/>
    <col min="13" max="13" width="9.76666666666667" customWidth="1"/>
  </cols>
  <sheetData>
    <row r="1" ht="16.35" customHeight="1" spans="1:4">
      <c r="A1" s="50"/>
      <c r="D1" s="50"/>
    </row>
    <row r="2" ht="43.1" customHeight="1" spans="1:12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ht="24.15" customHeight="1" spans="1:12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47" t="s">
        <v>31</v>
      </c>
      <c r="L3" s="47"/>
    </row>
    <row r="4" ht="25" customHeight="1" spans="1:12">
      <c r="A4" s="52" t="s">
        <v>153</v>
      </c>
      <c r="B4" s="52"/>
      <c r="C4" s="52"/>
      <c r="D4" s="52" t="s">
        <v>154</v>
      </c>
      <c r="E4" s="52" t="s">
        <v>155</v>
      </c>
      <c r="F4" s="52" t="s">
        <v>134</v>
      </c>
      <c r="G4" s="52" t="s">
        <v>156</v>
      </c>
      <c r="H4" s="52"/>
      <c r="I4" s="52"/>
      <c r="J4" s="52"/>
      <c r="K4" s="52"/>
      <c r="L4" s="52" t="s">
        <v>157</v>
      </c>
    </row>
    <row r="5" ht="20.7" customHeight="1" spans="1:12">
      <c r="A5" s="52"/>
      <c r="B5" s="52"/>
      <c r="C5" s="52"/>
      <c r="D5" s="52"/>
      <c r="E5" s="52"/>
      <c r="F5" s="52"/>
      <c r="G5" s="52" t="s">
        <v>136</v>
      </c>
      <c r="H5" s="52" t="s">
        <v>205</v>
      </c>
      <c r="I5" s="52"/>
      <c r="J5" s="52"/>
      <c r="K5" s="52" t="s">
        <v>206</v>
      </c>
      <c r="L5" s="52"/>
    </row>
    <row r="6" ht="28.45" customHeight="1" spans="1:12">
      <c r="A6" s="52" t="s">
        <v>161</v>
      </c>
      <c r="B6" s="52" t="s">
        <v>162</v>
      </c>
      <c r="C6" s="52" t="s">
        <v>163</v>
      </c>
      <c r="D6" s="52"/>
      <c r="E6" s="52"/>
      <c r="F6" s="52"/>
      <c r="G6" s="52"/>
      <c r="H6" s="52" t="s">
        <v>185</v>
      </c>
      <c r="I6" s="52" t="s">
        <v>207</v>
      </c>
      <c r="J6" s="52" t="s">
        <v>178</v>
      </c>
      <c r="K6" s="52"/>
      <c r="L6" s="53"/>
    </row>
    <row r="7" s="77" customFormat="1" ht="22.8" customHeight="1" spans="1:12">
      <c r="A7" s="87">
        <v>210</v>
      </c>
      <c r="B7" s="93" t="s">
        <v>164</v>
      </c>
      <c r="C7" s="93" t="s">
        <v>165</v>
      </c>
      <c r="D7" s="81">
        <v>50501</v>
      </c>
      <c r="E7" s="81" t="s">
        <v>185</v>
      </c>
      <c r="F7" s="96">
        <f>G7+L7</f>
        <v>1577.61</v>
      </c>
      <c r="G7" s="96">
        <f>H7</f>
        <v>784.75</v>
      </c>
      <c r="H7" s="96">
        <v>784.75</v>
      </c>
      <c r="I7" s="96"/>
      <c r="J7" s="96"/>
      <c r="K7" s="97"/>
      <c r="L7" s="46">
        <v>792.86</v>
      </c>
    </row>
    <row r="8" ht="22.8" customHeight="1" spans="1:12">
      <c r="A8" s="65"/>
      <c r="B8" s="65"/>
      <c r="C8" s="65"/>
      <c r="D8" s="72"/>
      <c r="E8" s="72"/>
      <c r="F8" s="71"/>
      <c r="G8" s="71"/>
      <c r="H8" s="71"/>
      <c r="I8" s="71"/>
      <c r="J8" s="71"/>
      <c r="K8" s="71"/>
      <c r="L8" s="98"/>
    </row>
    <row r="9" ht="22.8" customHeight="1" spans="1:12">
      <c r="A9" s="65"/>
      <c r="B9" s="65"/>
      <c r="C9" s="65"/>
      <c r="D9" s="73"/>
      <c r="E9" s="73"/>
      <c r="F9" s="71"/>
      <c r="G9" s="71"/>
      <c r="H9" s="71"/>
      <c r="I9" s="71"/>
      <c r="J9" s="71"/>
      <c r="K9" s="71"/>
      <c r="L9" s="71"/>
    </row>
    <row r="10" ht="22.8" customHeight="1" spans="1:12">
      <c r="A10" s="91"/>
      <c r="B10" s="91"/>
      <c r="C10" s="91"/>
      <c r="D10" s="74"/>
      <c r="E10" s="65"/>
      <c r="F10" s="75"/>
      <c r="G10" s="75"/>
      <c r="H10" s="76"/>
      <c r="I10" s="76"/>
      <c r="J10" s="76"/>
      <c r="K10" s="76"/>
      <c r="L10" s="76"/>
    </row>
    <row r="11" ht="22.8" customHeight="1" spans="1:12">
      <c r="A11" s="91"/>
      <c r="B11" s="91"/>
      <c r="C11" s="91"/>
      <c r="D11" s="74"/>
      <c r="E11" s="65"/>
      <c r="F11" s="75"/>
      <c r="G11" s="75"/>
      <c r="H11" s="76"/>
      <c r="I11" s="76"/>
      <c r="J11" s="76"/>
      <c r="K11" s="76"/>
      <c r="L11" s="76"/>
    </row>
    <row r="12" ht="22.8" customHeight="1" spans="1:12">
      <c r="A12" s="91"/>
      <c r="B12" s="91"/>
      <c r="C12" s="91"/>
      <c r="D12" s="74"/>
      <c r="E12" s="65"/>
      <c r="F12" s="75"/>
      <c r="G12" s="75"/>
      <c r="H12" s="76"/>
      <c r="I12" s="76"/>
      <c r="J12" s="76"/>
      <c r="K12" s="76"/>
      <c r="L12" s="76"/>
    </row>
    <row r="13" ht="22.8" customHeight="1" spans="1:12">
      <c r="A13" s="91"/>
      <c r="B13" s="91"/>
      <c r="C13" s="91"/>
      <c r="D13" s="74"/>
      <c r="E13" s="65"/>
      <c r="F13" s="75"/>
      <c r="G13" s="75"/>
      <c r="H13" s="76"/>
      <c r="I13" s="76"/>
      <c r="J13" s="76"/>
      <c r="K13" s="76"/>
      <c r="L13" s="76"/>
    </row>
    <row r="14" ht="22.8" customHeight="1" spans="1:12">
      <c r="A14" s="91"/>
      <c r="B14" s="91"/>
      <c r="C14" s="91"/>
      <c r="D14" s="74"/>
      <c r="E14" s="65"/>
      <c r="F14" s="75"/>
      <c r="G14" s="75"/>
      <c r="H14" s="76"/>
      <c r="I14" s="76"/>
      <c r="J14" s="76"/>
      <c r="K14" s="76"/>
      <c r="L14" s="76"/>
    </row>
  </sheetData>
  <mergeCells count="12">
    <mergeCell ref="A2:L2"/>
    <mergeCell ref="A3:J3"/>
    <mergeCell ref="K3:L3"/>
    <mergeCell ref="G4:K4"/>
    <mergeCell ref="H5:J5"/>
    <mergeCell ref="D4:D6"/>
    <mergeCell ref="E4:E6"/>
    <mergeCell ref="F4:F6"/>
    <mergeCell ref="G5:G6"/>
    <mergeCell ref="K5:K6"/>
    <mergeCell ref="L4:L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28</vt:i4>
      </vt:variant>
    </vt:vector>
  </HeadingPairs>
  <TitlesOfParts>
    <vt:vector size="28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20专项清单</vt:lpstr>
      <vt:lpstr>19财政专户管理资金</vt:lpstr>
      <vt:lpstr>21.1项目支出绩效目标（两癌）</vt:lpstr>
      <vt:lpstr>21.2项目支出绩效目标（孕前优生）</vt:lpstr>
      <vt:lpstr>21.3项目支出绩效目标（出生缺陷）</vt:lpstr>
      <vt:lpstr>21.4项目支出绩效目标（耳聋基因筛查）</vt:lpstr>
      <vt:lpstr>22整体支出绩效目标表</vt:lpstr>
      <vt:lpstr>23其他资金绩效目标表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2022-04-13T06:32:00Z</dcterms:created>
  <dcterms:modified xsi:type="dcterms:W3CDTF">2023-02-24T02:19:29Z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25F2E72E5F884EE8B817BB273B7AEDE1</vt:lpwstr>
  </property>
  <property fmtid="{D5CDD505-2E9C-101B-9397-08002B2CF9AE}" pid="4" name="KSOReadingLayout">
    <vt:bool>true</vt:bool>
  </property>
</Properties>
</file>