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09" firstSheet="14"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definedNames>
    <definedName name="_xlnm.Print_Titles" localSheetId="3">'2收入总表'!$A:$B,'2收入总表'!$1:$6</definedName>
  </definedNames>
  <calcPr calcId="144525"/>
</workbook>
</file>

<file path=xl/sharedStrings.xml><?xml version="1.0" encoding="utf-8"?>
<sst xmlns="http://schemas.openxmlformats.org/spreadsheetml/2006/main" count="1068" uniqueCount="425">
  <si>
    <t>2023年部门预算公开表</t>
  </si>
  <si>
    <t>单位编码：</t>
  </si>
  <si>
    <t>423001</t>
  </si>
  <si>
    <t>单位名称：</t>
  </si>
  <si>
    <t>岳阳县自然资源局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</si>
  <si>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</si>
  <si>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</si>
  <si>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</si>
  <si>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</si>
  <si>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</si>
  <si>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</si>
  <si>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</si>
  <si>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</si>
  <si>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</si>
  <si>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</si>
  <si>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</si>
  <si>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</si>
  <si>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</si>
  <si>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</si>
  <si>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</si>
  <si>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</si>
  <si>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</si>
  <si>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</si>
  <si>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</si>
  <si>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</si>
  <si>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</si>
  <si>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</si>
  <si>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</si>
  <si>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</si>
  <si>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</si>
  <si>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部门：423_岳阳县自然资源局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</si>
  <si>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</si>
  <si>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</si>
  <si>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</si>
  <si>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</si>
  <si>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</si>
  <si>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</si>
  <si>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</si>
  <si>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</si>
  <si>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</si>
  <si>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</si>
  <si>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</si>
  <si>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</si>
  <si>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</si>
  <si>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</si>
  <si>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</si>
  <si>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</si>
  <si>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</si>
  <si>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</si>
  <si>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</si>
  <si>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</si>
  <si>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</si>
  <si>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</si>
  <si>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</si>
  <si>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</si>
  <si>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</si>
  <si>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</si>
  <si>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</si>
  <si>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</si>
  <si>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</si>
  <si>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</si>
  <si>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</si>
  <si>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</si>
  <si>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</si>
  <si>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</si>
  <si>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</si>
  <si>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</si>
  <si>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</si>
  <si>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</si>
  <si>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</si>
  <si>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</si>
  <si>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</si>
  <si>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</si>
  <si>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</si>
  <si>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</si>
  <si>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</si>
  <si>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</si>
  <si>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</si>
  <si>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</si>
  <si>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</si>
  <si>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</si>
  <si>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</si>
  <si>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</si>
  <si>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</si>
  <si>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</si>
  <si>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</si>
  <si>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</si>
  <si>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</si>
  <si>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</si>
  <si>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</si>
  <si>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</si>
  <si>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</si>
  <si>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</si>
  <si>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</si>
  <si>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</si>
  <si>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</si>
  <si>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</si>
  <si>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</si>
  <si>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</si>
  <si>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</si>
  <si>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</si>
  <si>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</si>
  <si>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</si>
  <si>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</si>
  <si>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</si>
  <si>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</si>
  <si>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</si>
  <si>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</si>
  <si>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</si>
  <si>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</si>
  <si>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</si>
  <si>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</si>
  <si>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</si>
  <si>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</si>
  <si>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</si>
  <si>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</si>
  <si>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</si>
  <si>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</si>
  <si>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</si>
  <si>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</si>
  <si>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</si>
  <si>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</si>
  <si>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</si>
  <si>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</si>
  <si>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</si>
  <si>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</si>
  <si>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</si>
  <si>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</si>
  <si>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</si>
  <si>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</si>
  <si>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</si>
  <si>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</si>
  <si>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</si>
  <si>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</si>
  <si>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</si>
  <si>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</si>
  <si>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</si>
  <si>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</si>
  <si>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</si>
  <si>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</si>
  <si>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</si>
  <si>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</si>
  <si>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</si>
  <si>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</si>
  <si>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</si>
  <si>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</si>
  <si>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</si>
  <si>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</si>
  <si>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</si>
  <si>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</si>
  <si>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</si>
  <si>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</si>
  <si>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</si>
  <si>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423</t>
  </si>
  <si>
    <t xml:space="preserve">  岳阳县自然资源局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</si>
  <si>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</si>
  <si>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</si>
  <si>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</si>
  <si>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</si>
  <si>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</si>
  <si>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</si>
  <si>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</si>
  <si>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</si>
  <si>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</si>
  <si>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</si>
  <si>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</si>
  <si>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</si>
  <si>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423001</t>
  </si>
  <si>
    <t>208</t>
  </si>
  <si>
    <t>05</t>
  </si>
  <si>
    <t xml:space="preserve">    2080505</t>
  </si>
  <si>
    <t xml:space="preserve">    机关事业单位基本养老保险缴费支出</t>
  </si>
  <si>
    <t>99</t>
  </si>
  <si>
    <t xml:space="preserve">    2089999</t>
  </si>
  <si>
    <t xml:space="preserve">    其他社会保障和就业支出</t>
  </si>
  <si>
    <t>210</t>
  </si>
  <si>
    <t>11</t>
  </si>
  <si>
    <t>01</t>
  </si>
  <si>
    <t xml:space="preserve">    2101101</t>
  </si>
  <si>
    <t xml:space="preserve">    行政单位医疗</t>
  </si>
  <si>
    <t>220</t>
  </si>
  <si>
    <t xml:space="preserve">    2200101</t>
  </si>
  <si>
    <t xml:space="preserve">    行政运行</t>
  </si>
  <si>
    <t>04</t>
  </si>
  <si>
    <t xml:space="preserve">    2200104</t>
  </si>
  <si>
    <t xml:space="preserve">    自然资源规划及管理</t>
  </si>
  <si>
    <t xml:space="preserve">    2200199</t>
  </si>
  <si>
    <t xml:space="preserve">    其他自然资源事务支出</t>
  </si>
  <si>
    <t>221</t>
  </si>
  <si>
    <t>02</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</si>
  <si>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</si>
  <si>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</si>
  <si>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</si>
  <si>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</si>
  <si>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</si>
  <si>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</si>
  <si>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</si>
  <si>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</si>
  <si>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</si>
  <si>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</si>
  <si>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</si>
  <si>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</si>
  <si>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</si>
  <si>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</si>
  <si>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</si>
  <si>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</si>
  <si>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</si>
  <si>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</si>
  <si>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</si>
  <si>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</si>
  <si>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</si>
  <si>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</si>
  <si>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</si>
  <si>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</si>
  <si>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</si>
  <si>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</si>
  <si>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</si>
  <si>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</si>
  <si>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</si>
  <si>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</si>
  <si>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</si>
  <si>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</si>
  <si>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</si>
  <si>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</si>
  <si>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</si>
  <si>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</si>
  <si>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</si>
  <si>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</si>
  <si>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</si>
  <si>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</si>
  <si>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</si>
  <si>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</si>
  <si>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</si>
  <si>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</si>
  <si>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</si>
  <si>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</si>
  <si>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部门公开表08</t>
  </si>
  <si>
    <t>工资奖金津补贴</t>
  </si>
  <si>
    <t>社会保障缴费</t>
  </si>
  <si>
    <t>住房公积金</t>
  </si>
  <si>
    <t>其他工资福利支出</t>
  </si>
  <si>
    <t>其他对事业单位补助</t>
  </si>
  <si>
    <t xml:space="preserve">    423001</t>
  </si>
  <si>
    <t>部门公开表09</t>
  </si>
  <si>
    <t>工资津补贴</t>
  </si>
  <si>
    <r>
      <rPr>
        <b/>
        <sz val="9"/>
        <rFont val="宋体"/>
        <charset val="134"/>
      </rPr>
      <t>社会保障缴费</t>
    </r>
    <r>
      <rPr>
        <b/>
        <sz val="9"/>
        <rFont val="Arial"/>
        <charset val="134"/>
      </rPr>
      <t xml:space="preserve">					</t>
    </r>
    <r>
      <rPr>
        <b/>
        <sz val="9"/>
        <rFont val="宋体"/>
        <charset val="134"/>
      </rPr>
      <t xml:space="preserve"> </t>
    </r>
  </si>
  <si>
    <r>
      <rPr>
        <b/>
        <sz val="9"/>
        <rFont val="宋体"/>
        <charset val="134"/>
      </rPr>
      <t>其他工资福利支出</t>
    </r>
    <r>
      <rPr>
        <b/>
        <sz val="9"/>
        <rFont val="Arial"/>
        <charset val="134"/>
      </rPr>
      <t xml:space="preserve">			</t>
    </r>
    <r>
      <rPr>
        <b/>
        <sz val="9"/>
        <rFont val="宋体"/>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</si>
  <si>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</si>
  <si>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</si>
  <si>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</si>
  <si>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</si>
  <si>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</si>
  <si>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</si>
  <si>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</si>
  <si>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</si>
  <si>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</si>
  <si>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</si>
  <si>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</si>
  <si>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</si>
  <si>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</si>
  <si>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</si>
  <si>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</si>
  <si>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</si>
  <si>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</si>
  <si>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</si>
  <si>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</si>
  <si>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</si>
  <si>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</si>
  <si>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</si>
  <si>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</si>
  <si>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</si>
  <si>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</si>
  <si>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</si>
  <si>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</si>
  <si>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</si>
  <si>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</si>
  <si>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</si>
  <si>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</si>
  <si>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</si>
  <si>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</si>
  <si>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</si>
  <si>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</si>
  <si>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</si>
  <si>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</si>
  <si>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</si>
  <si>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</si>
  <si>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</si>
  <si>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</si>
  <si>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</si>
  <si>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</si>
  <si>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</si>
  <si>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</si>
  <si>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</si>
  <si>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</si>
  <si>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</si>
  <si>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</si>
  <si>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</si>
  <si>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</si>
  <si>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</si>
  <si>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</si>
  <si>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</si>
  <si>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</si>
  <si>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</si>
  <si>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</si>
  <si>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</si>
  <si>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</si>
  <si>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</si>
  <si>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</si>
  <si>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</si>
  <si>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</si>
  <si>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</si>
  <si>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</si>
  <si>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</si>
  <si>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</si>
  <si>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</si>
  <si>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</si>
  <si>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</si>
  <si>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</si>
  <si>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</si>
  <si>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</si>
  <si>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</si>
  <si>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</si>
  <si>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</si>
  <si>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</si>
  <si>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</si>
  <si>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</si>
  <si>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</si>
  <si>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</si>
  <si>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</si>
  <si>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</si>
  <si>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</si>
  <si>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</si>
  <si>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</si>
  <si>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</si>
  <si>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</si>
  <si>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</si>
  <si>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</si>
  <si>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</si>
  <si>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</si>
  <si>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423001</t>
  </si>
  <si>
    <t xml:space="preserve">   自然资源业务工作管理</t>
  </si>
  <si>
    <t xml:space="preserve">   储备土地计划编制</t>
  </si>
  <si>
    <t xml:space="preserve">   国土执法</t>
  </si>
  <si>
    <t xml:space="preserve">   基础性业务工作经费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</si>
  <si>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</si>
  <si>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</si>
  <si>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</si>
  <si>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</si>
  <si>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</si>
  <si>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</si>
  <si>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</si>
  <si>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</si>
  <si>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</si>
  <si>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</si>
  <si>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</si>
  <si>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</si>
  <si>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</si>
  <si>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</si>
  <si>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</si>
  <si>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储备土地计划编制</t>
  </si>
  <si>
    <t>储备土地计划编制</t>
  </si>
  <si>
    <t>满意度指标</t>
  </si>
  <si>
    <t>服务对象满意度指标</t>
  </si>
  <si>
    <t>群众满意度</t>
  </si>
  <si>
    <t>100</t>
  </si>
  <si>
    <t>%</t>
  </si>
  <si>
    <t>定性</t>
  </si>
  <si>
    <t>成本指标</t>
  </si>
  <si>
    <t>经济成本指标</t>
  </si>
  <si>
    <t>100000</t>
  </si>
  <si>
    <t>元</t>
  </si>
  <si>
    <t>定量</t>
  </si>
  <si>
    <t>产出指标</t>
  </si>
  <si>
    <t>数量指标</t>
  </si>
  <si>
    <t>质量指标</t>
  </si>
  <si>
    <t>时效指标</t>
  </si>
  <si>
    <t>2023</t>
  </si>
  <si>
    <t>年</t>
  </si>
  <si>
    <t>效益指标</t>
  </si>
  <si>
    <t>社会效益指标</t>
  </si>
  <si>
    <t xml:space="preserve">  国土执法</t>
  </si>
  <si>
    <t>国土执法</t>
  </si>
  <si>
    <t>240</t>
  </si>
  <si>
    <t>万元</t>
  </si>
  <si>
    <t xml:space="preserve">  基础性业务工作经费</t>
  </si>
  <si>
    <t>基础性业务工作经费</t>
  </si>
  <si>
    <t>100%</t>
  </si>
  <si>
    <t>2700000</t>
  </si>
  <si>
    <t xml:space="preserve">  自然资源业务工作管理</t>
  </si>
  <si>
    <t>自然资源业务工作管理</t>
  </si>
  <si>
    <t>904000</t>
  </si>
  <si>
    <t>12</t>
  </si>
  <si>
    <t>月</t>
  </si>
  <si>
    <t>及时</t>
  </si>
  <si>
    <t>经济效益指标</t>
  </si>
  <si>
    <t>良好</t>
  </si>
  <si>
    <t>部门公开表22</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</si>
  <si>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</si>
  <si>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</si>
  <si>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</si>
  <si>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</si>
  <si>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</si>
  <si>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</si>
  <si>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</si>
  <si>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</si>
  <si>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</si>
  <si>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</si>
  <si>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</si>
  <si>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依法履行全民所有土地、矿产、森林、草地、湿地、水等自然资源资产所有者职责、国土空间用途管制职责；负责自然资源调查监测评价；负责自然资源统一确权登记工作；负责自然资源资产有偿使用工作；负责自然资源的合理开发利用；负责建立空间规划体系并监督实施；负责制定国土空间规划编制计划和近期建设规划，制定土地利用及储备供应、矿产资源保护利用、基础测绘、新增建设用地等年度计划并组织实施，参与城市发展年度建设计划及实施工作；负责城乡规划区内的规划实施；负责统筹国土空间生态修复；负责组织实施最严格的耕地保护制度；负责管理地质勘查行业和全县地质工作；负责地质灾害预防和治理；负责矿产资源管理工作；负责测绘地理信息管理工作；负责贯彻执行征地拆迁有关法律法规，根据相关法律法规和规范性文件拟定有关征地拆迁安置的制度和规定及配套办法；根据授权，负责对乡镇政府及相关部门落实县委、县政府关于自然资源、国土空间规划重大政策、决策部署及法规规章执行情况进行督察；承担县国土空间规划委员会办公室的日常工作；承担县禁违拆违治违工作领导小组办公室的日常工作；负责自然资源领域关于国土、规划、矿产、征拆等方面的行政执法；完成县委和县政府交办的其他任务。</t>
  </si>
  <si>
    <t xml:space="preserve"> 数量指标</t>
  </si>
  <si>
    <t xml:space="preserve"> 质量指标</t>
  </si>
  <si>
    <t xml:space="preserve"> 时效指标</t>
  </si>
  <si>
    <t xml:space="preserve">效益指标 </t>
  </si>
  <si>
    <t>生态效益指标</t>
  </si>
  <si>
    <t xml:space="preserve"> 可持续影响指标</t>
  </si>
  <si>
    <t xml:space="preserve"> </t>
  </si>
  <si>
    <t>部门公开表23</t>
  </si>
  <si>
    <t>其他资金绩效目标表</t>
  </si>
  <si>
    <t>单位：万元</t>
  </si>
  <si>
    <t>资金投向</t>
  </si>
  <si>
    <t>年度绩效目标</t>
  </si>
  <si>
    <t>省级支出</t>
  </si>
  <si>
    <t>对市县专项转移支付</t>
  </si>
  <si>
    <t>可持续影响指标</t>
  </si>
  <si>
    <t>社会公益或服务对象满意度指标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</si>
</sst>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
      <scheme val="minor"/>
    </font>
    <font>
      <sz val="9"/>
      <name val="宋体"/>
      <charset val="0"/>
    </font>
    <font>
      <b/>
      <sz val="14"/>
      <color indexed="8"/>
      <name val="Calibri"/>
      <charset val="0"/>
    </font>
    <font>
      <sz val="11"/>
      <color indexed="8"/>
      <name val="Calibri"/>
      <charset val="0"/>
    </font>
    <font>
      <sz val="10"/>
      <name val="Arial"/>
      <charset val="0"/>
    </font>
    <font>
      <sz val="9"/>
      <color indexed="8"/>
      <name val="宋体"/>
      <charset val="0"/>
    </font>
    <font>
      <b/>
      <sz val="14"/>
      <color indexed="8"/>
      <name val="宋体"/>
      <charset val="134"/>
    </font>
    <font>
      <b/>
      <sz val="9"/>
      <name val="宋体"/>
      <charset val="134"/>
    </font>
    <font>
      <sz val="9"/>
      <name val="宋体"/>
      <charset val="134"/>
    </font>
    <font>
      <b/>
      <sz val="9"/>
      <color indexed="8"/>
      <name val="宋体"/>
      <charset val="1"/>
      <scheme val="minor"/>
    </font>
    <font>
      <sz val="9"/>
      <color indexed="8"/>
      <name val="宋体"/>
      <charset val="1"/>
    </font>
    <font>
      <b/>
      <sz val="14"/>
      <name val="宋体"/>
      <charset val="134"/>
    </font>
    <font>
      <sz val="9"/>
      <name val="SimSun"/>
      <charset val="134"/>
    </font>
    <font>
      <b/>
      <sz val="9"/>
      <name val="SimSun"/>
      <charset val="134"/>
    </font>
    <font>
      <b/>
      <sz val="9"/>
      <color indexed="8"/>
      <name val="宋体"/>
      <charset val="1"/>
    </font>
    <font>
      <sz val="14"/>
      <color indexed="8"/>
      <name val="宋体"/>
      <charset val="1"/>
    </font>
    <font>
      <sz val="14"/>
      <name val="宋体"/>
      <charset val="134"/>
    </font>
    <font>
      <b/>
      <sz val="11"/>
      <color indexed="8"/>
      <name val="宋体"/>
      <charset val="1"/>
    </font>
    <font>
      <b/>
      <sz val="17"/>
      <name val="SimSun"/>
      <charset val="134"/>
    </font>
    <font>
      <sz val="9"/>
      <color indexed="8"/>
      <name val="宋体"/>
      <charset val="1"/>
      <scheme val="minor"/>
    </font>
    <font>
      <sz val="11"/>
      <color indexed="8"/>
      <name val="宋体"/>
      <charset val="1"/>
    </font>
    <font>
      <b/>
      <sz val="20"/>
      <name val="宋体"/>
      <charset val="134"/>
    </font>
    <font>
      <b/>
      <sz val="1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7"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27" fillId="10" borderId="0" applyNumberFormat="0" applyBorder="0" applyAlignment="0" applyProtection="0">
      <alignment vertical="center"/>
    </xf>
    <xf numFmtId="0" fontId="30" fillId="0" borderId="9" applyNumberFormat="0" applyFill="0" applyAlignment="0" applyProtection="0">
      <alignment vertical="center"/>
    </xf>
    <xf numFmtId="0" fontId="27" fillId="11" borderId="0" applyNumberFormat="0" applyBorder="0" applyAlignment="0" applyProtection="0">
      <alignment vertical="center"/>
    </xf>
    <xf numFmtId="0" fontId="36" fillId="12" borderId="10" applyNumberFormat="0" applyAlignment="0" applyProtection="0">
      <alignment vertical="center"/>
    </xf>
    <xf numFmtId="0" fontId="37" fillId="12" borderId="6" applyNumberFormat="0" applyAlignment="0" applyProtection="0">
      <alignment vertical="center"/>
    </xf>
    <xf numFmtId="0" fontId="38" fillId="13" borderId="11"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cellStyleXfs>
  <cellXfs count="77">
    <xf numFmtId="0" fontId="0" fillId="0" borderId="0" xfId="0" applyFont="1">
      <alignment vertical="center"/>
    </xf>
    <xf numFmtId="0" fontId="1" fillId="0" borderId="0" xfId="0" applyFont="1" applyFill="1" applyBorder="1" applyAlignment="1"/>
    <xf numFmtId="0" fontId="2" fillId="0" borderId="0" xfId="0" applyFont="1" applyFill="1" applyBorder="1" applyAlignment="1" applyProtection="1">
      <alignment vertical="center"/>
    </xf>
    <xf numFmtId="0" fontId="1" fillId="0" borderId="0" xfId="0" applyFont="1" applyFill="1" applyBorder="1" applyAlignment="1" applyProtection="1"/>
    <xf numFmtId="0" fontId="3" fillId="0" borderId="0" xfId="0" applyFont="1" applyFill="1" applyBorder="1" applyAlignment="1" applyProtection="1"/>
    <xf numFmtId="0" fontId="4" fillId="0" borderId="0" xfId="0" applyFont="1" applyFill="1" applyBorder="1" applyAlignment="1"/>
    <xf numFmtId="0" fontId="5" fillId="0" borderId="0" xfId="0" applyFont="1" applyFill="1" applyBorder="1" applyAlignment="1" applyProtection="1"/>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vertical="center"/>
    </xf>
    <xf numFmtId="0" fontId="8" fillId="0" borderId="3" xfId="0" applyFont="1" applyFill="1" applyBorder="1" applyAlignment="1">
      <alignment horizontal="center" vertical="center" wrapText="1"/>
    </xf>
    <xf numFmtId="4" fontId="7" fillId="0" borderId="4" xfId="0" applyNumberFormat="1" applyFont="1" applyFill="1" applyBorder="1" applyAlignment="1" applyProtection="1">
      <alignment horizontal="right" vertical="center"/>
    </xf>
    <xf numFmtId="4" fontId="7" fillId="0" borderId="3" xfId="0" applyNumberFormat="1" applyFont="1" applyFill="1" applyBorder="1" applyAlignment="1" applyProtection="1">
      <alignment horizontal="right" vertical="center"/>
    </xf>
    <xf numFmtId="0" fontId="7" fillId="0" borderId="3" xfId="0" applyFont="1" applyFill="1" applyBorder="1" applyAlignment="1" applyProtection="1">
      <alignment vertical="center" wrapText="1"/>
    </xf>
    <xf numFmtId="0" fontId="7" fillId="0" borderId="0" xfId="0" applyFont="1" applyAlignment="1">
      <alignment horizontal="center" vertical="center"/>
    </xf>
    <xf numFmtId="0" fontId="7" fillId="0" borderId="0" xfId="0" applyFont="1" applyFill="1" applyBorder="1" applyAlignment="1" applyProtection="1">
      <alignment horizontal="right" vertical="center"/>
    </xf>
    <xf numFmtId="0" fontId="8" fillId="0" borderId="3" xfId="0" applyFont="1" applyFill="1" applyBorder="1" applyAlignment="1" applyProtection="1">
      <alignment horizontal="center" vertical="center" wrapText="1"/>
    </xf>
    <xf numFmtId="0" fontId="9" fillId="0" borderId="0" xfId="0" applyFont="1">
      <alignment vertical="center"/>
    </xf>
    <xf numFmtId="0" fontId="10" fillId="0" borderId="0" xfId="0" applyFont="1">
      <alignment vertical="center"/>
    </xf>
    <xf numFmtId="0" fontId="11"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horizontal="center" vertical="center" wrapText="1"/>
    </xf>
    <xf numFmtId="0" fontId="12" fillId="0" borderId="0" xfId="0" applyFont="1" applyBorder="1" applyAlignment="1">
      <alignment vertical="center" wrapText="1"/>
    </xf>
    <xf numFmtId="0" fontId="8" fillId="0" borderId="5" xfId="0" applyFont="1" applyBorder="1" applyAlignment="1">
      <alignment horizontal="center" vertical="center" wrapText="1"/>
    </xf>
    <xf numFmtId="0" fontId="13" fillId="0" borderId="0" xfId="0" applyFont="1" applyAlignment="1">
      <alignment horizontal="center" vertical="center"/>
    </xf>
    <xf numFmtId="0" fontId="7" fillId="0" borderId="0" xfId="0" applyFont="1" applyBorder="1" applyAlignment="1">
      <alignment horizontal="righ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7" fillId="0" borderId="0" xfId="0" applyFont="1" applyBorder="1" applyAlignment="1">
      <alignment horizontal="center" vertical="center" wrapText="1"/>
    </xf>
    <xf numFmtId="0" fontId="16" fillId="0" borderId="0" xfId="0" applyFont="1" applyBorder="1" applyAlignment="1">
      <alignment vertical="center" wrapText="1"/>
    </xf>
    <xf numFmtId="0" fontId="7" fillId="0" borderId="5" xfId="0" applyFont="1" applyBorder="1" applyAlignment="1">
      <alignment horizontal="left" vertical="center" wrapText="1"/>
    </xf>
    <xf numFmtId="4" fontId="7" fillId="0" borderId="5"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0" xfId="0" applyFont="1">
      <alignment vertical="center"/>
    </xf>
    <xf numFmtId="0" fontId="15" fillId="0" borderId="0" xfId="0" applyFont="1">
      <alignment vertical="center"/>
    </xf>
    <xf numFmtId="176" fontId="7" fillId="0" borderId="5" xfId="0" applyNumberFormat="1" applyFont="1" applyBorder="1" applyAlignment="1">
      <alignment vertical="center"/>
    </xf>
    <xf numFmtId="0" fontId="8" fillId="2" borderId="5" xfId="0" applyFont="1" applyFill="1" applyBorder="1" applyAlignment="1">
      <alignment horizontal="left" vertical="center" wrapText="1"/>
    </xf>
    <xf numFmtId="176" fontId="8" fillId="0" borderId="5" xfId="0" applyNumberFormat="1" applyFont="1" applyBorder="1" applyAlignment="1">
      <alignment vertical="center"/>
    </xf>
    <xf numFmtId="0" fontId="7" fillId="2" borderId="5" xfId="0" applyFont="1" applyFill="1" applyBorder="1" applyAlignment="1">
      <alignment horizontal="left" vertical="center" wrapText="1"/>
    </xf>
    <xf numFmtId="176" fontId="8" fillId="0" borderId="5" xfId="0" applyNumberFormat="1" applyFont="1" applyBorder="1" applyAlignment="1">
      <alignment horizontal="right" vertical="center"/>
    </xf>
    <xf numFmtId="0" fontId="7"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176" fontId="8" fillId="2" borderId="5" xfId="0" applyNumberFormat="1" applyFont="1" applyFill="1" applyBorder="1" applyAlignment="1">
      <alignment vertical="center"/>
    </xf>
    <xf numFmtId="0" fontId="17" fillId="0" borderId="0" xfId="0" applyFont="1">
      <alignment vertical="center"/>
    </xf>
    <xf numFmtId="176" fontId="7" fillId="0" borderId="5" xfId="0" applyNumberFormat="1" applyFont="1" applyBorder="1" applyAlignment="1">
      <alignment horizontal="right" vertical="center"/>
    </xf>
    <xf numFmtId="4" fontId="7" fillId="0" borderId="5" xfId="0" applyNumberFormat="1" applyFont="1" applyBorder="1" applyAlignment="1">
      <alignment vertical="center" wrapText="1"/>
    </xf>
    <xf numFmtId="4" fontId="8" fillId="0" borderId="5" xfId="0" applyNumberFormat="1" applyFont="1" applyBorder="1" applyAlignment="1">
      <alignment vertical="center" wrapText="1"/>
    </xf>
    <xf numFmtId="4" fontId="8" fillId="0" borderId="5" xfId="0" applyNumberFormat="1" applyFont="1" applyBorder="1" applyAlignment="1">
      <alignment horizontal="right" vertical="center" wrapText="1"/>
    </xf>
    <xf numFmtId="0" fontId="18" fillId="0" borderId="0" xfId="0" applyFont="1" applyBorder="1" applyAlignment="1">
      <alignment horizontal="center" vertical="center" wrapText="1"/>
    </xf>
    <xf numFmtId="0" fontId="13" fillId="0" borderId="0" xfId="0" applyFont="1" applyBorder="1" applyAlignment="1">
      <alignment vertical="center" wrapText="1"/>
    </xf>
    <xf numFmtId="0" fontId="12" fillId="0" borderId="0" xfId="0" applyFont="1" applyBorder="1" applyAlignment="1">
      <alignment horizontal="right" vertical="center" wrapText="1"/>
    </xf>
    <xf numFmtId="0" fontId="13" fillId="0" borderId="0" xfId="0" applyFont="1" applyBorder="1" applyAlignment="1">
      <alignment horizontal="right" vertical="center" wrapText="1"/>
    </xf>
    <xf numFmtId="176" fontId="7" fillId="2" borderId="5" xfId="0" applyNumberFormat="1" applyFont="1" applyFill="1" applyBorder="1" applyAlignment="1">
      <alignment vertical="center"/>
    </xf>
    <xf numFmtId="4" fontId="7" fillId="2" borderId="5" xfId="0" applyNumberFormat="1" applyFont="1" applyFill="1" applyBorder="1" applyAlignment="1">
      <alignment vertical="center" wrapText="1"/>
    </xf>
    <xf numFmtId="4" fontId="8" fillId="2" borderId="5" xfId="0" applyNumberFormat="1" applyFont="1" applyFill="1" applyBorder="1" applyAlignment="1">
      <alignment vertical="center" wrapText="1"/>
    </xf>
    <xf numFmtId="0" fontId="7" fillId="0" borderId="0" xfId="0" applyFont="1" applyBorder="1" applyAlignment="1">
      <alignment horizontal="left" vertical="center" wrapText="1"/>
    </xf>
    <xf numFmtId="4" fontId="7" fillId="0" borderId="5" xfId="0" applyNumberFormat="1" applyFont="1" applyBorder="1" applyAlignment="1">
      <alignment horizontal="right" vertical="center" wrapText="1"/>
    </xf>
    <xf numFmtId="0" fontId="8" fillId="0" borderId="5" xfId="0" applyFont="1" applyBorder="1" applyAlignment="1">
      <alignment horizontal="left" vertical="center" wrapText="1"/>
    </xf>
    <xf numFmtId="0" fontId="19" fillId="0" borderId="0" xfId="0" applyFont="1">
      <alignment vertical="center"/>
    </xf>
    <xf numFmtId="0" fontId="13" fillId="0" borderId="5" xfId="0" applyFont="1" applyBorder="1" applyAlignment="1">
      <alignment horizontal="left"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2" borderId="5" xfId="0" applyFont="1" applyFill="1" applyBorder="1" applyAlignment="1">
      <alignment horizontal="left" vertical="center" wrapText="1"/>
    </xf>
    <xf numFmtId="0" fontId="20" fillId="0" borderId="0" xfId="0" applyFont="1">
      <alignment vertical="center"/>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13" sqref="F13"/>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s="73" customFormat="1" ht="73.3" customHeight="1" spans="1:9">
      <c r="A1" s="74" t="s">
        <v>0</v>
      </c>
      <c r="B1" s="74"/>
      <c r="C1" s="74"/>
      <c r="D1" s="74"/>
      <c r="E1" s="74"/>
      <c r="F1" s="74"/>
      <c r="G1" s="74"/>
      <c r="H1" s="74"/>
      <c r="I1" s="74"/>
    </row>
    <row r="2" s="73" customFormat="1" ht="23.25" customHeight="1" spans="1:9">
      <c r="A2" s="23"/>
      <c r="B2" s="23"/>
      <c r="C2" s="23"/>
      <c r="D2" s="23"/>
      <c r="E2" s="23"/>
      <c r="F2" s="23"/>
      <c r="G2" s="23"/>
      <c r="H2" s="23"/>
      <c r="I2" s="23"/>
    </row>
    <row r="3" s="73" customFormat="1" ht="21.55" customHeight="1" spans="1:9">
      <c r="A3" s="23"/>
      <c r="B3" s="23"/>
      <c r="C3" s="23"/>
      <c r="D3" s="23"/>
      <c r="E3" s="23"/>
      <c r="F3" s="23"/>
      <c r="G3" s="23"/>
      <c r="H3" s="23"/>
      <c r="I3" s="23"/>
    </row>
    <row r="4" s="73" customFormat="1" ht="39.65" customHeight="1" spans="1:9">
      <c r="A4" s="75"/>
      <c r="B4" s="76"/>
      <c r="C4" s="24"/>
      <c r="D4" s="75" t="s">
        <v>1</v>
      </c>
      <c r="E4" s="76" t="s">
        <v>2</v>
      </c>
      <c r="F4" s="76"/>
      <c r="G4" s="76"/>
      <c r="H4" s="76"/>
      <c r="I4" s="24"/>
    </row>
    <row r="5" s="73" customFormat="1" ht="54.3" customHeight="1" spans="1:9">
      <c r="A5" s="75"/>
      <c r="B5" s="76"/>
      <c r="C5" s="24"/>
      <c r="D5" s="75" t="s">
        <v>3</v>
      </c>
      <c r="E5" s="76" t="s">
        <v>4</v>
      </c>
      <c r="F5" s="76"/>
      <c r="G5" s="76"/>
      <c r="H5" s="76"/>
      <c r="I5" s="24"/>
    </row>
    <row r="6" ht="16.35" customHeight="1"/>
    <row r="7" ht="16.35" customHeight="1"/>
    <row r="8" ht="16.35" customHeight="1" spans="4:4">
      <c r="D8" s="2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pane xSplit="6" ySplit="6" topLeftCell="G7" activePane="bottomRight" state="frozen"/>
      <selection/>
      <selection pane="topRight"/>
      <selection pane="bottomLeft"/>
      <selection pane="bottomRight" activeCell="E11" sqref="E1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8.75" customWidth="1"/>
    <col min="13" max="13" width="9.63333333333333" customWidth="1"/>
    <col min="14" max="14" width="9.90833333333333" customWidth="1"/>
    <col min="15" max="16" width="9.76666666666667" customWidth="1"/>
  </cols>
  <sheetData>
    <row r="1" s="53" customFormat="1" ht="21" customHeight="1" spans="1:14">
      <c r="A1" s="23"/>
      <c r="M1" s="31" t="s">
        <v>236</v>
      </c>
      <c r="N1" s="31"/>
    </row>
    <row r="2" s="43" customFormat="1" ht="44.85" customHeight="1" spans="1:14">
      <c r="A2" s="22" t="s">
        <v>14</v>
      </c>
      <c r="B2" s="22"/>
      <c r="C2" s="22"/>
      <c r="D2" s="22"/>
      <c r="E2" s="22"/>
      <c r="F2" s="22"/>
      <c r="G2" s="22"/>
      <c r="H2" s="22"/>
      <c r="I2" s="22"/>
      <c r="J2" s="22"/>
      <c r="K2" s="22"/>
      <c r="L2" s="22"/>
      <c r="M2" s="22"/>
      <c r="N2" s="22"/>
    </row>
    <row r="3" s="21" customFormat="1" ht="22.4" customHeight="1" spans="1:14">
      <c r="A3" s="23" t="s">
        <v>30</v>
      </c>
      <c r="B3" s="23"/>
      <c r="C3" s="23"/>
      <c r="D3" s="23"/>
      <c r="E3" s="23"/>
      <c r="F3" s="23"/>
      <c r="G3" s="23"/>
      <c r="H3" s="23"/>
      <c r="I3" s="23"/>
      <c r="J3" s="23"/>
      <c r="K3" s="23"/>
      <c r="L3" s="23"/>
      <c r="M3" s="31" t="s">
        <v>31</v>
      </c>
      <c r="N3" s="31"/>
    </row>
    <row r="4" s="21" customFormat="1" ht="42.25" customHeight="1" spans="1:14">
      <c r="A4" s="25" t="s">
        <v>156</v>
      </c>
      <c r="B4" s="25"/>
      <c r="C4" s="25"/>
      <c r="D4" s="25" t="s">
        <v>193</v>
      </c>
      <c r="E4" s="25" t="s">
        <v>194</v>
      </c>
      <c r="F4" s="25" t="s">
        <v>211</v>
      </c>
      <c r="G4" s="25" t="s">
        <v>196</v>
      </c>
      <c r="H4" s="25"/>
      <c r="I4" s="25"/>
      <c r="J4" s="25"/>
      <c r="K4" s="25"/>
      <c r="L4" s="25" t="s">
        <v>200</v>
      </c>
      <c r="M4" s="25"/>
      <c r="N4" s="25"/>
    </row>
    <row r="5" s="21" customFormat="1" ht="39.65" customHeight="1" spans="1:14">
      <c r="A5" s="25" t="s">
        <v>164</v>
      </c>
      <c r="B5" s="25" t="s">
        <v>165</v>
      </c>
      <c r="C5" s="25" t="s">
        <v>166</v>
      </c>
      <c r="D5" s="25"/>
      <c r="E5" s="25"/>
      <c r="F5" s="25"/>
      <c r="G5" s="25" t="s">
        <v>135</v>
      </c>
      <c r="H5" s="25" t="s">
        <v>237</v>
      </c>
      <c r="I5" s="25" t="s">
        <v>238</v>
      </c>
      <c r="J5" s="25" t="s">
        <v>239</v>
      </c>
      <c r="K5" s="25" t="s">
        <v>240</v>
      </c>
      <c r="L5" s="25" t="s">
        <v>135</v>
      </c>
      <c r="M5" s="25" t="s">
        <v>212</v>
      </c>
      <c r="N5" s="25" t="s">
        <v>241</v>
      </c>
    </row>
    <row r="6" s="21" customFormat="1" ht="22.8" customHeight="1" spans="1:14">
      <c r="A6" s="41"/>
      <c r="B6" s="41"/>
      <c r="C6" s="41"/>
      <c r="D6" s="41"/>
      <c r="E6" s="41" t="s">
        <v>135</v>
      </c>
      <c r="F6" s="54">
        <f t="shared" ref="F6:J6" si="0">F7</f>
        <v>3259.42</v>
      </c>
      <c r="G6" s="54">
        <f t="shared" si="0"/>
        <v>3259.42</v>
      </c>
      <c r="H6" s="54">
        <f t="shared" si="0"/>
        <v>2508.34</v>
      </c>
      <c r="I6" s="54">
        <f t="shared" si="0"/>
        <v>516.98</v>
      </c>
      <c r="J6" s="54">
        <f t="shared" si="0"/>
        <v>234.1</v>
      </c>
      <c r="K6" s="54"/>
      <c r="L6" s="54"/>
      <c r="M6" s="54"/>
      <c r="N6" s="54"/>
    </row>
    <row r="7" s="21" customFormat="1" ht="22.8" customHeight="1" spans="1:14">
      <c r="A7" s="41"/>
      <c r="B7" s="41"/>
      <c r="C7" s="41"/>
      <c r="D7" s="39" t="s">
        <v>153</v>
      </c>
      <c r="E7" s="39" t="s">
        <v>4</v>
      </c>
      <c r="F7" s="54">
        <f t="shared" ref="F7:J7" si="1">F8</f>
        <v>3259.42</v>
      </c>
      <c r="G7" s="54">
        <f t="shared" si="1"/>
        <v>3259.42</v>
      </c>
      <c r="H7" s="54">
        <f t="shared" si="1"/>
        <v>2508.34</v>
      </c>
      <c r="I7" s="54">
        <f t="shared" si="1"/>
        <v>516.98</v>
      </c>
      <c r="J7" s="54">
        <f t="shared" si="1"/>
        <v>234.1</v>
      </c>
      <c r="K7" s="54"/>
      <c r="L7" s="54"/>
      <c r="M7" s="54"/>
      <c r="N7" s="54"/>
    </row>
    <row r="8" s="21" customFormat="1" ht="22.8" customHeight="1" spans="1:14">
      <c r="A8" s="41"/>
      <c r="B8" s="41"/>
      <c r="C8" s="41"/>
      <c r="D8" s="47" t="s">
        <v>167</v>
      </c>
      <c r="E8" s="47" t="s">
        <v>154</v>
      </c>
      <c r="F8" s="54">
        <f t="shared" ref="F8:J8" si="2">SUM(F9:F13)</f>
        <v>3259.42</v>
      </c>
      <c r="G8" s="54">
        <f t="shared" si="2"/>
        <v>3259.42</v>
      </c>
      <c r="H8" s="54">
        <f t="shared" si="2"/>
        <v>2508.34</v>
      </c>
      <c r="I8" s="54">
        <f t="shared" si="2"/>
        <v>516.98</v>
      </c>
      <c r="J8" s="54">
        <f t="shared" si="2"/>
        <v>234.1</v>
      </c>
      <c r="K8" s="54"/>
      <c r="L8" s="54"/>
      <c r="M8" s="54"/>
      <c r="N8" s="54"/>
    </row>
    <row r="9" s="21" customFormat="1" ht="29" customHeight="1" spans="1:14">
      <c r="A9" s="50" t="s">
        <v>168</v>
      </c>
      <c r="B9" s="50" t="s">
        <v>169</v>
      </c>
      <c r="C9" s="50" t="s">
        <v>169</v>
      </c>
      <c r="D9" s="45" t="s">
        <v>242</v>
      </c>
      <c r="E9" s="26" t="s">
        <v>171</v>
      </c>
      <c r="F9" s="46">
        <f t="shared" ref="F9:F13" si="3">G9</f>
        <v>312.14</v>
      </c>
      <c r="G9" s="46">
        <f t="shared" ref="G9:G13" si="4">H9+I9+J9</f>
        <v>312.14</v>
      </c>
      <c r="H9" s="48"/>
      <c r="I9" s="48">
        <v>312.14</v>
      </c>
      <c r="J9" s="48"/>
      <c r="K9" s="48"/>
      <c r="L9" s="46"/>
      <c r="M9" s="48"/>
      <c r="N9" s="48"/>
    </row>
    <row r="10" s="21" customFormat="1" ht="22.8" customHeight="1" spans="1:14">
      <c r="A10" s="50" t="s">
        <v>168</v>
      </c>
      <c r="B10" s="50" t="s">
        <v>172</v>
      </c>
      <c r="C10" s="50" t="s">
        <v>172</v>
      </c>
      <c r="D10" s="45" t="s">
        <v>242</v>
      </c>
      <c r="E10" s="26" t="s">
        <v>174</v>
      </c>
      <c r="F10" s="46">
        <f t="shared" si="3"/>
        <v>19.51</v>
      </c>
      <c r="G10" s="46">
        <f t="shared" si="4"/>
        <v>19.51</v>
      </c>
      <c r="H10" s="48"/>
      <c r="I10" s="48">
        <v>19.51</v>
      </c>
      <c r="J10" s="48"/>
      <c r="K10" s="48"/>
      <c r="L10" s="46"/>
      <c r="M10" s="48"/>
      <c r="N10" s="48"/>
    </row>
    <row r="11" s="21" customFormat="1" ht="22.8" customHeight="1" spans="1:14">
      <c r="A11" s="50" t="s">
        <v>175</v>
      </c>
      <c r="B11" s="50" t="s">
        <v>176</v>
      </c>
      <c r="C11" s="50" t="s">
        <v>177</v>
      </c>
      <c r="D11" s="45" t="s">
        <v>242</v>
      </c>
      <c r="E11" s="26" t="s">
        <v>179</v>
      </c>
      <c r="F11" s="46">
        <f t="shared" si="3"/>
        <v>185.33</v>
      </c>
      <c r="G11" s="46">
        <f t="shared" si="4"/>
        <v>185.33</v>
      </c>
      <c r="H11" s="48"/>
      <c r="I11" s="48">
        <v>185.33</v>
      </c>
      <c r="J11" s="48"/>
      <c r="K11" s="48"/>
      <c r="L11" s="46"/>
      <c r="M11" s="48"/>
      <c r="N11" s="48"/>
    </row>
    <row r="12" s="21" customFormat="1" ht="22.8" customHeight="1" spans="1:14">
      <c r="A12" s="50" t="s">
        <v>180</v>
      </c>
      <c r="B12" s="50" t="s">
        <v>177</v>
      </c>
      <c r="C12" s="50" t="s">
        <v>177</v>
      </c>
      <c r="D12" s="45" t="s">
        <v>242</v>
      </c>
      <c r="E12" s="26" t="s">
        <v>182</v>
      </c>
      <c r="F12" s="46">
        <f t="shared" si="3"/>
        <v>2508.34</v>
      </c>
      <c r="G12" s="46">
        <f t="shared" si="4"/>
        <v>2508.34</v>
      </c>
      <c r="H12" s="48">
        <v>2508.34</v>
      </c>
      <c r="I12" s="48"/>
      <c r="J12" s="48"/>
      <c r="K12" s="48"/>
      <c r="L12" s="46"/>
      <c r="M12" s="48"/>
      <c r="N12" s="48"/>
    </row>
    <row r="13" s="21" customFormat="1" ht="22.8" customHeight="1" spans="1:14">
      <c r="A13" s="50" t="s">
        <v>188</v>
      </c>
      <c r="B13" s="50" t="s">
        <v>189</v>
      </c>
      <c r="C13" s="50" t="s">
        <v>177</v>
      </c>
      <c r="D13" s="45" t="s">
        <v>242</v>
      </c>
      <c r="E13" s="26" t="s">
        <v>191</v>
      </c>
      <c r="F13" s="46">
        <f t="shared" si="3"/>
        <v>234.1</v>
      </c>
      <c r="G13" s="46">
        <f t="shared" si="4"/>
        <v>234.1</v>
      </c>
      <c r="H13" s="48"/>
      <c r="I13" s="48"/>
      <c r="J13" s="48">
        <v>234.1</v>
      </c>
      <c r="K13" s="48"/>
      <c r="L13" s="46"/>
      <c r="M13" s="48"/>
      <c r="N13" s="48"/>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pane xSplit="6" ySplit="6" topLeftCell="G7" activePane="bottomRight" state="frozen"/>
      <selection/>
      <selection pane="topRight"/>
      <selection pane="bottomLeft"/>
      <selection pane="bottomRight" activeCell="W6" sqref="W6"/>
    </sheetView>
  </sheetViews>
  <sheetFormatPr defaultColWidth="10" defaultRowHeight="13.5"/>
  <cols>
    <col min="1" max="1" width="4.25" customWidth="1"/>
    <col min="2" max="2" width="3.75" customWidth="1"/>
    <col min="3" max="3" width="4.25" customWidth="1"/>
    <col min="4" max="4" width="7" customWidth="1"/>
    <col min="5" max="5" width="12.375" customWidth="1"/>
    <col min="6" max="6" width="9.75" customWidth="1"/>
    <col min="7" max="7" width="9.875" customWidth="1"/>
    <col min="8" max="8" width="9.125" customWidth="1"/>
    <col min="9" max="9" width="7.69166666666667" customWidth="1"/>
    <col min="10" max="10" width="5.125" customWidth="1"/>
    <col min="11" max="13" width="7.69166666666667" customWidth="1"/>
    <col min="14" max="14" width="4.5" customWidth="1"/>
    <col min="15" max="15" width="7.69166666666667" customWidth="1"/>
    <col min="16" max="16" width="6.875" customWidth="1"/>
    <col min="17" max="17" width="7.125" customWidth="1"/>
    <col min="18" max="18" width="7.69166666666667" customWidth="1"/>
    <col min="19" max="20" width="5.125" customWidth="1"/>
    <col min="21" max="21" width="4.25" customWidth="1"/>
    <col min="22" max="22" width="5.375" customWidth="1"/>
    <col min="23" max="24" width="9.76666666666667" customWidth="1"/>
  </cols>
  <sheetData>
    <row r="1" s="53" customFormat="1" ht="22" customHeight="1" spans="1:22">
      <c r="A1" s="23"/>
      <c r="U1" s="31" t="s">
        <v>243</v>
      </c>
      <c r="V1" s="31"/>
    </row>
    <row r="2" s="43" customFormat="1" ht="50" customHeight="1" spans="1:22">
      <c r="A2" s="22" t="s">
        <v>15</v>
      </c>
      <c r="B2" s="22"/>
      <c r="C2" s="22"/>
      <c r="D2" s="22"/>
      <c r="E2" s="22"/>
      <c r="F2" s="22"/>
      <c r="G2" s="22"/>
      <c r="H2" s="22"/>
      <c r="I2" s="22"/>
      <c r="J2" s="22"/>
      <c r="K2" s="22"/>
      <c r="L2" s="22"/>
      <c r="M2" s="22"/>
      <c r="N2" s="22"/>
      <c r="O2" s="22"/>
      <c r="P2" s="22"/>
      <c r="Q2" s="22"/>
      <c r="R2" s="22"/>
      <c r="S2" s="22"/>
      <c r="T2" s="22"/>
      <c r="U2" s="22"/>
      <c r="V2" s="22"/>
    </row>
    <row r="3" s="21" customFormat="1" ht="24.15" customHeight="1" spans="1:22">
      <c r="A3" s="23" t="s">
        <v>30</v>
      </c>
      <c r="B3" s="23"/>
      <c r="C3" s="23"/>
      <c r="D3" s="23"/>
      <c r="E3" s="23"/>
      <c r="F3" s="23"/>
      <c r="G3" s="23"/>
      <c r="H3" s="23"/>
      <c r="I3" s="23"/>
      <c r="J3" s="23"/>
      <c r="K3" s="23"/>
      <c r="L3" s="23"/>
      <c r="M3" s="23"/>
      <c r="N3" s="23"/>
      <c r="O3" s="23"/>
      <c r="P3" s="23"/>
      <c r="Q3" s="23"/>
      <c r="R3" s="23"/>
      <c r="S3" s="23"/>
      <c r="T3" s="23"/>
      <c r="U3" s="31" t="s">
        <v>31</v>
      </c>
      <c r="V3" s="31"/>
    </row>
    <row r="4" s="21" customFormat="1" ht="26.7" customHeight="1" spans="1:22">
      <c r="A4" s="25" t="s">
        <v>156</v>
      </c>
      <c r="B4" s="25"/>
      <c r="C4" s="25"/>
      <c r="D4" s="25" t="s">
        <v>193</v>
      </c>
      <c r="E4" s="25" t="s">
        <v>194</v>
      </c>
      <c r="F4" s="25" t="s">
        <v>211</v>
      </c>
      <c r="G4" s="25" t="s">
        <v>244</v>
      </c>
      <c r="H4" s="25"/>
      <c r="I4" s="25"/>
      <c r="J4" s="25"/>
      <c r="K4" s="25"/>
      <c r="L4" s="25" t="s">
        <v>245</v>
      </c>
      <c r="M4" s="25"/>
      <c r="N4" s="25"/>
      <c r="O4" s="25"/>
      <c r="P4" s="25"/>
      <c r="Q4" s="25"/>
      <c r="R4" s="25" t="s">
        <v>239</v>
      </c>
      <c r="S4" s="25" t="s">
        <v>246</v>
      </c>
      <c r="T4" s="25"/>
      <c r="U4" s="25"/>
      <c r="V4" s="25"/>
    </row>
    <row r="5" s="21" customFormat="1" ht="56.05" customHeight="1" spans="1:22">
      <c r="A5" s="25" t="s">
        <v>164</v>
      </c>
      <c r="B5" s="25" t="s">
        <v>165</v>
      </c>
      <c r="C5" s="25" t="s">
        <v>166</v>
      </c>
      <c r="D5" s="25"/>
      <c r="E5" s="25"/>
      <c r="F5" s="25"/>
      <c r="G5" s="25" t="s">
        <v>135</v>
      </c>
      <c r="H5" s="25" t="s">
        <v>247</v>
      </c>
      <c r="I5" s="25" t="s">
        <v>248</v>
      </c>
      <c r="J5" s="25" t="s">
        <v>249</v>
      </c>
      <c r="K5" s="25" t="s">
        <v>250</v>
      </c>
      <c r="L5" s="25" t="s">
        <v>135</v>
      </c>
      <c r="M5" s="25" t="s">
        <v>251</v>
      </c>
      <c r="N5" s="25" t="s">
        <v>252</v>
      </c>
      <c r="O5" s="25" t="s">
        <v>253</v>
      </c>
      <c r="P5" s="25" t="s">
        <v>254</v>
      </c>
      <c r="Q5" s="25" t="s">
        <v>255</v>
      </c>
      <c r="R5" s="25"/>
      <c r="S5" s="25" t="s">
        <v>135</v>
      </c>
      <c r="T5" s="25" t="s">
        <v>256</v>
      </c>
      <c r="U5" s="25" t="s">
        <v>257</v>
      </c>
      <c r="V5" s="25" t="s">
        <v>240</v>
      </c>
    </row>
    <row r="6" s="21" customFormat="1" ht="22.8" customHeight="1" spans="1:22">
      <c r="A6" s="41"/>
      <c r="B6" s="41"/>
      <c r="C6" s="41"/>
      <c r="D6" s="41"/>
      <c r="E6" s="41" t="s">
        <v>135</v>
      </c>
      <c r="F6" s="44">
        <f t="shared" ref="F6:R6" si="0">F7</f>
        <v>3259.42</v>
      </c>
      <c r="G6" s="44">
        <f t="shared" si="0"/>
        <v>2508.34</v>
      </c>
      <c r="H6" s="44">
        <f t="shared" si="0"/>
        <v>1281.53</v>
      </c>
      <c r="I6" s="44">
        <f t="shared" si="0"/>
        <v>660.74</v>
      </c>
      <c r="J6" s="44"/>
      <c r="K6" s="44">
        <f t="shared" si="0"/>
        <v>566.07</v>
      </c>
      <c r="L6" s="44">
        <f t="shared" si="0"/>
        <v>516.98</v>
      </c>
      <c r="M6" s="44">
        <f t="shared" si="0"/>
        <v>312.14</v>
      </c>
      <c r="N6" s="44"/>
      <c r="O6" s="44">
        <f t="shared" si="0"/>
        <v>165.82</v>
      </c>
      <c r="P6" s="44">
        <f t="shared" si="0"/>
        <v>19.51</v>
      </c>
      <c r="Q6" s="44">
        <f t="shared" si="0"/>
        <v>19.51</v>
      </c>
      <c r="R6" s="44">
        <f t="shared" si="0"/>
        <v>234.1</v>
      </c>
      <c r="S6" s="55"/>
      <c r="T6" s="55"/>
      <c r="U6" s="55"/>
      <c r="V6" s="55"/>
    </row>
    <row r="7" s="21" customFormat="1" ht="26" customHeight="1" spans="1:22">
      <c r="A7" s="41"/>
      <c r="B7" s="41"/>
      <c r="C7" s="41"/>
      <c r="D7" s="39" t="s">
        <v>153</v>
      </c>
      <c r="E7" s="39" t="s">
        <v>4</v>
      </c>
      <c r="F7" s="44">
        <f t="shared" ref="F7:R7" si="1">F8</f>
        <v>3259.42</v>
      </c>
      <c r="G7" s="44">
        <f t="shared" si="1"/>
        <v>2508.34</v>
      </c>
      <c r="H7" s="44">
        <f t="shared" si="1"/>
        <v>1281.53</v>
      </c>
      <c r="I7" s="44">
        <f t="shared" si="1"/>
        <v>660.74</v>
      </c>
      <c r="J7" s="44"/>
      <c r="K7" s="44">
        <f t="shared" si="1"/>
        <v>566.07</v>
      </c>
      <c r="L7" s="44">
        <f t="shared" si="1"/>
        <v>516.98</v>
      </c>
      <c r="M7" s="44">
        <f t="shared" si="1"/>
        <v>312.14</v>
      </c>
      <c r="N7" s="44"/>
      <c r="O7" s="44">
        <f t="shared" si="1"/>
        <v>165.82</v>
      </c>
      <c r="P7" s="44">
        <f t="shared" si="1"/>
        <v>19.51</v>
      </c>
      <c r="Q7" s="44">
        <f t="shared" si="1"/>
        <v>19.51</v>
      </c>
      <c r="R7" s="44">
        <f t="shared" si="1"/>
        <v>234.1</v>
      </c>
      <c r="S7" s="55"/>
      <c r="T7" s="55"/>
      <c r="U7" s="55"/>
      <c r="V7" s="55"/>
    </row>
    <row r="8" s="21" customFormat="1" ht="26" customHeight="1" spans="1:22">
      <c r="A8" s="41"/>
      <c r="B8" s="41"/>
      <c r="C8" s="41"/>
      <c r="D8" s="47">
        <v>423001</v>
      </c>
      <c r="E8" s="47" t="s">
        <v>154</v>
      </c>
      <c r="F8" s="44">
        <f t="shared" ref="F8:R8" si="2">SUM(F9:F13)</f>
        <v>3259.42</v>
      </c>
      <c r="G8" s="44">
        <f t="shared" si="2"/>
        <v>2508.34</v>
      </c>
      <c r="H8" s="44">
        <f t="shared" si="2"/>
        <v>1281.53</v>
      </c>
      <c r="I8" s="44">
        <f t="shared" si="2"/>
        <v>660.74</v>
      </c>
      <c r="J8" s="44"/>
      <c r="K8" s="44">
        <f t="shared" si="2"/>
        <v>566.07</v>
      </c>
      <c r="L8" s="44">
        <f t="shared" si="2"/>
        <v>516.98</v>
      </c>
      <c r="M8" s="44">
        <f t="shared" si="2"/>
        <v>312.14</v>
      </c>
      <c r="N8" s="44"/>
      <c r="O8" s="44">
        <f t="shared" si="2"/>
        <v>165.82</v>
      </c>
      <c r="P8" s="44">
        <f t="shared" si="2"/>
        <v>19.51</v>
      </c>
      <c r="Q8" s="44">
        <f t="shared" si="2"/>
        <v>19.51</v>
      </c>
      <c r="R8" s="44">
        <f t="shared" si="2"/>
        <v>234.1</v>
      </c>
      <c r="S8" s="55"/>
      <c r="T8" s="55"/>
      <c r="U8" s="55"/>
      <c r="V8" s="55"/>
    </row>
    <row r="9" s="21" customFormat="1" ht="26" customHeight="1" spans="1:22">
      <c r="A9" s="50" t="s">
        <v>168</v>
      </c>
      <c r="B9" s="50" t="s">
        <v>169</v>
      </c>
      <c r="C9" s="50" t="s">
        <v>169</v>
      </c>
      <c r="D9" s="45">
        <v>423001</v>
      </c>
      <c r="E9" s="26" t="s">
        <v>171</v>
      </c>
      <c r="F9" s="46">
        <f t="shared" ref="F9:F13" si="3">+G9+L9+R9</f>
        <v>312.14</v>
      </c>
      <c r="G9" s="48"/>
      <c r="H9" s="48"/>
      <c r="I9" s="48"/>
      <c r="J9" s="48"/>
      <c r="K9" s="48"/>
      <c r="L9" s="46">
        <f>M9+N9+O9+P9+Q9</f>
        <v>312.14</v>
      </c>
      <c r="M9" s="48">
        <v>312.14</v>
      </c>
      <c r="N9" s="48"/>
      <c r="O9" s="48"/>
      <c r="P9" s="48"/>
      <c r="Q9" s="48"/>
      <c r="R9" s="48"/>
      <c r="S9" s="56"/>
      <c r="T9" s="57"/>
      <c r="U9" s="57"/>
      <c r="V9" s="57"/>
    </row>
    <row r="10" s="21" customFormat="1" ht="26" customHeight="1" spans="1:22">
      <c r="A10" s="50" t="s">
        <v>168</v>
      </c>
      <c r="B10" s="50" t="s">
        <v>172</v>
      </c>
      <c r="C10" s="50" t="s">
        <v>172</v>
      </c>
      <c r="D10" s="45">
        <v>423001</v>
      </c>
      <c r="E10" s="26" t="s">
        <v>174</v>
      </c>
      <c r="F10" s="46">
        <f t="shared" si="3"/>
        <v>19.51</v>
      </c>
      <c r="G10" s="48"/>
      <c r="H10" s="48"/>
      <c r="I10" s="48"/>
      <c r="J10" s="48"/>
      <c r="K10" s="48"/>
      <c r="L10" s="46">
        <f>M10+N10+O10+P10+Q10</f>
        <v>19.51</v>
      </c>
      <c r="M10" s="48"/>
      <c r="N10" s="48"/>
      <c r="O10" s="48"/>
      <c r="P10" s="48"/>
      <c r="Q10" s="48">
        <v>19.51</v>
      </c>
      <c r="R10" s="48"/>
      <c r="S10" s="56"/>
      <c r="T10" s="57"/>
      <c r="U10" s="57"/>
      <c r="V10" s="57"/>
    </row>
    <row r="11" s="21" customFormat="1" ht="26" customHeight="1" spans="1:22">
      <c r="A11" s="50" t="s">
        <v>175</v>
      </c>
      <c r="B11" s="50" t="s">
        <v>176</v>
      </c>
      <c r="C11" s="50" t="s">
        <v>177</v>
      </c>
      <c r="D11" s="45">
        <v>423001</v>
      </c>
      <c r="E11" s="26" t="s">
        <v>179</v>
      </c>
      <c r="F11" s="46">
        <f t="shared" si="3"/>
        <v>185.33</v>
      </c>
      <c r="G11" s="48"/>
      <c r="H11" s="48"/>
      <c r="I11" s="48"/>
      <c r="J11" s="48"/>
      <c r="K11" s="48"/>
      <c r="L11" s="46">
        <f>M11+N11+O11+P11+Q11</f>
        <v>185.33</v>
      </c>
      <c r="M11" s="48"/>
      <c r="N11" s="48"/>
      <c r="O11" s="48">
        <v>165.82</v>
      </c>
      <c r="P11" s="48">
        <v>19.51</v>
      </c>
      <c r="Q11" s="48"/>
      <c r="R11" s="48"/>
      <c r="S11" s="56"/>
      <c r="T11" s="57"/>
      <c r="U11" s="57"/>
      <c r="V11" s="57"/>
    </row>
    <row r="12" s="21" customFormat="1" ht="26" customHeight="1" spans="1:22">
      <c r="A12" s="50" t="s">
        <v>180</v>
      </c>
      <c r="B12" s="50" t="s">
        <v>177</v>
      </c>
      <c r="C12" s="50" t="s">
        <v>177</v>
      </c>
      <c r="D12" s="45">
        <v>423001</v>
      </c>
      <c r="E12" s="26" t="s">
        <v>182</v>
      </c>
      <c r="F12" s="46">
        <f t="shared" si="3"/>
        <v>2508.34</v>
      </c>
      <c r="G12" s="48">
        <f>H12+I12+J12+K12</f>
        <v>2508.34</v>
      </c>
      <c r="H12" s="48">
        <v>1281.53</v>
      </c>
      <c r="I12" s="48">
        <v>660.74</v>
      </c>
      <c r="J12" s="48"/>
      <c r="K12" s="48">
        <v>566.07</v>
      </c>
      <c r="L12" s="46"/>
      <c r="M12" s="48"/>
      <c r="N12" s="48"/>
      <c r="O12" s="48"/>
      <c r="P12" s="48"/>
      <c r="Q12" s="48"/>
      <c r="R12" s="48"/>
      <c r="S12" s="56"/>
      <c r="T12" s="57"/>
      <c r="U12" s="57"/>
      <c r="V12" s="57"/>
    </row>
    <row r="13" s="21" customFormat="1" ht="26" customHeight="1" spans="1:22">
      <c r="A13" s="50" t="s">
        <v>188</v>
      </c>
      <c r="B13" s="50" t="s">
        <v>189</v>
      </c>
      <c r="C13" s="50" t="s">
        <v>177</v>
      </c>
      <c r="D13" s="45">
        <v>423001</v>
      </c>
      <c r="E13" s="26" t="s">
        <v>191</v>
      </c>
      <c r="F13" s="46">
        <f t="shared" si="3"/>
        <v>234.1</v>
      </c>
      <c r="G13" s="48"/>
      <c r="H13" s="48"/>
      <c r="I13" s="48"/>
      <c r="J13" s="48"/>
      <c r="K13" s="48"/>
      <c r="L13" s="46"/>
      <c r="M13" s="48"/>
      <c r="N13" s="48"/>
      <c r="O13" s="48"/>
      <c r="P13" s="48"/>
      <c r="Q13" s="48"/>
      <c r="R13" s="48">
        <v>234.1</v>
      </c>
      <c r="S13" s="56"/>
      <c r="T13" s="57"/>
      <c r="U13" s="57"/>
      <c r="V13" s="57"/>
    </row>
    <row r="14" s="21" customFormat="1" ht="11.25"/>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 right="0" top="0.0784722222222222" bottom="0.0784722222222222"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pane xSplit="5" ySplit="6" topLeftCell="F7" activePane="bottomRight" state="frozen"/>
      <selection/>
      <selection pane="topRight"/>
      <selection pane="bottomLeft"/>
      <selection pane="bottomRight" activeCell="F6" sqref="F6:K9"/>
    </sheetView>
  </sheetViews>
  <sheetFormatPr defaultColWidth="10" defaultRowHeight="13.5"/>
  <cols>
    <col min="1" max="1" width="4.75" customWidth="1"/>
    <col min="2" max="2" width="5.83333333333333" customWidth="1"/>
    <col min="3" max="3" width="7.6" customWidth="1"/>
    <col min="4" max="4" width="12.4833333333333" customWidth="1"/>
    <col min="5" max="5" width="25.375"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s="53" customFormat="1" ht="24" customHeight="1" spans="1:11">
      <c r="A1" s="23"/>
      <c r="K1" s="31" t="s">
        <v>258</v>
      </c>
    </row>
    <row r="2" s="43" customFormat="1" ht="46.55" customHeight="1" spans="1:11">
      <c r="A2" s="22" t="s">
        <v>16</v>
      </c>
      <c r="B2" s="22"/>
      <c r="C2" s="22"/>
      <c r="D2" s="22"/>
      <c r="E2" s="22"/>
      <c r="F2" s="22"/>
      <c r="G2" s="22"/>
      <c r="H2" s="22"/>
      <c r="I2" s="22"/>
      <c r="J2" s="22"/>
      <c r="K2" s="22"/>
    </row>
    <row r="3" s="21" customFormat="1" ht="30" customHeight="1" spans="1:11">
      <c r="A3" s="23" t="s">
        <v>30</v>
      </c>
      <c r="B3" s="23"/>
      <c r="C3" s="23"/>
      <c r="D3" s="23"/>
      <c r="E3" s="23"/>
      <c r="F3" s="23"/>
      <c r="G3" s="23"/>
      <c r="H3" s="23"/>
      <c r="I3" s="23"/>
      <c r="J3" s="31" t="s">
        <v>31</v>
      </c>
      <c r="K3" s="31"/>
    </row>
    <row r="4" s="21" customFormat="1" ht="23.25" customHeight="1" spans="1:11">
      <c r="A4" s="25" t="s">
        <v>156</v>
      </c>
      <c r="B4" s="25"/>
      <c r="C4" s="25"/>
      <c r="D4" s="25" t="s">
        <v>193</v>
      </c>
      <c r="E4" s="25" t="s">
        <v>194</v>
      </c>
      <c r="F4" s="25" t="s">
        <v>259</v>
      </c>
      <c r="G4" s="25" t="s">
        <v>260</v>
      </c>
      <c r="H4" s="25" t="s">
        <v>261</v>
      </c>
      <c r="I4" s="25" t="s">
        <v>262</v>
      </c>
      <c r="J4" s="25" t="s">
        <v>263</v>
      </c>
      <c r="K4" s="25" t="s">
        <v>264</v>
      </c>
    </row>
    <row r="5" s="21" customFormat="1" ht="23.25" customHeight="1" spans="1:11">
      <c r="A5" s="25" t="s">
        <v>164</v>
      </c>
      <c r="B5" s="25" t="s">
        <v>165</v>
      </c>
      <c r="C5" s="25" t="s">
        <v>166</v>
      </c>
      <c r="D5" s="25"/>
      <c r="E5" s="25"/>
      <c r="F5" s="25"/>
      <c r="G5" s="25"/>
      <c r="H5" s="25"/>
      <c r="I5" s="25"/>
      <c r="J5" s="25"/>
      <c r="K5" s="25"/>
    </row>
    <row r="6" s="21" customFormat="1" ht="22.8" customHeight="1" spans="1:11">
      <c r="A6" s="41"/>
      <c r="B6" s="41"/>
      <c r="C6" s="41"/>
      <c r="D6" s="41"/>
      <c r="E6" s="41" t="s">
        <v>135</v>
      </c>
      <c r="F6" s="44">
        <v>0</v>
      </c>
      <c r="G6" s="44"/>
      <c r="H6" s="44"/>
      <c r="I6" s="44"/>
      <c r="J6" s="44"/>
      <c r="K6" s="44"/>
    </row>
    <row r="7" s="21" customFormat="1" ht="22.8" customHeight="1" spans="1:11">
      <c r="A7" s="41"/>
      <c r="B7" s="41"/>
      <c r="C7" s="41"/>
      <c r="D7" s="39"/>
      <c r="E7" s="39"/>
      <c r="F7" s="44"/>
      <c r="G7" s="44"/>
      <c r="H7" s="44"/>
      <c r="I7" s="44"/>
      <c r="J7" s="44"/>
      <c r="K7" s="44"/>
    </row>
    <row r="8" s="21" customFormat="1" ht="22.8" customHeight="1" spans="1:11">
      <c r="A8" s="41"/>
      <c r="B8" s="41"/>
      <c r="C8" s="41"/>
      <c r="D8" s="47"/>
      <c r="E8" s="47"/>
      <c r="F8" s="44"/>
      <c r="G8" s="44"/>
      <c r="H8" s="44"/>
      <c r="I8" s="44"/>
      <c r="J8" s="44"/>
      <c r="K8" s="44"/>
    </row>
    <row r="9" s="21" customFormat="1" ht="22.8" customHeight="1" spans="1:11">
      <c r="A9" s="50"/>
      <c r="B9" s="50"/>
      <c r="C9" s="50"/>
      <c r="D9" s="45"/>
      <c r="E9" s="26"/>
      <c r="F9" s="46"/>
      <c r="G9" s="48"/>
      <c r="H9" s="48"/>
      <c r="I9" s="48"/>
      <c r="J9" s="48"/>
      <c r="K9" s="4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xSplit="6" ySplit="6" topLeftCell="G7" activePane="bottomRight" state="frozen"/>
      <selection/>
      <selection pane="topRight"/>
      <selection pane="bottomLeft"/>
      <selection pane="bottomRight" activeCell="F6" sqref="F6:R9"/>
    </sheetView>
  </sheetViews>
  <sheetFormatPr defaultColWidth="10" defaultRowHeight="13.5"/>
  <cols>
    <col min="1" max="1" width="4.75" customWidth="1"/>
    <col min="2" max="2" width="5.425" customWidth="1"/>
    <col min="3" max="3" width="5.96666666666667" customWidth="1"/>
    <col min="4" max="4" width="9.76666666666667" customWidth="1"/>
    <col min="5" max="5" width="12.5" customWidth="1"/>
    <col min="6" max="18" width="7.69166666666667" customWidth="1"/>
    <col min="19" max="20" width="9.76666666666667" customWidth="1"/>
  </cols>
  <sheetData>
    <row r="1" s="53" customFormat="1" ht="26" customHeight="1" spans="1:18">
      <c r="A1" s="23"/>
      <c r="Q1" s="31" t="s">
        <v>265</v>
      </c>
      <c r="R1" s="31"/>
    </row>
    <row r="2" s="43" customFormat="1" ht="40.5" customHeight="1" spans="1:18">
      <c r="A2" s="22" t="s">
        <v>17</v>
      </c>
      <c r="B2" s="22"/>
      <c r="C2" s="22"/>
      <c r="D2" s="22"/>
      <c r="E2" s="22"/>
      <c r="F2" s="22"/>
      <c r="G2" s="22"/>
      <c r="H2" s="22"/>
      <c r="I2" s="22"/>
      <c r="J2" s="22"/>
      <c r="K2" s="22"/>
      <c r="L2" s="22"/>
      <c r="M2" s="22"/>
      <c r="N2" s="22"/>
      <c r="O2" s="22"/>
      <c r="P2" s="22"/>
      <c r="Q2" s="22"/>
      <c r="R2" s="22"/>
    </row>
    <row r="3" s="21" customFormat="1" ht="30" customHeight="1" spans="1:18">
      <c r="A3" s="23" t="s">
        <v>30</v>
      </c>
      <c r="B3" s="23"/>
      <c r="C3" s="23"/>
      <c r="D3" s="23"/>
      <c r="E3" s="23"/>
      <c r="F3" s="23"/>
      <c r="G3" s="23"/>
      <c r="H3" s="23"/>
      <c r="I3" s="23"/>
      <c r="J3" s="23"/>
      <c r="K3" s="23"/>
      <c r="L3" s="23"/>
      <c r="M3" s="23"/>
      <c r="N3" s="23"/>
      <c r="O3" s="23"/>
      <c r="P3" s="23"/>
      <c r="Q3" s="31" t="s">
        <v>31</v>
      </c>
      <c r="R3" s="31"/>
    </row>
    <row r="4" s="21" customFormat="1" ht="30" customHeight="1" spans="1:18">
      <c r="A4" s="25" t="s">
        <v>156</v>
      </c>
      <c r="B4" s="25"/>
      <c r="C4" s="25"/>
      <c r="D4" s="25" t="s">
        <v>193</v>
      </c>
      <c r="E4" s="25" t="s">
        <v>194</v>
      </c>
      <c r="F4" s="25" t="s">
        <v>259</v>
      </c>
      <c r="G4" s="25" t="s">
        <v>266</v>
      </c>
      <c r="H4" s="25" t="s">
        <v>267</v>
      </c>
      <c r="I4" s="25" t="s">
        <v>268</v>
      </c>
      <c r="J4" s="25" t="s">
        <v>269</v>
      </c>
      <c r="K4" s="25" t="s">
        <v>270</v>
      </c>
      <c r="L4" s="25" t="s">
        <v>271</v>
      </c>
      <c r="M4" s="25" t="s">
        <v>272</v>
      </c>
      <c r="N4" s="25" t="s">
        <v>261</v>
      </c>
      <c r="O4" s="25" t="s">
        <v>273</v>
      </c>
      <c r="P4" s="25" t="s">
        <v>274</v>
      </c>
      <c r="Q4" s="25" t="s">
        <v>262</v>
      </c>
      <c r="R4" s="25" t="s">
        <v>264</v>
      </c>
    </row>
    <row r="5" s="21" customFormat="1" ht="30" customHeight="1" spans="1:18">
      <c r="A5" s="25" t="s">
        <v>164</v>
      </c>
      <c r="B5" s="25" t="s">
        <v>165</v>
      </c>
      <c r="C5" s="25" t="s">
        <v>166</v>
      </c>
      <c r="D5" s="25"/>
      <c r="E5" s="25"/>
      <c r="F5" s="25"/>
      <c r="G5" s="25"/>
      <c r="H5" s="25"/>
      <c r="I5" s="25"/>
      <c r="J5" s="25"/>
      <c r="K5" s="25"/>
      <c r="L5" s="25"/>
      <c r="M5" s="25"/>
      <c r="N5" s="25"/>
      <c r="O5" s="25"/>
      <c r="P5" s="25"/>
      <c r="Q5" s="25"/>
      <c r="R5" s="25"/>
    </row>
    <row r="6" s="21" customFormat="1" ht="30" customHeight="1" spans="1:18">
      <c r="A6" s="41"/>
      <c r="B6" s="41"/>
      <c r="C6" s="41"/>
      <c r="D6" s="41"/>
      <c r="E6" s="41" t="s">
        <v>135</v>
      </c>
      <c r="F6" s="44">
        <v>0</v>
      </c>
      <c r="G6" s="44"/>
      <c r="H6" s="44"/>
      <c r="I6" s="44"/>
      <c r="J6" s="44"/>
      <c r="K6" s="44"/>
      <c r="L6" s="44"/>
      <c r="M6" s="44"/>
      <c r="N6" s="44"/>
      <c r="O6" s="44"/>
      <c r="P6" s="44"/>
      <c r="Q6" s="44"/>
      <c r="R6" s="44"/>
    </row>
    <row r="7" s="21" customFormat="1" ht="30" customHeight="1" spans="1:18">
      <c r="A7" s="41"/>
      <c r="B7" s="41"/>
      <c r="C7" s="41"/>
      <c r="D7" s="39"/>
      <c r="E7" s="39"/>
      <c r="F7" s="44"/>
      <c r="G7" s="44"/>
      <c r="H7" s="44"/>
      <c r="I7" s="44"/>
      <c r="J7" s="44"/>
      <c r="K7" s="44"/>
      <c r="L7" s="44"/>
      <c r="M7" s="44"/>
      <c r="N7" s="44"/>
      <c r="O7" s="44"/>
      <c r="P7" s="44"/>
      <c r="Q7" s="44"/>
      <c r="R7" s="44"/>
    </row>
    <row r="8" s="21" customFormat="1" ht="30" customHeight="1" spans="1:18">
      <c r="A8" s="41"/>
      <c r="B8" s="41"/>
      <c r="C8" s="41"/>
      <c r="D8" s="47"/>
      <c r="E8" s="47"/>
      <c r="F8" s="44"/>
      <c r="G8" s="44"/>
      <c r="H8" s="44"/>
      <c r="I8" s="44"/>
      <c r="J8" s="44"/>
      <c r="K8" s="44"/>
      <c r="L8" s="44"/>
      <c r="M8" s="44"/>
      <c r="N8" s="44"/>
      <c r="O8" s="44"/>
      <c r="P8" s="44"/>
      <c r="Q8" s="44"/>
      <c r="R8" s="44"/>
    </row>
    <row r="9" s="21" customFormat="1" ht="30" customHeight="1" spans="1:18">
      <c r="A9" s="50"/>
      <c r="B9" s="50"/>
      <c r="C9" s="50"/>
      <c r="D9" s="45"/>
      <c r="E9" s="26"/>
      <c r="F9" s="46"/>
      <c r="G9" s="48"/>
      <c r="H9" s="48"/>
      <c r="I9" s="48"/>
      <c r="J9" s="48"/>
      <c r="K9" s="48"/>
      <c r="L9" s="48"/>
      <c r="M9" s="48"/>
      <c r="N9" s="48"/>
      <c r="O9" s="48"/>
      <c r="P9" s="48"/>
      <c r="Q9" s="48"/>
      <c r="R9" s="48"/>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xSplit="6" ySplit="6" topLeftCell="G7" activePane="bottomRight" state="frozen"/>
      <selection/>
      <selection pane="topRight"/>
      <selection pane="bottomLeft"/>
      <selection pane="bottomRight" activeCell="F14" sqref="F14"/>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375" customWidth="1"/>
    <col min="6" max="6" width="8.625" customWidth="1"/>
    <col min="7" max="7" width="8.41666666666667" customWidth="1"/>
    <col min="8" max="11" width="7.18333333333333" customWidth="1"/>
    <col min="12" max="12" width="6.125" customWidth="1"/>
    <col min="13" max="14" width="7.18333333333333" customWidth="1"/>
    <col min="15" max="15" width="6.5" customWidth="1"/>
    <col min="16" max="17" width="7.18333333333333" customWidth="1"/>
    <col min="18" max="18" width="8.55" customWidth="1"/>
    <col min="19" max="20" width="7.18333333333333" customWidth="1"/>
    <col min="21" max="22" width="9.76666666666667" customWidth="1"/>
  </cols>
  <sheetData>
    <row r="1" s="42" customFormat="1" ht="32" customHeight="1" spans="1:20">
      <c r="A1" s="23"/>
      <c r="S1" s="31" t="s">
        <v>275</v>
      </c>
      <c r="T1" s="31"/>
    </row>
    <row r="2" s="43" customFormat="1" ht="36.2" customHeight="1" spans="1:20">
      <c r="A2" s="22" t="s">
        <v>18</v>
      </c>
      <c r="B2" s="22"/>
      <c r="C2" s="22"/>
      <c r="D2" s="22"/>
      <c r="E2" s="22"/>
      <c r="F2" s="22"/>
      <c r="G2" s="22"/>
      <c r="H2" s="22"/>
      <c r="I2" s="22"/>
      <c r="J2" s="22"/>
      <c r="K2" s="22"/>
      <c r="L2" s="22"/>
      <c r="M2" s="22"/>
      <c r="N2" s="22"/>
      <c r="O2" s="22"/>
      <c r="P2" s="22"/>
      <c r="Q2" s="22"/>
      <c r="R2" s="22"/>
      <c r="S2" s="22"/>
      <c r="T2" s="22"/>
    </row>
    <row r="3" s="21" customFormat="1" ht="24.15" customHeight="1" spans="1:20">
      <c r="A3" s="23" t="s">
        <v>30</v>
      </c>
      <c r="B3" s="23"/>
      <c r="C3" s="23"/>
      <c r="D3" s="23"/>
      <c r="E3" s="23"/>
      <c r="F3" s="23"/>
      <c r="G3" s="23"/>
      <c r="H3" s="23"/>
      <c r="I3" s="23"/>
      <c r="J3" s="23"/>
      <c r="K3" s="23"/>
      <c r="L3" s="23"/>
      <c r="M3" s="23"/>
      <c r="N3" s="23"/>
      <c r="O3" s="23"/>
      <c r="P3" s="23"/>
      <c r="Q3" s="23"/>
      <c r="R3" s="23"/>
      <c r="S3" s="31" t="s">
        <v>31</v>
      </c>
      <c r="T3" s="31"/>
    </row>
    <row r="4" s="21" customFormat="1" ht="28.45" customHeight="1" spans="1:20">
      <c r="A4" s="25" t="s">
        <v>156</v>
      </c>
      <c r="B4" s="25"/>
      <c r="C4" s="25"/>
      <c r="D4" s="25" t="s">
        <v>193</v>
      </c>
      <c r="E4" s="25" t="s">
        <v>194</v>
      </c>
      <c r="F4" s="25" t="s">
        <v>259</v>
      </c>
      <c r="G4" s="25" t="s">
        <v>197</v>
      </c>
      <c r="H4" s="25"/>
      <c r="I4" s="25"/>
      <c r="J4" s="25"/>
      <c r="K4" s="25"/>
      <c r="L4" s="25"/>
      <c r="M4" s="25"/>
      <c r="N4" s="25"/>
      <c r="O4" s="25"/>
      <c r="P4" s="25"/>
      <c r="Q4" s="25"/>
      <c r="R4" s="25" t="s">
        <v>200</v>
      </c>
      <c r="S4" s="25"/>
      <c r="T4" s="25"/>
    </row>
    <row r="5" s="21" customFormat="1" ht="42" customHeight="1" spans="1:20">
      <c r="A5" s="25" t="s">
        <v>164</v>
      </c>
      <c r="B5" s="25" t="s">
        <v>165</v>
      </c>
      <c r="C5" s="25" t="s">
        <v>166</v>
      </c>
      <c r="D5" s="25"/>
      <c r="E5" s="25"/>
      <c r="F5" s="25"/>
      <c r="G5" s="25" t="s">
        <v>135</v>
      </c>
      <c r="H5" s="25" t="s">
        <v>276</v>
      </c>
      <c r="I5" s="25" t="s">
        <v>277</v>
      </c>
      <c r="J5" s="25" t="s">
        <v>278</v>
      </c>
      <c r="K5" s="25" t="s">
        <v>279</v>
      </c>
      <c r="L5" s="25" t="s">
        <v>280</v>
      </c>
      <c r="M5" s="25" t="s">
        <v>281</v>
      </c>
      <c r="N5" s="25" t="s">
        <v>282</v>
      </c>
      <c r="O5" s="25" t="s">
        <v>283</v>
      </c>
      <c r="P5" s="25" t="s">
        <v>284</v>
      </c>
      <c r="Q5" s="25" t="s">
        <v>285</v>
      </c>
      <c r="R5" s="25" t="s">
        <v>135</v>
      </c>
      <c r="S5" s="25" t="s">
        <v>235</v>
      </c>
      <c r="T5" s="25" t="s">
        <v>241</v>
      </c>
    </row>
    <row r="6" s="21" customFormat="1" ht="27" customHeight="1" spans="1:20">
      <c r="A6" s="41"/>
      <c r="B6" s="41"/>
      <c r="C6" s="41"/>
      <c r="D6" s="41"/>
      <c r="E6" s="41" t="s">
        <v>135</v>
      </c>
      <c r="F6" s="54">
        <f t="shared" ref="F6:S6" si="0">F7</f>
        <v>390.36</v>
      </c>
      <c r="G6" s="54">
        <f t="shared" si="0"/>
        <v>177.66</v>
      </c>
      <c r="H6" s="54">
        <f t="shared" si="0"/>
        <v>138.35</v>
      </c>
      <c r="I6" s="54">
        <f t="shared" si="0"/>
        <v>2.7</v>
      </c>
      <c r="J6" s="54">
        <f t="shared" si="0"/>
        <v>10.37</v>
      </c>
      <c r="K6" s="54">
        <f t="shared" si="0"/>
        <v>0</v>
      </c>
      <c r="L6" s="54">
        <f t="shared" si="0"/>
        <v>0</v>
      </c>
      <c r="M6" s="54">
        <f t="shared" si="0"/>
        <v>14.58</v>
      </c>
      <c r="N6" s="54">
        <f t="shared" si="0"/>
        <v>0</v>
      </c>
      <c r="O6" s="54">
        <f t="shared" si="0"/>
        <v>0</v>
      </c>
      <c r="P6" s="54">
        <f t="shared" si="0"/>
        <v>5.83</v>
      </c>
      <c r="Q6" s="54">
        <f t="shared" si="0"/>
        <v>5.83</v>
      </c>
      <c r="R6" s="54">
        <f t="shared" si="0"/>
        <v>212.7</v>
      </c>
      <c r="S6" s="54">
        <f t="shared" si="0"/>
        <v>212.7</v>
      </c>
      <c r="T6" s="54"/>
    </row>
    <row r="7" s="21" customFormat="1" ht="27" customHeight="1" spans="1:20">
      <c r="A7" s="41"/>
      <c r="B7" s="41"/>
      <c r="C7" s="41"/>
      <c r="D7" s="39" t="s">
        <v>153</v>
      </c>
      <c r="E7" s="39" t="s">
        <v>4</v>
      </c>
      <c r="F7" s="54">
        <f t="shared" ref="F7:S7" si="1">F8</f>
        <v>390.36</v>
      </c>
      <c r="G7" s="54">
        <f t="shared" si="1"/>
        <v>177.66</v>
      </c>
      <c r="H7" s="54">
        <f t="shared" si="1"/>
        <v>138.35</v>
      </c>
      <c r="I7" s="54">
        <f t="shared" si="1"/>
        <v>2.7</v>
      </c>
      <c r="J7" s="54">
        <f t="shared" si="1"/>
        <v>10.37</v>
      </c>
      <c r="K7" s="54">
        <f t="shared" si="1"/>
        <v>0</v>
      </c>
      <c r="L7" s="54">
        <f t="shared" si="1"/>
        <v>0</v>
      </c>
      <c r="M7" s="54">
        <f t="shared" si="1"/>
        <v>14.58</v>
      </c>
      <c r="N7" s="54">
        <f t="shared" si="1"/>
        <v>0</v>
      </c>
      <c r="O7" s="54">
        <f t="shared" si="1"/>
        <v>0</v>
      </c>
      <c r="P7" s="54">
        <f t="shared" si="1"/>
        <v>5.83</v>
      </c>
      <c r="Q7" s="54">
        <f t="shared" si="1"/>
        <v>5.83</v>
      </c>
      <c r="R7" s="54">
        <f t="shared" si="1"/>
        <v>212.7</v>
      </c>
      <c r="S7" s="54">
        <f t="shared" si="1"/>
        <v>212.7</v>
      </c>
      <c r="T7" s="54"/>
    </row>
    <row r="8" s="21" customFormat="1" ht="27" customHeight="1" spans="1:20">
      <c r="A8" s="41"/>
      <c r="B8" s="41"/>
      <c r="C8" s="41"/>
      <c r="D8" s="47">
        <v>423001</v>
      </c>
      <c r="E8" s="47" t="s">
        <v>154</v>
      </c>
      <c r="F8" s="54">
        <f t="shared" ref="F8:S8" si="2">F9</f>
        <v>390.36</v>
      </c>
      <c r="G8" s="54">
        <f t="shared" si="2"/>
        <v>177.66</v>
      </c>
      <c r="H8" s="54">
        <f t="shared" si="2"/>
        <v>138.35</v>
      </c>
      <c r="I8" s="54">
        <f t="shared" si="2"/>
        <v>2.7</v>
      </c>
      <c r="J8" s="54">
        <f t="shared" si="2"/>
        <v>10.37</v>
      </c>
      <c r="K8" s="54">
        <f t="shared" si="2"/>
        <v>0</v>
      </c>
      <c r="L8" s="54">
        <f t="shared" si="2"/>
        <v>0</v>
      </c>
      <c r="M8" s="54">
        <f t="shared" si="2"/>
        <v>14.58</v>
      </c>
      <c r="N8" s="54">
        <f t="shared" si="2"/>
        <v>0</v>
      </c>
      <c r="O8" s="54">
        <f t="shared" si="2"/>
        <v>0</v>
      </c>
      <c r="P8" s="54">
        <f t="shared" si="2"/>
        <v>5.83</v>
      </c>
      <c r="Q8" s="54">
        <f t="shared" si="2"/>
        <v>5.83</v>
      </c>
      <c r="R8" s="54">
        <f t="shared" si="2"/>
        <v>212.7</v>
      </c>
      <c r="S8" s="54">
        <f t="shared" si="2"/>
        <v>212.7</v>
      </c>
      <c r="T8" s="54"/>
    </row>
    <row r="9" s="21" customFormat="1" ht="27" customHeight="1" spans="1:20">
      <c r="A9" s="50" t="s">
        <v>180</v>
      </c>
      <c r="B9" s="50" t="s">
        <v>177</v>
      </c>
      <c r="C9" s="50" t="s">
        <v>177</v>
      </c>
      <c r="D9" s="45">
        <v>423001</v>
      </c>
      <c r="E9" s="26" t="s">
        <v>182</v>
      </c>
      <c r="F9" s="46">
        <f>G9+R9</f>
        <v>390.36</v>
      </c>
      <c r="G9" s="48">
        <f>H9+I9+J9+K9+L9+M9+N9+O9+P9+Q9</f>
        <v>177.66</v>
      </c>
      <c r="H9" s="48">
        <v>138.35</v>
      </c>
      <c r="I9" s="48">
        <v>2.7</v>
      </c>
      <c r="J9" s="48">
        <v>10.37</v>
      </c>
      <c r="K9" s="48"/>
      <c r="L9" s="48"/>
      <c r="M9" s="48">
        <v>14.58</v>
      </c>
      <c r="N9" s="48"/>
      <c r="O9" s="48"/>
      <c r="P9" s="48">
        <v>5.83</v>
      </c>
      <c r="Q9" s="48">
        <v>5.83</v>
      </c>
      <c r="R9" s="48">
        <f>S9+T9</f>
        <v>212.7</v>
      </c>
      <c r="S9" s="48">
        <v>212.7</v>
      </c>
      <c r="T9" s="4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pane xSplit="6" ySplit="6" topLeftCell="J7" activePane="bottomRight" state="frozen"/>
      <selection/>
      <selection pane="topRight"/>
      <selection pane="bottomLeft"/>
      <selection pane="bottomRight" activeCell="G9" sqref="G9"/>
    </sheetView>
  </sheetViews>
  <sheetFormatPr defaultColWidth="10" defaultRowHeight="13.5"/>
  <cols>
    <col min="1" max="1" width="5.29166666666667" customWidth="1"/>
    <col min="2" max="2" width="5.56666666666667" customWidth="1"/>
    <col min="3" max="3" width="5.83333333333333" customWidth="1"/>
    <col min="4" max="4" width="6.76666666666667" customWidth="1"/>
    <col min="5" max="5" width="14.4666666666667" customWidth="1"/>
    <col min="6" max="6" width="10.7166666666667" customWidth="1"/>
    <col min="7" max="33" width="7.18333333333333" customWidth="1"/>
    <col min="34" max="35" width="9.76666666666667" customWidth="1"/>
  </cols>
  <sheetData>
    <row r="1" s="53" customFormat="1" ht="21" customHeight="1" spans="1:33">
      <c r="A1" s="23"/>
      <c r="F1" s="23"/>
      <c r="AF1" s="31" t="s">
        <v>286</v>
      </c>
      <c r="AG1" s="31"/>
    </row>
    <row r="2" s="43" customFormat="1" ht="43.95" customHeight="1" spans="1:33">
      <c r="A2" s="22" t="s">
        <v>19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21" customFormat="1" ht="24.15" customHeight="1" spans="1:33">
      <c r="A3" s="23" t="s">
        <v>30</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31" t="s">
        <v>31</v>
      </c>
      <c r="AG3" s="31"/>
    </row>
    <row r="4" s="21" customFormat="1" ht="25" customHeight="1" spans="1:33">
      <c r="A4" s="25" t="s">
        <v>156</v>
      </c>
      <c r="B4" s="25"/>
      <c r="C4" s="25"/>
      <c r="D4" s="25" t="s">
        <v>193</v>
      </c>
      <c r="E4" s="25" t="s">
        <v>194</v>
      </c>
      <c r="F4" s="25" t="s">
        <v>287</v>
      </c>
      <c r="G4" s="25" t="s">
        <v>288</v>
      </c>
      <c r="H4" s="25" t="s">
        <v>289</v>
      </c>
      <c r="I4" s="25" t="s">
        <v>290</v>
      </c>
      <c r="J4" s="25" t="s">
        <v>291</v>
      </c>
      <c r="K4" s="25" t="s">
        <v>292</v>
      </c>
      <c r="L4" s="25" t="s">
        <v>293</v>
      </c>
      <c r="M4" s="25" t="s">
        <v>294</v>
      </c>
      <c r="N4" s="25" t="s">
        <v>295</v>
      </c>
      <c r="O4" s="25" t="s">
        <v>296</v>
      </c>
      <c r="P4" s="25" t="s">
        <v>297</v>
      </c>
      <c r="Q4" s="25" t="s">
        <v>282</v>
      </c>
      <c r="R4" s="25" t="s">
        <v>284</v>
      </c>
      <c r="S4" s="25" t="s">
        <v>298</v>
      </c>
      <c r="T4" s="25" t="s">
        <v>277</v>
      </c>
      <c r="U4" s="25" t="s">
        <v>278</v>
      </c>
      <c r="V4" s="25" t="s">
        <v>281</v>
      </c>
      <c r="W4" s="25" t="s">
        <v>299</v>
      </c>
      <c r="X4" s="25" t="s">
        <v>300</v>
      </c>
      <c r="Y4" s="25" t="s">
        <v>301</v>
      </c>
      <c r="Z4" s="25" t="s">
        <v>302</v>
      </c>
      <c r="AA4" s="25" t="s">
        <v>280</v>
      </c>
      <c r="AB4" s="25" t="s">
        <v>303</v>
      </c>
      <c r="AC4" s="25" t="s">
        <v>304</v>
      </c>
      <c r="AD4" s="25" t="s">
        <v>283</v>
      </c>
      <c r="AE4" s="25" t="s">
        <v>305</v>
      </c>
      <c r="AF4" s="25" t="s">
        <v>306</v>
      </c>
      <c r="AG4" s="25" t="s">
        <v>285</v>
      </c>
    </row>
    <row r="5" s="21" customFormat="1" ht="21.55" customHeight="1" spans="1:33">
      <c r="A5" s="25" t="s">
        <v>164</v>
      </c>
      <c r="B5" s="25" t="s">
        <v>165</v>
      </c>
      <c r="C5" s="25" t="s">
        <v>166</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21" customFormat="1" ht="22.8" customHeight="1" spans="1:33">
      <c r="A6" s="25"/>
      <c r="B6" s="26"/>
      <c r="C6" s="26"/>
      <c r="D6" s="26"/>
      <c r="E6" s="26" t="s">
        <v>135</v>
      </c>
      <c r="F6" s="54">
        <f t="shared" ref="F6:AG6" si="0">F7</f>
        <v>390.36</v>
      </c>
      <c r="G6" s="54">
        <f t="shared" si="0"/>
        <v>26.25</v>
      </c>
      <c r="H6" s="54">
        <f t="shared" si="0"/>
        <v>5.83</v>
      </c>
      <c r="I6" s="54"/>
      <c r="J6" s="54"/>
      <c r="K6" s="54">
        <f t="shared" si="0"/>
        <v>4.21</v>
      </c>
      <c r="L6" s="54">
        <f t="shared" si="0"/>
        <v>17.5</v>
      </c>
      <c r="M6" s="54">
        <f t="shared" si="0"/>
        <v>29.16</v>
      </c>
      <c r="N6" s="54"/>
      <c r="O6" s="54">
        <f t="shared" si="0"/>
        <v>20.41</v>
      </c>
      <c r="P6" s="54">
        <f t="shared" si="0"/>
        <v>34.99</v>
      </c>
      <c r="Q6" s="54"/>
      <c r="R6" s="54">
        <f t="shared" si="0"/>
        <v>5.83</v>
      </c>
      <c r="S6" s="54"/>
      <c r="T6" s="54">
        <f t="shared" si="0"/>
        <v>2.7</v>
      </c>
      <c r="U6" s="54">
        <f t="shared" si="0"/>
        <v>10.37</v>
      </c>
      <c r="V6" s="54">
        <f t="shared" si="0"/>
        <v>14.58</v>
      </c>
      <c r="W6" s="54"/>
      <c r="X6" s="54"/>
      <c r="Y6" s="54"/>
      <c r="Z6" s="54"/>
      <c r="AA6" s="54"/>
      <c r="AB6" s="54"/>
      <c r="AC6" s="54"/>
      <c r="AD6" s="54"/>
      <c r="AE6" s="54">
        <f t="shared" si="0"/>
        <v>212.7</v>
      </c>
      <c r="AF6" s="54">
        <f t="shared" si="0"/>
        <v>0</v>
      </c>
      <c r="AG6" s="54">
        <f t="shared" si="0"/>
        <v>5.83</v>
      </c>
    </row>
    <row r="7" s="21" customFormat="1" ht="22.8" customHeight="1" spans="1:33">
      <c r="A7" s="41"/>
      <c r="B7" s="41"/>
      <c r="C7" s="41"/>
      <c r="D7" s="39" t="s">
        <v>153</v>
      </c>
      <c r="E7" s="39" t="s">
        <v>4</v>
      </c>
      <c r="F7" s="54">
        <f t="shared" ref="F7:AG7" si="1">F8</f>
        <v>390.36</v>
      </c>
      <c r="G7" s="54">
        <f t="shared" si="1"/>
        <v>26.25</v>
      </c>
      <c r="H7" s="54">
        <f t="shared" si="1"/>
        <v>5.83</v>
      </c>
      <c r="I7" s="54"/>
      <c r="J7" s="54"/>
      <c r="K7" s="54">
        <f t="shared" si="1"/>
        <v>4.21</v>
      </c>
      <c r="L7" s="54">
        <f t="shared" si="1"/>
        <v>17.5</v>
      </c>
      <c r="M7" s="54">
        <f t="shared" si="1"/>
        <v>29.16</v>
      </c>
      <c r="N7" s="54"/>
      <c r="O7" s="54">
        <f t="shared" si="1"/>
        <v>20.41</v>
      </c>
      <c r="P7" s="54">
        <f t="shared" si="1"/>
        <v>34.99</v>
      </c>
      <c r="Q7" s="54"/>
      <c r="R7" s="54">
        <f t="shared" si="1"/>
        <v>5.83</v>
      </c>
      <c r="S7" s="54"/>
      <c r="T7" s="54">
        <f t="shared" si="1"/>
        <v>2.7</v>
      </c>
      <c r="U7" s="54">
        <f t="shared" si="1"/>
        <v>10.37</v>
      </c>
      <c r="V7" s="54">
        <f t="shared" si="1"/>
        <v>14.58</v>
      </c>
      <c r="W7" s="54"/>
      <c r="X7" s="54"/>
      <c r="Y7" s="54"/>
      <c r="Z7" s="54"/>
      <c r="AA7" s="54"/>
      <c r="AB7" s="54"/>
      <c r="AC7" s="54"/>
      <c r="AD7" s="54"/>
      <c r="AE7" s="54">
        <f t="shared" si="1"/>
        <v>212.7</v>
      </c>
      <c r="AF7" s="54">
        <f t="shared" si="1"/>
        <v>0</v>
      </c>
      <c r="AG7" s="54">
        <f t="shared" si="1"/>
        <v>5.83</v>
      </c>
    </row>
    <row r="8" s="21" customFormat="1" ht="22.8" customHeight="1" spans="1:33">
      <c r="A8" s="41"/>
      <c r="B8" s="41"/>
      <c r="C8" s="41"/>
      <c r="D8" s="47" t="s">
        <v>167</v>
      </c>
      <c r="E8" s="47" t="s">
        <v>154</v>
      </c>
      <c r="F8" s="54">
        <f t="shared" ref="F8:AG8" si="2">F9</f>
        <v>390.36</v>
      </c>
      <c r="G8" s="54">
        <f t="shared" si="2"/>
        <v>26.25</v>
      </c>
      <c r="H8" s="54">
        <f t="shared" si="2"/>
        <v>5.83</v>
      </c>
      <c r="I8" s="54"/>
      <c r="J8" s="54"/>
      <c r="K8" s="54">
        <f t="shared" si="2"/>
        <v>4.21</v>
      </c>
      <c r="L8" s="54">
        <f t="shared" si="2"/>
        <v>17.5</v>
      </c>
      <c r="M8" s="54">
        <f t="shared" si="2"/>
        <v>29.16</v>
      </c>
      <c r="N8" s="54"/>
      <c r="O8" s="54">
        <f t="shared" si="2"/>
        <v>20.41</v>
      </c>
      <c r="P8" s="54">
        <f t="shared" si="2"/>
        <v>34.99</v>
      </c>
      <c r="Q8" s="54"/>
      <c r="R8" s="54">
        <f t="shared" si="2"/>
        <v>5.83</v>
      </c>
      <c r="S8" s="54"/>
      <c r="T8" s="54">
        <f t="shared" si="2"/>
        <v>2.7</v>
      </c>
      <c r="U8" s="54">
        <f t="shared" si="2"/>
        <v>10.37</v>
      </c>
      <c r="V8" s="54">
        <f t="shared" si="2"/>
        <v>14.58</v>
      </c>
      <c r="W8" s="54"/>
      <c r="X8" s="54"/>
      <c r="Y8" s="54"/>
      <c r="Z8" s="54"/>
      <c r="AA8" s="54"/>
      <c r="AB8" s="54"/>
      <c r="AC8" s="54"/>
      <c r="AD8" s="54"/>
      <c r="AE8" s="54">
        <f t="shared" si="2"/>
        <v>212.7</v>
      </c>
      <c r="AF8" s="54">
        <f t="shared" si="2"/>
        <v>0</v>
      </c>
      <c r="AG8" s="54">
        <f t="shared" si="2"/>
        <v>5.83</v>
      </c>
    </row>
    <row r="9" s="21" customFormat="1" ht="22.8" customHeight="1" spans="1:33">
      <c r="A9" s="50" t="s">
        <v>180</v>
      </c>
      <c r="B9" s="50" t="s">
        <v>177</v>
      </c>
      <c r="C9" s="50" t="s">
        <v>177</v>
      </c>
      <c r="D9" s="45" t="s">
        <v>242</v>
      </c>
      <c r="E9" s="26" t="s">
        <v>182</v>
      </c>
      <c r="F9" s="48">
        <f>SUM(G9:AG9)</f>
        <v>390.36</v>
      </c>
      <c r="G9" s="48">
        <v>26.25</v>
      </c>
      <c r="H9" s="48">
        <v>5.83</v>
      </c>
      <c r="I9" s="48"/>
      <c r="J9" s="48"/>
      <c r="K9" s="48">
        <v>4.21</v>
      </c>
      <c r="L9" s="48">
        <v>17.5</v>
      </c>
      <c r="M9" s="48">
        <v>29.16</v>
      </c>
      <c r="N9" s="48"/>
      <c r="O9" s="48">
        <v>20.41</v>
      </c>
      <c r="P9" s="48">
        <v>34.99</v>
      </c>
      <c r="Q9" s="48"/>
      <c r="R9" s="48">
        <v>5.83</v>
      </c>
      <c r="S9" s="48"/>
      <c r="T9" s="48">
        <v>2.7</v>
      </c>
      <c r="U9" s="48">
        <v>10.37</v>
      </c>
      <c r="V9" s="48">
        <v>14.58</v>
      </c>
      <c r="W9" s="48"/>
      <c r="X9" s="48"/>
      <c r="Y9" s="48"/>
      <c r="Z9" s="48"/>
      <c r="AA9" s="48"/>
      <c r="AB9" s="48"/>
      <c r="AC9" s="48"/>
      <c r="AD9" s="48"/>
      <c r="AE9" s="48">
        <v>212.7</v>
      </c>
      <c r="AF9" s="48"/>
      <c r="AG9" s="48">
        <v>5.83</v>
      </c>
    </row>
    <row r="10" s="21" customFormat="1" ht="11.25"/>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xSplit="3" ySplit="6" topLeftCell="D7" activePane="bottomRight" state="frozen"/>
      <selection/>
      <selection pane="topRight"/>
      <selection pane="bottomLeft"/>
      <selection pane="bottomRight" activeCell="C7" sqref="C7"/>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s="42" customFormat="1" ht="26" customHeight="1" spans="1:8">
      <c r="A1" s="23"/>
      <c r="G1" s="31" t="s">
        <v>307</v>
      </c>
      <c r="H1" s="31"/>
    </row>
    <row r="2" ht="33.6" customHeight="1" spans="1:8">
      <c r="A2" s="22" t="s">
        <v>20</v>
      </c>
      <c r="B2" s="22"/>
      <c r="C2" s="22"/>
      <c r="D2" s="22"/>
      <c r="E2" s="22"/>
      <c r="F2" s="22"/>
      <c r="G2" s="22"/>
      <c r="H2" s="22"/>
    </row>
    <row r="3" s="21" customFormat="1" ht="24.15" customHeight="1" spans="1:8">
      <c r="A3" s="23" t="s">
        <v>30</v>
      </c>
      <c r="B3" s="23"/>
      <c r="C3" s="23"/>
      <c r="D3" s="23"/>
      <c r="E3" s="23"/>
      <c r="F3" s="23"/>
      <c r="G3" s="23"/>
      <c r="H3" s="31" t="s">
        <v>31</v>
      </c>
    </row>
    <row r="4" s="21" customFormat="1" ht="23.25" customHeight="1" spans="1:8">
      <c r="A4" s="25" t="s">
        <v>308</v>
      </c>
      <c r="B4" s="25" t="s">
        <v>309</v>
      </c>
      <c r="C4" s="25" t="s">
        <v>310</v>
      </c>
      <c r="D4" s="25" t="s">
        <v>311</v>
      </c>
      <c r="E4" s="25" t="s">
        <v>312</v>
      </c>
      <c r="F4" s="25"/>
      <c r="G4" s="25"/>
      <c r="H4" s="25" t="s">
        <v>313</v>
      </c>
    </row>
    <row r="5" s="21" customFormat="1" ht="25.85" customHeight="1" spans="1:8">
      <c r="A5" s="25"/>
      <c r="B5" s="25"/>
      <c r="C5" s="25"/>
      <c r="D5" s="25"/>
      <c r="E5" s="25" t="s">
        <v>137</v>
      </c>
      <c r="F5" s="25" t="s">
        <v>314</v>
      </c>
      <c r="G5" s="25" t="s">
        <v>315</v>
      </c>
      <c r="H5" s="25"/>
    </row>
    <row r="6" s="21" customFormat="1" ht="22.8" customHeight="1" spans="1:8">
      <c r="A6" s="41"/>
      <c r="B6" s="41" t="s">
        <v>135</v>
      </c>
      <c r="C6" s="44">
        <v>14.58</v>
      </c>
      <c r="D6" s="44"/>
      <c r="E6" s="44"/>
      <c r="F6" s="44"/>
      <c r="G6" s="44"/>
      <c r="H6" s="44">
        <v>14.58</v>
      </c>
    </row>
    <row r="7" s="21" customFormat="1" ht="22.8" customHeight="1" spans="1:8">
      <c r="A7" s="39" t="s">
        <v>153</v>
      </c>
      <c r="B7" s="39" t="s">
        <v>4</v>
      </c>
      <c r="C7" s="44">
        <v>14.58</v>
      </c>
      <c r="D7" s="44"/>
      <c r="E7" s="44"/>
      <c r="F7" s="44"/>
      <c r="G7" s="44"/>
      <c r="H7" s="44">
        <v>14.58</v>
      </c>
    </row>
    <row r="8" s="21" customFormat="1" ht="22.8" customHeight="1" spans="1:8">
      <c r="A8" s="45" t="s">
        <v>167</v>
      </c>
      <c r="B8" s="45" t="s">
        <v>154</v>
      </c>
      <c r="C8" s="48">
        <v>14.58</v>
      </c>
      <c r="D8" s="48"/>
      <c r="E8" s="46"/>
      <c r="F8" s="48"/>
      <c r="G8" s="48"/>
      <c r="H8" s="48">
        <v>14.58</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xSplit="3" ySplit="7" topLeftCell="D8" activePane="bottomRight" state="frozen"/>
      <selection/>
      <selection pane="topRight"/>
      <selection pane="bottomLeft"/>
      <selection pane="bottomRight" activeCell="C7" sqref="C7:H12"/>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s="42" customFormat="1" ht="27" customHeight="1" spans="1:8">
      <c r="A1" s="23"/>
      <c r="G1" s="31" t="s">
        <v>316</v>
      </c>
      <c r="H1" s="31"/>
    </row>
    <row r="2" s="43" customFormat="1" ht="38.8" customHeight="1" spans="1:8">
      <c r="A2" s="22" t="s">
        <v>21</v>
      </c>
      <c r="B2" s="22"/>
      <c r="C2" s="22"/>
      <c r="D2" s="22"/>
      <c r="E2" s="22"/>
      <c r="F2" s="22"/>
      <c r="G2" s="22"/>
      <c r="H2" s="22"/>
    </row>
    <row r="3" s="21" customFormat="1" ht="24.15" customHeight="1" spans="1:8">
      <c r="A3" s="23" t="s">
        <v>30</v>
      </c>
      <c r="B3" s="23"/>
      <c r="C3" s="23"/>
      <c r="D3" s="23"/>
      <c r="E3" s="23"/>
      <c r="F3" s="23"/>
      <c r="G3" s="23"/>
      <c r="H3" s="31" t="s">
        <v>31</v>
      </c>
    </row>
    <row r="4" s="21" customFormat="1" ht="23.25" customHeight="1" spans="1:8">
      <c r="A4" s="25" t="s">
        <v>157</v>
      </c>
      <c r="B4" s="25" t="s">
        <v>158</v>
      </c>
      <c r="C4" s="25" t="s">
        <v>135</v>
      </c>
      <c r="D4" s="25" t="s">
        <v>317</v>
      </c>
      <c r="E4" s="25"/>
      <c r="F4" s="25"/>
      <c r="G4" s="25"/>
      <c r="H4" s="25" t="s">
        <v>160</v>
      </c>
    </row>
    <row r="5" s="21" customFormat="1" ht="19.8" customHeight="1" spans="1:8">
      <c r="A5" s="25"/>
      <c r="B5" s="25"/>
      <c r="C5" s="25"/>
      <c r="D5" s="25" t="s">
        <v>137</v>
      </c>
      <c r="E5" s="25" t="s">
        <v>233</v>
      </c>
      <c r="F5" s="25"/>
      <c r="G5" s="25" t="s">
        <v>234</v>
      </c>
      <c r="H5" s="25"/>
    </row>
    <row r="6" s="21" customFormat="1" ht="27.6" customHeight="1" spans="1:8">
      <c r="A6" s="25"/>
      <c r="B6" s="25"/>
      <c r="C6" s="25"/>
      <c r="D6" s="25"/>
      <c r="E6" s="25" t="s">
        <v>212</v>
      </c>
      <c r="F6" s="25" t="s">
        <v>204</v>
      </c>
      <c r="G6" s="25"/>
      <c r="H6" s="25"/>
    </row>
    <row r="7" s="21" customFormat="1" ht="22.8" customHeight="1" spans="1:8">
      <c r="A7" s="41"/>
      <c r="B7" s="25" t="s">
        <v>135</v>
      </c>
      <c r="C7" s="44">
        <v>0</v>
      </c>
      <c r="D7" s="44"/>
      <c r="E7" s="44"/>
      <c r="F7" s="44"/>
      <c r="G7" s="44"/>
      <c r="H7" s="44"/>
    </row>
    <row r="8" s="21" customFormat="1" ht="22.8" customHeight="1" spans="1:8">
      <c r="A8" s="39"/>
      <c r="B8" s="39"/>
      <c r="C8" s="44"/>
      <c r="D8" s="44"/>
      <c r="E8" s="44"/>
      <c r="F8" s="44"/>
      <c r="G8" s="44"/>
      <c r="H8" s="44"/>
    </row>
    <row r="9" s="21" customFormat="1" ht="22.8" customHeight="1" spans="1:8">
      <c r="A9" s="47"/>
      <c r="B9" s="47"/>
      <c r="C9" s="44"/>
      <c r="D9" s="44"/>
      <c r="E9" s="44"/>
      <c r="F9" s="44"/>
      <c r="G9" s="44"/>
      <c r="H9" s="44"/>
    </row>
    <row r="10" s="21" customFormat="1" ht="22.8" customHeight="1" spans="1:8">
      <c r="A10" s="47"/>
      <c r="B10" s="47"/>
      <c r="C10" s="44"/>
      <c r="D10" s="44"/>
      <c r="E10" s="44"/>
      <c r="F10" s="44"/>
      <c r="G10" s="44"/>
      <c r="H10" s="44"/>
    </row>
    <row r="11" s="21" customFormat="1" ht="22.8" customHeight="1" spans="1:8">
      <c r="A11" s="47"/>
      <c r="B11" s="47"/>
      <c r="C11" s="44"/>
      <c r="D11" s="44"/>
      <c r="E11" s="44"/>
      <c r="F11" s="44"/>
      <c r="G11" s="44"/>
      <c r="H11" s="44"/>
    </row>
    <row r="12" s="21" customFormat="1" ht="22.8" customHeight="1" spans="1:8">
      <c r="A12" s="45"/>
      <c r="B12" s="45"/>
      <c r="C12" s="46"/>
      <c r="D12" s="46"/>
      <c r="E12" s="48"/>
      <c r="F12" s="48"/>
      <c r="G12" s="48"/>
      <c r="H12" s="48"/>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pane xSplit="6" ySplit="6" topLeftCell="G7" activePane="bottomRight" state="frozen"/>
      <selection/>
      <selection pane="topRight"/>
      <selection pane="bottomLeft"/>
      <selection pane="bottomRight" activeCell="L15" sqref="L15"/>
    </sheetView>
  </sheetViews>
  <sheetFormatPr defaultColWidth="10" defaultRowHeight="13.5"/>
  <cols>
    <col min="1" max="1" width="4.475" customWidth="1"/>
    <col min="2" max="2" width="4.75" customWidth="1"/>
    <col min="3" max="3" width="5.01666666666667" customWidth="1"/>
    <col min="4" max="4" width="6.65" customWidth="1"/>
    <col min="5" max="5" width="11.625" customWidth="1"/>
    <col min="6" max="6" width="8.5" customWidth="1"/>
    <col min="7" max="12" width="7.18333333333333" customWidth="1"/>
    <col min="13" max="13" width="6.25" customWidth="1"/>
    <col min="14" max="20" width="7.18333333333333" customWidth="1"/>
    <col min="21" max="22" width="9.76666666666667" customWidth="1"/>
  </cols>
  <sheetData>
    <row r="1" s="42" customFormat="1" ht="26" customHeight="1" spans="1:20">
      <c r="A1" s="23"/>
      <c r="S1" s="31" t="s">
        <v>318</v>
      </c>
      <c r="T1" s="31"/>
    </row>
    <row r="2" s="43" customFormat="1" ht="47.4" customHeight="1" spans="1:17">
      <c r="A2" s="22" t="s">
        <v>22</v>
      </c>
      <c r="B2" s="22"/>
      <c r="C2" s="22"/>
      <c r="D2" s="22"/>
      <c r="E2" s="22"/>
      <c r="F2" s="22"/>
      <c r="G2" s="22"/>
      <c r="H2" s="22"/>
      <c r="I2" s="22"/>
      <c r="J2" s="22"/>
      <c r="K2" s="22"/>
      <c r="L2" s="22"/>
      <c r="M2" s="22"/>
      <c r="N2" s="22"/>
      <c r="O2" s="22"/>
      <c r="P2" s="22"/>
      <c r="Q2" s="22"/>
    </row>
    <row r="3" s="21" customFormat="1" ht="24.15" customHeight="1" spans="1:20">
      <c r="A3" s="23" t="s">
        <v>30</v>
      </c>
      <c r="B3" s="23"/>
      <c r="C3" s="23"/>
      <c r="D3" s="23"/>
      <c r="E3" s="23"/>
      <c r="F3" s="23"/>
      <c r="G3" s="23"/>
      <c r="H3" s="23"/>
      <c r="I3" s="23"/>
      <c r="J3" s="23"/>
      <c r="K3" s="23"/>
      <c r="L3" s="23"/>
      <c r="M3" s="23"/>
      <c r="N3" s="23"/>
      <c r="O3" s="23"/>
      <c r="P3" s="23"/>
      <c r="Q3" s="23"/>
      <c r="R3" s="23"/>
      <c r="S3" s="31" t="s">
        <v>31</v>
      </c>
      <c r="T3" s="31"/>
    </row>
    <row r="4" s="21" customFormat="1" ht="27.6" customHeight="1" spans="1:20">
      <c r="A4" s="25" t="s">
        <v>156</v>
      </c>
      <c r="B4" s="25"/>
      <c r="C4" s="25"/>
      <c r="D4" s="25" t="s">
        <v>193</v>
      </c>
      <c r="E4" s="25" t="s">
        <v>194</v>
      </c>
      <c r="F4" s="25" t="s">
        <v>195</v>
      </c>
      <c r="G4" s="25" t="s">
        <v>196</v>
      </c>
      <c r="H4" s="25" t="s">
        <v>197</v>
      </c>
      <c r="I4" s="25" t="s">
        <v>198</v>
      </c>
      <c r="J4" s="25" t="s">
        <v>199</v>
      </c>
      <c r="K4" s="25" t="s">
        <v>200</v>
      </c>
      <c r="L4" s="25" t="s">
        <v>201</v>
      </c>
      <c r="M4" s="25" t="s">
        <v>202</v>
      </c>
      <c r="N4" s="25" t="s">
        <v>203</v>
      </c>
      <c r="O4" s="25" t="s">
        <v>204</v>
      </c>
      <c r="P4" s="25" t="s">
        <v>205</v>
      </c>
      <c r="Q4" s="25" t="s">
        <v>206</v>
      </c>
      <c r="R4" s="25" t="s">
        <v>207</v>
      </c>
      <c r="S4" s="25" t="s">
        <v>208</v>
      </c>
      <c r="T4" s="25" t="s">
        <v>209</v>
      </c>
    </row>
    <row r="5" s="21" customFormat="1" ht="19.8" customHeight="1" spans="1:20">
      <c r="A5" s="25" t="s">
        <v>164</v>
      </c>
      <c r="B5" s="25" t="s">
        <v>165</v>
      </c>
      <c r="C5" s="25" t="s">
        <v>166</v>
      </c>
      <c r="D5" s="25"/>
      <c r="E5" s="25"/>
      <c r="F5" s="25"/>
      <c r="G5" s="25"/>
      <c r="H5" s="25"/>
      <c r="I5" s="25"/>
      <c r="J5" s="25"/>
      <c r="K5" s="25"/>
      <c r="L5" s="25"/>
      <c r="M5" s="25"/>
      <c r="N5" s="25"/>
      <c r="O5" s="25"/>
      <c r="P5" s="25"/>
      <c r="Q5" s="25"/>
      <c r="R5" s="25"/>
      <c r="S5" s="25"/>
      <c r="T5" s="25"/>
    </row>
    <row r="6" s="21" customFormat="1" ht="22.8" customHeight="1" spans="1:20">
      <c r="A6" s="41"/>
      <c r="B6" s="41"/>
      <c r="C6" s="41"/>
      <c r="D6" s="41"/>
      <c r="E6" s="41" t="s">
        <v>135</v>
      </c>
      <c r="F6" s="44">
        <v>0</v>
      </c>
      <c r="G6" s="44"/>
      <c r="H6" s="44"/>
      <c r="I6" s="44"/>
      <c r="J6" s="44"/>
      <c r="K6" s="44"/>
      <c r="L6" s="44"/>
      <c r="M6" s="44"/>
      <c r="N6" s="44"/>
      <c r="O6" s="44"/>
      <c r="P6" s="44"/>
      <c r="Q6" s="44"/>
      <c r="R6" s="44"/>
      <c r="S6" s="44"/>
      <c r="T6" s="44"/>
    </row>
    <row r="7" s="21" customFormat="1" ht="22.8" customHeight="1" spans="1:20">
      <c r="A7" s="41"/>
      <c r="B7" s="41"/>
      <c r="C7" s="41"/>
      <c r="D7" s="39"/>
      <c r="E7" s="39"/>
      <c r="F7" s="44"/>
      <c r="G7" s="44"/>
      <c r="H7" s="44"/>
      <c r="I7" s="44"/>
      <c r="J7" s="44"/>
      <c r="K7" s="44"/>
      <c r="L7" s="44"/>
      <c r="M7" s="44"/>
      <c r="N7" s="44"/>
      <c r="O7" s="44"/>
      <c r="P7" s="44"/>
      <c r="Q7" s="44"/>
      <c r="R7" s="44"/>
      <c r="S7" s="44"/>
      <c r="T7" s="44"/>
    </row>
    <row r="8" s="21" customFormat="1" ht="22.8" customHeight="1" spans="1:20">
      <c r="A8" s="49"/>
      <c r="B8" s="49"/>
      <c r="C8" s="49"/>
      <c r="D8" s="47"/>
      <c r="E8" s="47"/>
      <c r="F8" s="44"/>
      <c r="G8" s="44"/>
      <c r="H8" s="44"/>
      <c r="I8" s="44"/>
      <c r="J8" s="44"/>
      <c r="K8" s="44"/>
      <c r="L8" s="44"/>
      <c r="M8" s="44"/>
      <c r="N8" s="44"/>
      <c r="O8" s="44"/>
      <c r="P8" s="44"/>
      <c r="Q8" s="44"/>
      <c r="R8" s="44"/>
      <c r="S8" s="44"/>
      <c r="T8" s="44"/>
    </row>
    <row r="9" s="21" customFormat="1" ht="22.8" customHeight="1" spans="1:20">
      <c r="A9" s="50"/>
      <c r="B9" s="50"/>
      <c r="C9" s="50"/>
      <c r="D9" s="45"/>
      <c r="E9" s="51"/>
      <c r="F9" s="52"/>
      <c r="G9" s="52"/>
      <c r="H9" s="52"/>
      <c r="I9" s="52"/>
      <c r="J9" s="52"/>
      <c r="K9" s="52"/>
      <c r="L9" s="52"/>
      <c r="M9" s="52"/>
      <c r="N9" s="52"/>
      <c r="O9" s="52"/>
      <c r="P9" s="52"/>
      <c r="Q9" s="52"/>
      <c r="R9" s="52"/>
      <c r="S9" s="52"/>
      <c r="T9" s="52"/>
    </row>
    <row r="10" s="21" customFormat="1" ht="11.25"/>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xSplit="6" ySplit="6" topLeftCell="G7" activePane="bottomRight" state="frozen"/>
      <selection/>
      <selection pane="topRight"/>
      <selection pane="bottomLeft"/>
      <selection pane="bottomRight" activeCell="F6" sqref="F6:T9"/>
    </sheetView>
  </sheetViews>
  <sheetFormatPr defaultColWidth="10" defaultRowHeight="13.5"/>
  <cols>
    <col min="1" max="1" width="3.8" customWidth="1"/>
    <col min="2" max="3" width="3.93333333333333" customWidth="1"/>
    <col min="4" max="4" width="6.78333333333333" customWidth="1"/>
    <col min="5" max="5" width="13" customWidth="1"/>
    <col min="6" max="6" width="9.225" customWidth="1"/>
    <col min="7" max="20" width="7.18333333333333" customWidth="1"/>
    <col min="21" max="22" width="9.76666666666667" customWidth="1"/>
  </cols>
  <sheetData>
    <row r="1" s="42" customFormat="1" ht="31" customHeight="1" spans="1:20">
      <c r="A1" s="23"/>
      <c r="S1" s="31" t="s">
        <v>319</v>
      </c>
      <c r="T1" s="31"/>
    </row>
    <row r="2" s="43" customFormat="1" ht="47.4" customHeight="1" spans="1:20">
      <c r="A2" s="22" t="s">
        <v>23</v>
      </c>
      <c r="B2" s="22"/>
      <c r="C2" s="22"/>
      <c r="D2" s="22"/>
      <c r="E2" s="22"/>
      <c r="F2" s="22"/>
      <c r="G2" s="22"/>
      <c r="H2" s="22"/>
      <c r="I2" s="22"/>
      <c r="J2" s="22"/>
      <c r="K2" s="22"/>
      <c r="L2" s="22"/>
      <c r="M2" s="22"/>
      <c r="N2" s="22"/>
      <c r="O2" s="22"/>
      <c r="P2" s="22"/>
      <c r="Q2" s="22"/>
      <c r="R2" s="22"/>
      <c r="S2" s="22"/>
      <c r="T2" s="22"/>
    </row>
    <row r="3" s="21" customFormat="1" ht="21.55" customHeight="1" spans="1:20">
      <c r="A3" s="23" t="s">
        <v>30</v>
      </c>
      <c r="B3" s="23"/>
      <c r="C3" s="23"/>
      <c r="D3" s="23"/>
      <c r="E3" s="23"/>
      <c r="F3" s="23"/>
      <c r="G3" s="23"/>
      <c r="H3" s="23"/>
      <c r="I3" s="23"/>
      <c r="J3" s="23"/>
      <c r="K3" s="23"/>
      <c r="L3" s="23"/>
      <c r="M3" s="23"/>
      <c r="N3" s="23"/>
      <c r="O3" s="23"/>
      <c r="P3" s="23"/>
      <c r="Q3" s="23"/>
      <c r="R3" s="23"/>
      <c r="S3" s="31" t="s">
        <v>31</v>
      </c>
      <c r="T3" s="31"/>
    </row>
    <row r="4" s="21" customFormat="1" ht="29.3" customHeight="1" spans="1:20">
      <c r="A4" s="25" t="s">
        <v>156</v>
      </c>
      <c r="B4" s="25"/>
      <c r="C4" s="25"/>
      <c r="D4" s="25" t="s">
        <v>193</v>
      </c>
      <c r="E4" s="25" t="s">
        <v>194</v>
      </c>
      <c r="F4" s="25" t="s">
        <v>211</v>
      </c>
      <c r="G4" s="25" t="s">
        <v>159</v>
      </c>
      <c r="H4" s="25"/>
      <c r="I4" s="25"/>
      <c r="J4" s="25"/>
      <c r="K4" s="25" t="s">
        <v>160</v>
      </c>
      <c r="L4" s="25"/>
      <c r="M4" s="25"/>
      <c r="N4" s="25"/>
      <c r="O4" s="25"/>
      <c r="P4" s="25"/>
      <c r="Q4" s="25"/>
      <c r="R4" s="25"/>
      <c r="S4" s="25"/>
      <c r="T4" s="25"/>
    </row>
    <row r="5" s="21" customFormat="1" ht="50" customHeight="1" spans="1:20">
      <c r="A5" s="25" t="s">
        <v>164</v>
      </c>
      <c r="B5" s="25" t="s">
        <v>165</v>
      </c>
      <c r="C5" s="25" t="s">
        <v>166</v>
      </c>
      <c r="D5" s="25"/>
      <c r="E5" s="25"/>
      <c r="F5" s="25"/>
      <c r="G5" s="25" t="s">
        <v>135</v>
      </c>
      <c r="H5" s="25" t="s">
        <v>212</v>
      </c>
      <c r="I5" s="25" t="s">
        <v>213</v>
      </c>
      <c r="J5" s="25" t="s">
        <v>204</v>
      </c>
      <c r="K5" s="25" t="s">
        <v>135</v>
      </c>
      <c r="L5" s="25" t="s">
        <v>215</v>
      </c>
      <c r="M5" s="25" t="s">
        <v>216</v>
      </c>
      <c r="N5" s="25" t="s">
        <v>206</v>
      </c>
      <c r="O5" s="25" t="s">
        <v>217</v>
      </c>
      <c r="P5" s="25" t="s">
        <v>218</v>
      </c>
      <c r="Q5" s="25" t="s">
        <v>219</v>
      </c>
      <c r="R5" s="25" t="s">
        <v>202</v>
      </c>
      <c r="S5" s="25" t="s">
        <v>205</v>
      </c>
      <c r="T5" s="25" t="s">
        <v>209</v>
      </c>
    </row>
    <row r="6" s="21" customFormat="1" ht="22.8" customHeight="1" spans="1:20">
      <c r="A6" s="41"/>
      <c r="B6" s="41"/>
      <c r="C6" s="41"/>
      <c r="D6" s="41"/>
      <c r="E6" s="41" t="s">
        <v>135</v>
      </c>
      <c r="F6" s="44">
        <v>0</v>
      </c>
      <c r="G6" s="44"/>
      <c r="H6" s="44"/>
      <c r="I6" s="44"/>
      <c r="J6" s="44"/>
      <c r="K6" s="44"/>
      <c r="L6" s="44"/>
      <c r="M6" s="44"/>
      <c r="N6" s="44"/>
      <c r="O6" s="44"/>
      <c r="P6" s="44"/>
      <c r="Q6" s="44"/>
      <c r="R6" s="44"/>
      <c r="S6" s="44"/>
      <c r="T6" s="44"/>
    </row>
    <row r="7" s="21" customFormat="1" ht="22.8" customHeight="1" spans="1:20">
      <c r="A7" s="41"/>
      <c r="B7" s="41"/>
      <c r="C7" s="41"/>
      <c r="D7" s="39"/>
      <c r="E7" s="39"/>
      <c r="F7" s="44"/>
      <c r="G7" s="44"/>
      <c r="H7" s="44"/>
      <c r="I7" s="44"/>
      <c r="J7" s="44"/>
      <c r="K7" s="44"/>
      <c r="L7" s="44"/>
      <c r="M7" s="44"/>
      <c r="N7" s="44"/>
      <c r="O7" s="44"/>
      <c r="P7" s="44"/>
      <c r="Q7" s="44"/>
      <c r="R7" s="44"/>
      <c r="S7" s="44"/>
      <c r="T7" s="44"/>
    </row>
    <row r="8" s="21" customFormat="1" ht="22.8" customHeight="1" spans="1:20">
      <c r="A8" s="49"/>
      <c r="B8" s="49"/>
      <c r="C8" s="49"/>
      <c r="D8" s="47"/>
      <c r="E8" s="47"/>
      <c r="F8" s="44"/>
      <c r="G8" s="44"/>
      <c r="H8" s="44"/>
      <c r="I8" s="44"/>
      <c r="J8" s="44"/>
      <c r="K8" s="44"/>
      <c r="L8" s="44"/>
      <c r="M8" s="44"/>
      <c r="N8" s="44"/>
      <c r="O8" s="44"/>
      <c r="P8" s="44"/>
      <c r="Q8" s="44"/>
      <c r="R8" s="44"/>
      <c r="S8" s="44"/>
      <c r="T8" s="44"/>
    </row>
    <row r="9" s="21" customFormat="1" ht="22.8" customHeight="1" spans="1:20">
      <c r="A9" s="50"/>
      <c r="B9" s="50"/>
      <c r="C9" s="50"/>
      <c r="D9" s="45"/>
      <c r="E9" s="51"/>
      <c r="F9" s="48"/>
      <c r="G9" s="46"/>
      <c r="H9" s="46"/>
      <c r="I9" s="46"/>
      <c r="J9" s="46"/>
      <c r="K9" s="46"/>
      <c r="L9" s="46"/>
      <c r="M9" s="46"/>
      <c r="N9" s="46"/>
      <c r="O9" s="46"/>
      <c r="P9" s="46"/>
      <c r="Q9" s="46"/>
      <c r="R9" s="46"/>
      <c r="S9" s="46"/>
      <c r="T9" s="4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pane xSplit="2" ySplit="3" topLeftCell="C13" activePane="bottomRight" state="frozen"/>
      <selection/>
      <selection pane="topRight"/>
      <selection pane="bottomLeft"/>
      <selection pane="bottomRight" activeCell="C22" sqref="C22"/>
    </sheetView>
  </sheetViews>
  <sheetFormatPr defaultColWidth="10" defaultRowHeight="13.5" outlineLevelCol="2"/>
  <cols>
    <col min="1" max="1" width="6.375" customWidth="1"/>
    <col min="2" max="2" width="8.25" customWidth="1"/>
    <col min="3" max="3" width="59.75" customWidth="1"/>
    <col min="4" max="4" width="9.76666666666667" customWidth="1"/>
  </cols>
  <sheetData>
    <row r="1" ht="32.75" customHeight="1" spans="1:3">
      <c r="A1" s="28"/>
      <c r="B1" s="22" t="s">
        <v>5</v>
      </c>
      <c r="C1" s="22"/>
    </row>
    <row r="2" ht="25" customHeight="1" spans="2:3">
      <c r="B2" s="22"/>
      <c r="C2" s="22"/>
    </row>
    <row r="3" s="68" customFormat="1" ht="27" customHeight="1" spans="2:3">
      <c r="B3" s="69" t="s">
        <v>6</v>
      </c>
      <c r="C3" s="69"/>
    </row>
    <row r="4" s="68" customFormat="1" ht="27" customHeight="1" spans="2:3">
      <c r="B4" s="70">
        <v>1</v>
      </c>
      <c r="C4" s="71" t="s">
        <v>7</v>
      </c>
    </row>
    <row r="5" s="68" customFormat="1" ht="27" customHeight="1" spans="2:3">
      <c r="B5" s="70">
        <v>2</v>
      </c>
      <c r="C5" s="72" t="s">
        <v>8</v>
      </c>
    </row>
    <row r="6" s="68" customFormat="1" ht="27" customHeight="1" spans="2:3">
      <c r="B6" s="70">
        <v>3</v>
      </c>
      <c r="C6" s="71" t="s">
        <v>9</v>
      </c>
    </row>
    <row r="7" s="68" customFormat="1" ht="27" customHeight="1" spans="2:3">
      <c r="B7" s="70">
        <v>4</v>
      </c>
      <c r="C7" s="71" t="s">
        <v>10</v>
      </c>
    </row>
    <row r="8" s="68" customFormat="1" ht="27" customHeight="1" spans="2:3">
      <c r="B8" s="70">
        <v>5</v>
      </c>
      <c r="C8" s="71" t="s">
        <v>11</v>
      </c>
    </row>
    <row r="9" s="68" customFormat="1" ht="27" customHeight="1" spans="2:3">
      <c r="B9" s="70">
        <v>6</v>
      </c>
      <c r="C9" s="71" t="s">
        <v>12</v>
      </c>
    </row>
    <row r="10" s="68" customFormat="1" ht="27" customHeight="1" spans="2:3">
      <c r="B10" s="70">
        <v>7</v>
      </c>
      <c r="C10" s="71" t="s">
        <v>13</v>
      </c>
    </row>
    <row r="11" s="68" customFormat="1" ht="27" customHeight="1" spans="2:3">
      <c r="B11" s="70">
        <v>8</v>
      </c>
      <c r="C11" s="71" t="s">
        <v>14</v>
      </c>
    </row>
    <row r="12" s="68" customFormat="1" ht="27" customHeight="1" spans="2:3">
      <c r="B12" s="70">
        <v>9</v>
      </c>
      <c r="C12" s="71" t="s">
        <v>15</v>
      </c>
    </row>
    <row r="13" s="68" customFormat="1" ht="27" customHeight="1" spans="2:3">
      <c r="B13" s="70">
        <v>10</v>
      </c>
      <c r="C13" s="71" t="s">
        <v>16</v>
      </c>
    </row>
    <row r="14" s="68" customFormat="1" ht="27" customHeight="1" spans="2:3">
      <c r="B14" s="70">
        <v>11</v>
      </c>
      <c r="C14" s="71" t="s">
        <v>17</v>
      </c>
    </row>
    <row r="15" s="68" customFormat="1" ht="27" customHeight="1" spans="2:3">
      <c r="B15" s="70">
        <v>12</v>
      </c>
      <c r="C15" s="71" t="s">
        <v>18</v>
      </c>
    </row>
    <row r="16" s="68" customFormat="1" ht="27" customHeight="1" spans="2:3">
      <c r="B16" s="70">
        <v>13</v>
      </c>
      <c r="C16" s="71" t="s">
        <v>19</v>
      </c>
    </row>
    <row r="17" s="68" customFormat="1" ht="27" customHeight="1" spans="2:3">
      <c r="B17" s="70">
        <v>14</v>
      </c>
      <c r="C17" s="71" t="s">
        <v>20</v>
      </c>
    </row>
    <row r="18" s="68" customFormat="1" ht="27" customHeight="1" spans="2:3">
      <c r="B18" s="70">
        <v>15</v>
      </c>
      <c r="C18" s="71" t="s">
        <v>21</v>
      </c>
    </row>
    <row r="19" s="68" customFormat="1" ht="27" customHeight="1" spans="2:3">
      <c r="B19" s="70">
        <v>16</v>
      </c>
      <c r="C19" s="71" t="s">
        <v>22</v>
      </c>
    </row>
    <row r="20" s="68" customFormat="1" ht="27" customHeight="1" spans="2:3">
      <c r="B20" s="70">
        <v>17</v>
      </c>
      <c r="C20" s="71" t="s">
        <v>23</v>
      </c>
    </row>
    <row r="21" s="68" customFormat="1" ht="27" customHeight="1" spans="2:3">
      <c r="B21" s="70">
        <v>18</v>
      </c>
      <c r="C21" s="71" t="s">
        <v>24</v>
      </c>
    </row>
    <row r="22" s="68" customFormat="1" ht="27" customHeight="1" spans="2:3">
      <c r="B22" s="70">
        <v>19</v>
      </c>
      <c r="C22" s="71" t="s">
        <v>25</v>
      </c>
    </row>
    <row r="23" s="68" customFormat="1" ht="27" customHeight="1" spans="2:3">
      <c r="B23" s="70">
        <v>20</v>
      </c>
      <c r="C23" s="71" t="s">
        <v>26</v>
      </c>
    </row>
    <row r="24" s="68" customFormat="1" ht="27" customHeight="1" spans="2:3">
      <c r="B24" s="70">
        <v>21</v>
      </c>
      <c r="C24" s="71" t="s">
        <v>27</v>
      </c>
    </row>
    <row r="25" s="68" customFormat="1" ht="27" customHeight="1" spans="2:3">
      <c r="B25" s="70">
        <v>22</v>
      </c>
      <c r="C25" s="71"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xSplit="3" ySplit="7" topLeftCell="D8" activePane="bottomRight" state="frozen"/>
      <selection/>
      <selection pane="topRight"/>
      <selection pane="bottomLeft"/>
      <selection pane="bottomRight" activeCell="C7" sqref="C7:H12"/>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s="42" customFormat="1" ht="27" customHeight="1" spans="1:8">
      <c r="A1" s="23"/>
      <c r="H1" s="31" t="s">
        <v>320</v>
      </c>
    </row>
    <row r="2" s="43" customFormat="1" ht="38.8" customHeight="1" spans="1:8">
      <c r="A2" s="22" t="s">
        <v>321</v>
      </c>
      <c r="B2" s="22"/>
      <c r="C2" s="22"/>
      <c r="D2" s="22"/>
      <c r="E2" s="22"/>
      <c r="F2" s="22"/>
      <c r="G2" s="22"/>
      <c r="H2" s="22"/>
    </row>
    <row r="3" s="21" customFormat="1" ht="24.15" customHeight="1" spans="1:8">
      <c r="A3" s="23" t="s">
        <v>30</v>
      </c>
      <c r="B3" s="23"/>
      <c r="C3" s="23"/>
      <c r="D3" s="23"/>
      <c r="E3" s="23"/>
      <c r="F3" s="23"/>
      <c r="G3" s="23"/>
      <c r="H3" s="31" t="s">
        <v>31</v>
      </c>
    </row>
    <row r="4" s="21" customFormat="1" ht="19.8" customHeight="1" spans="1:8">
      <c r="A4" s="25" t="s">
        <v>157</v>
      </c>
      <c r="B4" s="25" t="s">
        <v>158</v>
      </c>
      <c r="C4" s="25" t="s">
        <v>135</v>
      </c>
      <c r="D4" s="25" t="s">
        <v>322</v>
      </c>
      <c r="E4" s="25"/>
      <c r="F4" s="25"/>
      <c r="G4" s="25"/>
      <c r="H4" s="25" t="s">
        <v>160</v>
      </c>
    </row>
    <row r="5" s="21" customFormat="1" ht="23.25" customHeight="1" spans="1:8">
      <c r="A5" s="25"/>
      <c r="B5" s="25"/>
      <c r="C5" s="25"/>
      <c r="D5" s="25" t="s">
        <v>137</v>
      </c>
      <c r="E5" s="25" t="s">
        <v>233</v>
      </c>
      <c r="F5" s="25"/>
      <c r="G5" s="25" t="s">
        <v>234</v>
      </c>
      <c r="H5" s="25"/>
    </row>
    <row r="6" s="21" customFormat="1" ht="23.25" customHeight="1" spans="1:8">
      <c r="A6" s="25"/>
      <c r="B6" s="25"/>
      <c r="C6" s="25"/>
      <c r="D6" s="25"/>
      <c r="E6" s="25" t="s">
        <v>212</v>
      </c>
      <c r="F6" s="25" t="s">
        <v>204</v>
      </c>
      <c r="G6" s="25"/>
      <c r="H6" s="25"/>
    </row>
    <row r="7" s="21" customFormat="1" ht="22.8" customHeight="1" spans="1:8">
      <c r="A7" s="41"/>
      <c r="B7" s="25" t="s">
        <v>135</v>
      </c>
      <c r="C7" s="44">
        <v>0</v>
      </c>
      <c r="D7" s="44"/>
      <c r="E7" s="44"/>
      <c r="F7" s="44"/>
      <c r="G7" s="44"/>
      <c r="H7" s="44"/>
    </row>
    <row r="8" s="21" customFormat="1" ht="22.8" customHeight="1" spans="1:8">
      <c r="A8" s="39"/>
      <c r="B8" s="39"/>
      <c r="C8" s="44"/>
      <c r="D8" s="44"/>
      <c r="E8" s="44"/>
      <c r="F8" s="44"/>
      <c r="G8" s="44"/>
      <c r="H8" s="44"/>
    </row>
    <row r="9" s="21" customFormat="1" ht="22.8" customHeight="1" spans="1:8">
      <c r="A9" s="47"/>
      <c r="B9" s="47"/>
      <c r="C9" s="44"/>
      <c r="D9" s="44"/>
      <c r="E9" s="44"/>
      <c r="F9" s="44"/>
      <c r="G9" s="44"/>
      <c r="H9" s="44"/>
    </row>
    <row r="10" s="21" customFormat="1" ht="22.8" customHeight="1" spans="1:8">
      <c r="A10" s="47"/>
      <c r="B10" s="47"/>
      <c r="C10" s="44"/>
      <c r="D10" s="44"/>
      <c r="E10" s="44"/>
      <c r="F10" s="44"/>
      <c r="G10" s="44"/>
      <c r="H10" s="44"/>
    </row>
    <row r="11" s="21" customFormat="1" ht="22.8" customHeight="1" spans="1:8">
      <c r="A11" s="47"/>
      <c r="B11" s="47"/>
      <c r="C11" s="44"/>
      <c r="D11" s="44"/>
      <c r="E11" s="44"/>
      <c r="F11" s="44"/>
      <c r="G11" s="44"/>
      <c r="H11" s="44"/>
    </row>
    <row r="12" s="21" customFormat="1" ht="22.8" customHeight="1" spans="1:8">
      <c r="A12" s="45"/>
      <c r="B12" s="45"/>
      <c r="C12" s="46"/>
      <c r="D12" s="46"/>
      <c r="E12" s="48"/>
      <c r="F12" s="48"/>
      <c r="G12" s="48"/>
      <c r="H12" s="4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xSplit="3" ySplit="7" topLeftCell="D8" activePane="bottomRight" state="frozen"/>
      <selection/>
      <selection pane="topRight"/>
      <selection pane="bottomLeft"/>
      <selection pane="bottomRight" activeCell="C7" sqref="C7:H1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s="42" customFormat="1" ht="33" customHeight="1" spans="1:8">
      <c r="A1" s="23"/>
      <c r="H1" s="31" t="s">
        <v>323</v>
      </c>
    </row>
    <row r="2" s="43" customFormat="1" ht="38.8" customHeight="1" spans="1:8">
      <c r="A2" s="22" t="s">
        <v>25</v>
      </c>
      <c r="B2" s="22"/>
      <c r="C2" s="22"/>
      <c r="D2" s="22"/>
      <c r="E2" s="22"/>
      <c r="F2" s="22"/>
      <c r="G2" s="22"/>
      <c r="H2" s="22"/>
    </row>
    <row r="3" s="21" customFormat="1" ht="24.15" customHeight="1" spans="1:8">
      <c r="A3" s="23" t="s">
        <v>30</v>
      </c>
      <c r="B3" s="23"/>
      <c r="C3" s="23"/>
      <c r="D3" s="23"/>
      <c r="E3" s="23"/>
      <c r="F3" s="23"/>
      <c r="G3" s="23"/>
      <c r="H3" s="31" t="s">
        <v>31</v>
      </c>
    </row>
    <row r="4" s="21" customFormat="1" ht="20.7" customHeight="1" spans="1:8">
      <c r="A4" s="25" t="s">
        <v>157</v>
      </c>
      <c r="B4" s="25" t="s">
        <v>158</v>
      </c>
      <c r="C4" s="25" t="s">
        <v>135</v>
      </c>
      <c r="D4" s="25" t="s">
        <v>324</v>
      </c>
      <c r="E4" s="25"/>
      <c r="F4" s="25"/>
      <c r="G4" s="25"/>
      <c r="H4" s="25" t="s">
        <v>160</v>
      </c>
    </row>
    <row r="5" s="21" customFormat="1" ht="18.95" customHeight="1" spans="1:8">
      <c r="A5" s="25"/>
      <c r="B5" s="25"/>
      <c r="C5" s="25"/>
      <c r="D5" s="25" t="s">
        <v>137</v>
      </c>
      <c r="E5" s="25" t="s">
        <v>233</v>
      </c>
      <c r="F5" s="25"/>
      <c r="G5" s="25" t="s">
        <v>234</v>
      </c>
      <c r="H5" s="25"/>
    </row>
    <row r="6" s="21" customFormat="1" ht="24.15" customHeight="1" spans="1:8">
      <c r="A6" s="25"/>
      <c r="B6" s="25"/>
      <c r="C6" s="25"/>
      <c r="D6" s="25"/>
      <c r="E6" s="25" t="s">
        <v>212</v>
      </c>
      <c r="F6" s="25" t="s">
        <v>204</v>
      </c>
      <c r="G6" s="25"/>
      <c r="H6" s="25"/>
    </row>
    <row r="7" s="21" customFormat="1" ht="22.8" customHeight="1" spans="1:8">
      <c r="A7" s="41"/>
      <c r="B7" s="25" t="s">
        <v>135</v>
      </c>
      <c r="C7" s="44">
        <v>0</v>
      </c>
      <c r="D7" s="44"/>
      <c r="E7" s="44"/>
      <c r="F7" s="44"/>
      <c r="G7" s="44"/>
      <c r="H7" s="44"/>
    </row>
    <row r="8" s="21" customFormat="1" ht="22.8" customHeight="1" spans="1:8">
      <c r="A8" s="39"/>
      <c r="B8" s="39"/>
      <c r="C8" s="44"/>
      <c r="D8" s="44"/>
      <c r="E8" s="44"/>
      <c r="F8" s="44"/>
      <c r="G8" s="44"/>
      <c r="H8" s="44"/>
    </row>
    <row r="9" s="21" customFormat="1" ht="22.8" customHeight="1" spans="1:8">
      <c r="A9" s="47"/>
      <c r="B9" s="47"/>
      <c r="C9" s="44"/>
      <c r="D9" s="44"/>
      <c r="E9" s="44"/>
      <c r="F9" s="44"/>
      <c r="G9" s="44"/>
      <c r="H9" s="44"/>
    </row>
    <row r="10" s="21" customFormat="1" ht="22.8" customHeight="1" spans="1:8">
      <c r="A10" s="47"/>
      <c r="B10" s="47"/>
      <c r="C10" s="44"/>
      <c r="D10" s="44"/>
      <c r="E10" s="44"/>
      <c r="F10" s="44"/>
      <c r="G10" s="44"/>
      <c r="H10" s="44"/>
    </row>
    <row r="11" s="21" customFormat="1" ht="22.8" customHeight="1" spans="1:8">
      <c r="A11" s="47"/>
      <c r="B11" s="47"/>
      <c r="C11" s="44"/>
      <c r="D11" s="44"/>
      <c r="E11" s="44"/>
      <c r="F11" s="44"/>
      <c r="G11" s="44"/>
      <c r="H11" s="44"/>
    </row>
    <row r="12" s="21" customFormat="1" ht="22.8" customHeight="1" spans="1:8">
      <c r="A12" s="45"/>
      <c r="B12" s="45"/>
      <c r="C12" s="46"/>
      <c r="D12" s="46"/>
      <c r="E12" s="48"/>
      <c r="F12" s="48"/>
      <c r="G12" s="48"/>
      <c r="H12" s="4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pane xSplit="3" ySplit="7" topLeftCell="D8" activePane="bottomRight" state="frozen"/>
      <selection/>
      <selection pane="topRight"/>
      <selection pane="bottomLeft"/>
      <selection pane="bottomRight" activeCell="B12" sqref="B12"/>
    </sheetView>
  </sheetViews>
  <sheetFormatPr defaultColWidth="10" defaultRowHeight="13.5"/>
  <cols>
    <col min="1" max="1" width="10.0416666666667" customWidth="1"/>
    <col min="2" max="2" width="21.7083333333333" customWidth="1"/>
    <col min="3" max="3" width="13.3" customWidth="1"/>
    <col min="4" max="5" width="7.69166666666667" customWidth="1"/>
    <col min="6" max="6" width="10.25" customWidth="1"/>
    <col min="7" max="14" width="7.69166666666667" customWidth="1"/>
    <col min="15" max="18" width="9.76666666666667" customWidth="1"/>
  </cols>
  <sheetData>
    <row r="1" s="42" customFormat="1" ht="29" customHeight="1" spans="1:14">
      <c r="A1" s="23"/>
      <c r="M1" s="31" t="s">
        <v>325</v>
      </c>
      <c r="N1" s="31"/>
    </row>
    <row r="2" s="43" customFormat="1" ht="45.7" customHeight="1" spans="1:14">
      <c r="A2" s="22" t="s">
        <v>26</v>
      </c>
      <c r="B2" s="22"/>
      <c r="C2" s="22"/>
      <c r="D2" s="22"/>
      <c r="E2" s="22"/>
      <c r="F2" s="22"/>
      <c r="G2" s="22"/>
      <c r="H2" s="22"/>
      <c r="I2" s="22"/>
      <c r="J2" s="22"/>
      <c r="K2" s="22"/>
      <c r="L2" s="22"/>
      <c r="M2" s="22"/>
      <c r="N2" s="22"/>
    </row>
    <row r="3" s="21" customFormat="1" ht="18.1" customHeight="1" spans="1:14">
      <c r="A3" s="23" t="s">
        <v>30</v>
      </c>
      <c r="B3" s="23"/>
      <c r="C3" s="23"/>
      <c r="D3" s="23"/>
      <c r="E3" s="23"/>
      <c r="F3" s="23"/>
      <c r="G3" s="23"/>
      <c r="H3" s="23"/>
      <c r="I3" s="23"/>
      <c r="J3" s="23"/>
      <c r="K3" s="23"/>
      <c r="L3" s="23"/>
      <c r="M3" s="31" t="s">
        <v>31</v>
      </c>
      <c r="N3" s="31"/>
    </row>
    <row r="4" s="21" customFormat="1" ht="26.05" customHeight="1" spans="1:14">
      <c r="A4" s="25" t="s">
        <v>193</v>
      </c>
      <c r="B4" s="25" t="s">
        <v>326</v>
      </c>
      <c r="C4" s="25" t="s">
        <v>327</v>
      </c>
      <c r="D4" s="25"/>
      <c r="E4" s="25"/>
      <c r="F4" s="25"/>
      <c r="G4" s="25"/>
      <c r="H4" s="25"/>
      <c r="I4" s="25"/>
      <c r="J4" s="25"/>
      <c r="K4" s="25"/>
      <c r="L4" s="25"/>
      <c r="M4" s="25" t="s">
        <v>328</v>
      </c>
      <c r="N4" s="25"/>
    </row>
    <row r="5" s="21" customFormat="1" ht="31.9" customHeight="1" spans="1:14">
      <c r="A5" s="25"/>
      <c r="B5" s="25"/>
      <c r="C5" s="25" t="s">
        <v>329</v>
      </c>
      <c r="D5" s="25" t="s">
        <v>138</v>
      </c>
      <c r="E5" s="25"/>
      <c r="F5" s="25"/>
      <c r="G5" s="25"/>
      <c r="H5" s="25"/>
      <c r="I5" s="25"/>
      <c r="J5" s="25" t="s">
        <v>330</v>
      </c>
      <c r="K5" s="25" t="s">
        <v>140</v>
      </c>
      <c r="L5" s="25" t="s">
        <v>141</v>
      </c>
      <c r="M5" s="25" t="s">
        <v>331</v>
      </c>
      <c r="N5" s="25" t="s">
        <v>332</v>
      </c>
    </row>
    <row r="6" s="21" customFormat="1" ht="44.85" customHeight="1" spans="1:14">
      <c r="A6" s="25"/>
      <c r="B6" s="25"/>
      <c r="C6" s="25"/>
      <c r="D6" s="25" t="s">
        <v>333</v>
      </c>
      <c r="E6" s="25" t="s">
        <v>334</v>
      </c>
      <c r="F6" s="25" t="s">
        <v>335</v>
      </c>
      <c r="G6" s="25" t="s">
        <v>336</v>
      </c>
      <c r="H6" s="25" t="s">
        <v>337</v>
      </c>
      <c r="I6" s="25" t="s">
        <v>338</v>
      </c>
      <c r="J6" s="25"/>
      <c r="K6" s="25"/>
      <c r="L6" s="25"/>
      <c r="M6" s="25"/>
      <c r="N6" s="25"/>
    </row>
    <row r="7" s="21" customFormat="1" ht="22.8" customHeight="1" spans="1:14">
      <c r="A7" s="41"/>
      <c r="B7" s="25" t="s">
        <v>135</v>
      </c>
      <c r="C7" s="44">
        <f t="shared" ref="C7:F7" si="0">C8</f>
        <v>569.8</v>
      </c>
      <c r="D7" s="44">
        <f t="shared" si="0"/>
        <v>569.8</v>
      </c>
      <c r="E7" s="44">
        <f t="shared" si="0"/>
        <v>89.8</v>
      </c>
      <c r="F7" s="44">
        <f t="shared" si="0"/>
        <v>480</v>
      </c>
      <c r="G7" s="44"/>
      <c r="H7" s="44"/>
      <c r="I7" s="44"/>
      <c r="J7" s="44"/>
      <c r="K7" s="44"/>
      <c r="L7" s="44"/>
      <c r="M7" s="44">
        <f>M8</f>
        <v>569.8</v>
      </c>
      <c r="N7" s="41"/>
    </row>
    <row r="8" s="21" customFormat="1" ht="22.8" customHeight="1" spans="1:14">
      <c r="A8" s="39" t="s">
        <v>153</v>
      </c>
      <c r="B8" s="39" t="s">
        <v>4</v>
      </c>
      <c r="C8" s="44">
        <f t="shared" ref="C8:F8" si="1">SUM(C9:C12)</f>
        <v>569.8</v>
      </c>
      <c r="D8" s="44">
        <f t="shared" si="1"/>
        <v>569.8</v>
      </c>
      <c r="E8" s="44">
        <f t="shared" si="1"/>
        <v>89.8</v>
      </c>
      <c r="F8" s="44">
        <f t="shared" si="1"/>
        <v>480</v>
      </c>
      <c r="G8" s="44"/>
      <c r="H8" s="44"/>
      <c r="I8" s="44"/>
      <c r="J8" s="44"/>
      <c r="K8" s="44"/>
      <c r="L8" s="44"/>
      <c r="M8" s="44">
        <f>SUM(M9:M12)</f>
        <v>569.8</v>
      </c>
      <c r="N8" s="41"/>
    </row>
    <row r="9" s="21" customFormat="1" ht="22.8" customHeight="1" spans="1:14">
      <c r="A9" s="45" t="s">
        <v>339</v>
      </c>
      <c r="B9" s="45" t="s">
        <v>340</v>
      </c>
      <c r="C9" s="46">
        <v>89.8</v>
      </c>
      <c r="D9" s="46">
        <v>89.8</v>
      </c>
      <c r="E9" s="46">
        <v>89.8</v>
      </c>
      <c r="F9" s="46"/>
      <c r="G9" s="46"/>
      <c r="H9" s="46"/>
      <c r="I9" s="46"/>
      <c r="J9" s="46"/>
      <c r="K9" s="46"/>
      <c r="L9" s="46"/>
      <c r="M9" s="46">
        <v>89.8</v>
      </c>
      <c r="N9" s="26"/>
    </row>
    <row r="10" s="21" customFormat="1" ht="22.8" customHeight="1" spans="1:14">
      <c r="A10" s="45" t="s">
        <v>339</v>
      </c>
      <c r="B10" s="45" t="s">
        <v>341</v>
      </c>
      <c r="C10" s="46">
        <v>10</v>
      </c>
      <c r="D10" s="46">
        <v>10</v>
      </c>
      <c r="E10" s="46"/>
      <c r="F10" s="46">
        <v>10</v>
      </c>
      <c r="G10" s="46"/>
      <c r="H10" s="46"/>
      <c r="I10" s="46"/>
      <c r="J10" s="46"/>
      <c r="K10" s="46"/>
      <c r="L10" s="46"/>
      <c r="M10" s="46">
        <v>10</v>
      </c>
      <c r="N10" s="26"/>
    </row>
    <row r="11" s="21" customFormat="1" ht="22.8" customHeight="1" spans="1:14">
      <c r="A11" s="45" t="s">
        <v>339</v>
      </c>
      <c r="B11" s="45" t="s">
        <v>342</v>
      </c>
      <c r="C11" s="46">
        <v>220</v>
      </c>
      <c r="D11" s="46">
        <v>220</v>
      </c>
      <c r="E11" s="46"/>
      <c r="F11" s="46">
        <v>220</v>
      </c>
      <c r="G11" s="46"/>
      <c r="H11" s="46"/>
      <c r="I11" s="46"/>
      <c r="J11" s="46"/>
      <c r="K11" s="46"/>
      <c r="L11" s="46"/>
      <c r="M11" s="46">
        <v>220</v>
      </c>
      <c r="N11" s="26"/>
    </row>
    <row r="12" s="21" customFormat="1" ht="22.8" customHeight="1" spans="1:14">
      <c r="A12" s="45" t="s">
        <v>339</v>
      </c>
      <c r="B12" s="45" t="s">
        <v>343</v>
      </c>
      <c r="C12" s="46">
        <v>250</v>
      </c>
      <c r="D12" s="46">
        <v>250</v>
      </c>
      <c r="E12" s="46"/>
      <c r="F12" s="46">
        <v>250</v>
      </c>
      <c r="G12" s="46"/>
      <c r="H12" s="46"/>
      <c r="I12" s="46"/>
      <c r="J12" s="46"/>
      <c r="K12" s="46"/>
      <c r="L12" s="46"/>
      <c r="M12" s="46">
        <v>250</v>
      </c>
      <c r="N12" s="2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workbookViewId="0">
      <pane ySplit="5" topLeftCell="A6" activePane="bottomLeft" state="frozen"/>
      <selection/>
      <selection pane="bottomLeft" activeCell="E4" sqref="E4:M4"/>
    </sheetView>
  </sheetViews>
  <sheetFormatPr defaultColWidth="10" defaultRowHeight="13.5"/>
  <cols>
    <col min="1" max="1" width="6.78333333333333" style="35" customWidth="1"/>
    <col min="2" max="2" width="10.375" style="35" customWidth="1"/>
    <col min="3" max="3" width="8.55" style="36" customWidth="1"/>
    <col min="4" max="4" width="8.86666666666667" style="36" customWidth="1"/>
    <col min="5" max="5" width="10.875" style="35" customWidth="1"/>
    <col min="6" max="6" width="15.375" style="35" customWidth="1"/>
    <col min="7" max="7" width="16" style="35" customWidth="1"/>
    <col min="8" max="8" width="13.0333333333333" style="36" customWidth="1"/>
    <col min="9" max="9" width="8.41666666666667" style="35" customWidth="1"/>
    <col min="10" max="10" width="7.7" style="35" customWidth="1"/>
    <col min="11" max="11" width="6.60833333333333" style="36" customWidth="1"/>
    <col min="12" max="12" width="7.69166666666667" style="36" customWidth="1"/>
    <col min="13" max="13" width="11.4166666666667" style="35" customWidth="1"/>
    <col min="14" max="18" width="9.76666666666667" style="35" customWidth="1"/>
    <col min="19" max="16384" width="10" style="35"/>
  </cols>
  <sheetData>
    <row r="1" s="32" customFormat="1" ht="22" customHeight="1" spans="1:13">
      <c r="A1" s="23"/>
      <c r="B1" s="23"/>
      <c r="C1" s="37"/>
      <c r="D1" s="37"/>
      <c r="E1" s="23"/>
      <c r="F1" s="23"/>
      <c r="G1" s="23"/>
      <c r="H1" s="37"/>
      <c r="I1" s="23"/>
      <c r="J1" s="23"/>
      <c r="K1" s="37"/>
      <c r="L1" s="37"/>
      <c r="M1" s="31" t="s">
        <v>344</v>
      </c>
    </row>
    <row r="2" s="33" customFormat="1" ht="27" customHeight="1" spans="1:13">
      <c r="A2" s="38"/>
      <c r="B2" s="38"/>
      <c r="C2" s="22" t="s">
        <v>345</v>
      </c>
      <c r="D2" s="22"/>
      <c r="E2" s="22"/>
      <c r="F2" s="22"/>
      <c r="G2" s="22"/>
      <c r="H2" s="22"/>
      <c r="I2" s="22"/>
      <c r="J2" s="22"/>
      <c r="K2" s="22"/>
      <c r="L2" s="22"/>
      <c r="M2" s="22"/>
    </row>
    <row r="3" s="34" customFormat="1" ht="33" customHeight="1" spans="1:13">
      <c r="A3" s="23" t="s">
        <v>30</v>
      </c>
      <c r="B3" s="23"/>
      <c r="C3" s="37"/>
      <c r="D3" s="37"/>
      <c r="E3" s="23"/>
      <c r="F3" s="23"/>
      <c r="G3" s="23"/>
      <c r="H3" s="37"/>
      <c r="I3" s="23"/>
      <c r="J3" s="23"/>
      <c r="K3" s="37"/>
      <c r="L3" s="37" t="s">
        <v>31</v>
      </c>
      <c r="M3" s="31"/>
    </row>
    <row r="4" s="34" customFormat="1" ht="33" customHeight="1" spans="1:13">
      <c r="A4" s="25" t="s">
        <v>193</v>
      </c>
      <c r="B4" s="25" t="s">
        <v>346</v>
      </c>
      <c r="C4" s="25" t="s">
        <v>347</v>
      </c>
      <c r="D4" s="25" t="s">
        <v>348</v>
      </c>
      <c r="E4" s="25" t="s">
        <v>349</v>
      </c>
      <c r="F4" s="25"/>
      <c r="G4" s="25"/>
      <c r="H4" s="25"/>
      <c r="I4" s="25"/>
      <c r="J4" s="25"/>
      <c r="K4" s="25"/>
      <c r="L4" s="25"/>
      <c r="M4" s="25"/>
    </row>
    <row r="5" s="34" customFormat="1" ht="33" customHeight="1" spans="1:13">
      <c r="A5" s="25"/>
      <c r="B5" s="25"/>
      <c r="C5" s="25"/>
      <c r="D5" s="25"/>
      <c r="E5" s="25" t="s">
        <v>350</v>
      </c>
      <c r="F5" s="25" t="s">
        <v>351</v>
      </c>
      <c r="G5" s="25" t="s">
        <v>352</v>
      </c>
      <c r="H5" s="25" t="s">
        <v>353</v>
      </c>
      <c r="I5" s="25" t="s">
        <v>354</v>
      </c>
      <c r="J5" s="25" t="s">
        <v>355</v>
      </c>
      <c r="K5" s="25" t="s">
        <v>356</v>
      </c>
      <c r="L5" s="25" t="s">
        <v>357</v>
      </c>
      <c r="M5" s="25" t="s">
        <v>358</v>
      </c>
    </row>
    <row r="6" s="34" customFormat="1" ht="33" customHeight="1" spans="1:13">
      <c r="A6" s="39" t="s">
        <v>2</v>
      </c>
      <c r="B6" s="39" t="s">
        <v>4</v>
      </c>
      <c r="C6" s="40">
        <f>SUM(C7:C30)</f>
        <v>569.8</v>
      </c>
      <c r="D6" s="25"/>
      <c r="E6" s="41"/>
      <c r="F6" s="41"/>
      <c r="G6" s="41"/>
      <c r="H6" s="25"/>
      <c r="I6" s="41"/>
      <c r="J6" s="41"/>
      <c r="K6" s="25"/>
      <c r="L6" s="25"/>
      <c r="M6" s="41"/>
    </row>
    <row r="7" s="34" customFormat="1" ht="33" customHeight="1" spans="1:13">
      <c r="A7" s="26" t="s">
        <v>167</v>
      </c>
      <c r="B7" s="26" t="s">
        <v>359</v>
      </c>
      <c r="C7" s="27">
        <v>10</v>
      </c>
      <c r="D7" s="29" t="s">
        <v>360</v>
      </c>
      <c r="E7" s="41" t="s">
        <v>361</v>
      </c>
      <c r="F7" s="26" t="s">
        <v>362</v>
      </c>
      <c r="G7" s="26" t="s">
        <v>363</v>
      </c>
      <c r="H7" s="29" t="s">
        <v>364</v>
      </c>
      <c r="I7" s="26"/>
      <c r="J7" s="26"/>
      <c r="K7" s="29" t="s">
        <v>365</v>
      </c>
      <c r="L7" s="29" t="s">
        <v>366</v>
      </c>
      <c r="M7" s="26"/>
    </row>
    <row r="8" s="34" customFormat="1" ht="33" customHeight="1" spans="1:13">
      <c r="A8" s="26"/>
      <c r="B8" s="26"/>
      <c r="C8" s="27"/>
      <c r="D8" s="29"/>
      <c r="E8" s="41" t="s">
        <v>367</v>
      </c>
      <c r="F8" s="26" t="s">
        <v>368</v>
      </c>
      <c r="G8" s="26" t="s">
        <v>360</v>
      </c>
      <c r="H8" s="29" t="s">
        <v>369</v>
      </c>
      <c r="I8" s="26"/>
      <c r="J8" s="26"/>
      <c r="K8" s="29" t="s">
        <v>370</v>
      </c>
      <c r="L8" s="29" t="s">
        <v>371</v>
      </c>
      <c r="M8" s="26"/>
    </row>
    <row r="9" s="34" customFormat="1" ht="33" customHeight="1" spans="1:13">
      <c r="A9" s="26"/>
      <c r="B9" s="26"/>
      <c r="C9" s="27"/>
      <c r="D9" s="29"/>
      <c r="E9" s="41" t="s">
        <v>372</v>
      </c>
      <c r="F9" s="26" t="s">
        <v>373</v>
      </c>
      <c r="G9" s="26" t="s">
        <v>360</v>
      </c>
      <c r="H9" s="29" t="s">
        <v>369</v>
      </c>
      <c r="I9" s="26"/>
      <c r="J9" s="26"/>
      <c r="K9" s="29" t="s">
        <v>370</v>
      </c>
      <c r="L9" s="29" t="s">
        <v>371</v>
      </c>
      <c r="M9" s="26"/>
    </row>
    <row r="10" s="34" customFormat="1" ht="33" customHeight="1" spans="1:13">
      <c r="A10" s="26"/>
      <c r="B10" s="26"/>
      <c r="C10" s="27"/>
      <c r="D10" s="29"/>
      <c r="E10" s="41"/>
      <c r="F10" s="26" t="s">
        <v>374</v>
      </c>
      <c r="G10" s="26" t="s">
        <v>360</v>
      </c>
      <c r="H10" s="29" t="s">
        <v>364</v>
      </c>
      <c r="I10" s="26"/>
      <c r="J10" s="26"/>
      <c r="K10" s="29" t="s">
        <v>365</v>
      </c>
      <c r="L10" s="29" t="s">
        <v>366</v>
      </c>
      <c r="M10" s="26"/>
    </row>
    <row r="11" s="34" customFormat="1" ht="33" customHeight="1" spans="1:13">
      <c r="A11" s="26"/>
      <c r="B11" s="26"/>
      <c r="C11" s="27"/>
      <c r="D11" s="29"/>
      <c r="E11" s="41"/>
      <c r="F11" s="26" t="s">
        <v>375</v>
      </c>
      <c r="G11" s="26" t="s">
        <v>360</v>
      </c>
      <c r="H11" s="29" t="s">
        <v>376</v>
      </c>
      <c r="I11" s="26"/>
      <c r="J11" s="26"/>
      <c r="K11" s="29" t="s">
        <v>377</v>
      </c>
      <c r="L11" s="29" t="s">
        <v>366</v>
      </c>
      <c r="M11" s="26"/>
    </row>
    <row r="12" s="34" customFormat="1" ht="33" customHeight="1" spans="1:13">
      <c r="A12" s="26"/>
      <c r="B12" s="26"/>
      <c r="C12" s="27"/>
      <c r="D12" s="29"/>
      <c r="E12" s="41" t="s">
        <v>378</v>
      </c>
      <c r="F12" s="26" t="s">
        <v>379</v>
      </c>
      <c r="G12" s="26" t="s">
        <v>360</v>
      </c>
      <c r="H12" s="29"/>
      <c r="I12" s="26"/>
      <c r="J12" s="26"/>
      <c r="K12" s="29" t="s">
        <v>377</v>
      </c>
      <c r="L12" s="29" t="s">
        <v>366</v>
      </c>
      <c r="M12" s="26"/>
    </row>
    <row r="13" s="34" customFormat="1" ht="33" customHeight="1" spans="1:13">
      <c r="A13" s="26" t="s">
        <v>167</v>
      </c>
      <c r="B13" s="26" t="s">
        <v>380</v>
      </c>
      <c r="C13" s="27">
        <v>220</v>
      </c>
      <c r="D13" s="29" t="s">
        <v>381</v>
      </c>
      <c r="E13" s="41" t="s">
        <v>361</v>
      </c>
      <c r="F13" s="26" t="s">
        <v>362</v>
      </c>
      <c r="G13" s="26" t="s">
        <v>363</v>
      </c>
      <c r="H13" s="29" t="s">
        <v>364</v>
      </c>
      <c r="I13" s="26"/>
      <c r="J13" s="26"/>
      <c r="K13" s="29" t="s">
        <v>365</v>
      </c>
      <c r="L13" s="29" t="s">
        <v>366</v>
      </c>
      <c r="M13" s="26"/>
    </row>
    <row r="14" s="34" customFormat="1" ht="33" customHeight="1" spans="1:13">
      <c r="A14" s="26"/>
      <c r="B14" s="26"/>
      <c r="C14" s="27"/>
      <c r="D14" s="29"/>
      <c r="E14" s="41" t="s">
        <v>367</v>
      </c>
      <c r="F14" s="26" t="s">
        <v>368</v>
      </c>
      <c r="G14" s="26" t="s">
        <v>381</v>
      </c>
      <c r="H14" s="29" t="s">
        <v>382</v>
      </c>
      <c r="I14" s="26"/>
      <c r="J14" s="26"/>
      <c r="K14" s="29" t="s">
        <v>383</v>
      </c>
      <c r="L14" s="29" t="s">
        <v>371</v>
      </c>
      <c r="M14" s="26"/>
    </row>
    <row r="15" s="34" customFormat="1" ht="33" customHeight="1" spans="1:13">
      <c r="A15" s="26"/>
      <c r="B15" s="26"/>
      <c r="C15" s="27"/>
      <c r="D15" s="29"/>
      <c r="E15" s="41" t="s">
        <v>372</v>
      </c>
      <c r="F15" s="26" t="s">
        <v>373</v>
      </c>
      <c r="G15" s="26" t="s">
        <v>381</v>
      </c>
      <c r="H15" s="29" t="s">
        <v>382</v>
      </c>
      <c r="I15" s="26"/>
      <c r="J15" s="26"/>
      <c r="K15" s="29" t="s">
        <v>383</v>
      </c>
      <c r="L15" s="29" t="s">
        <v>371</v>
      </c>
      <c r="M15" s="26"/>
    </row>
    <row r="16" s="34" customFormat="1" ht="33" customHeight="1" spans="1:13">
      <c r="A16" s="26"/>
      <c r="B16" s="26"/>
      <c r="C16" s="27"/>
      <c r="D16" s="29"/>
      <c r="E16" s="41"/>
      <c r="F16" s="26" t="s">
        <v>374</v>
      </c>
      <c r="G16" s="26" t="s">
        <v>381</v>
      </c>
      <c r="H16" s="29" t="s">
        <v>364</v>
      </c>
      <c r="I16" s="26"/>
      <c r="J16" s="26"/>
      <c r="K16" s="29" t="s">
        <v>365</v>
      </c>
      <c r="L16" s="29" t="s">
        <v>366</v>
      </c>
      <c r="M16" s="26"/>
    </row>
    <row r="17" s="34" customFormat="1" ht="33" customHeight="1" spans="1:13">
      <c r="A17" s="26"/>
      <c r="B17" s="26"/>
      <c r="C17" s="27"/>
      <c r="D17" s="29"/>
      <c r="E17" s="41"/>
      <c r="F17" s="26" t="s">
        <v>375</v>
      </c>
      <c r="G17" s="26" t="s">
        <v>381</v>
      </c>
      <c r="H17" s="29" t="s">
        <v>376</v>
      </c>
      <c r="I17" s="26"/>
      <c r="J17" s="26"/>
      <c r="K17" s="29" t="s">
        <v>377</v>
      </c>
      <c r="L17" s="29" t="s">
        <v>366</v>
      </c>
      <c r="M17" s="26"/>
    </row>
    <row r="18" s="34" customFormat="1" ht="33" customHeight="1" spans="1:13">
      <c r="A18" s="26"/>
      <c r="B18" s="26"/>
      <c r="C18" s="27"/>
      <c r="D18" s="29"/>
      <c r="E18" s="41" t="s">
        <v>378</v>
      </c>
      <c r="F18" s="26" t="s">
        <v>379</v>
      </c>
      <c r="G18" s="26" t="s">
        <v>381</v>
      </c>
      <c r="H18" s="29"/>
      <c r="I18" s="26"/>
      <c r="J18" s="26"/>
      <c r="K18" s="29" t="s">
        <v>377</v>
      </c>
      <c r="L18" s="29" t="s">
        <v>366</v>
      </c>
      <c r="M18" s="26"/>
    </row>
    <row r="19" s="34" customFormat="1" ht="33" customHeight="1" spans="1:13">
      <c r="A19" s="26" t="s">
        <v>167</v>
      </c>
      <c r="B19" s="26" t="s">
        <v>384</v>
      </c>
      <c r="C19" s="27">
        <v>250</v>
      </c>
      <c r="D19" s="29" t="s">
        <v>385</v>
      </c>
      <c r="E19" s="41" t="s">
        <v>361</v>
      </c>
      <c r="F19" s="26" t="s">
        <v>362</v>
      </c>
      <c r="G19" s="26" t="s">
        <v>363</v>
      </c>
      <c r="H19" s="29" t="s">
        <v>386</v>
      </c>
      <c r="I19" s="26"/>
      <c r="J19" s="26"/>
      <c r="K19" s="29" t="s">
        <v>365</v>
      </c>
      <c r="L19" s="29" t="s">
        <v>371</v>
      </c>
      <c r="M19" s="26"/>
    </row>
    <row r="20" s="34" customFormat="1" ht="33" customHeight="1" spans="1:13">
      <c r="A20" s="26"/>
      <c r="B20" s="26"/>
      <c r="C20" s="27"/>
      <c r="D20" s="29"/>
      <c r="E20" s="41" t="s">
        <v>372</v>
      </c>
      <c r="F20" s="26" t="s">
        <v>374</v>
      </c>
      <c r="G20" s="26" t="s">
        <v>385</v>
      </c>
      <c r="H20" s="29" t="s">
        <v>386</v>
      </c>
      <c r="I20" s="26"/>
      <c r="J20" s="26"/>
      <c r="K20" s="29" t="s">
        <v>365</v>
      </c>
      <c r="L20" s="29" t="s">
        <v>371</v>
      </c>
      <c r="M20" s="26"/>
    </row>
    <row r="21" s="34" customFormat="1" ht="33" customHeight="1" spans="1:13">
      <c r="A21" s="26"/>
      <c r="B21" s="26"/>
      <c r="C21" s="27"/>
      <c r="D21" s="29"/>
      <c r="E21" s="41"/>
      <c r="F21" s="26" t="s">
        <v>373</v>
      </c>
      <c r="G21" s="26" t="s">
        <v>385</v>
      </c>
      <c r="H21" s="29" t="s">
        <v>387</v>
      </c>
      <c r="I21" s="26"/>
      <c r="J21" s="26"/>
      <c r="K21" s="29" t="s">
        <v>370</v>
      </c>
      <c r="L21" s="29" t="s">
        <v>371</v>
      </c>
      <c r="M21" s="26"/>
    </row>
    <row r="22" s="34" customFormat="1" ht="33" customHeight="1" spans="1:13">
      <c r="A22" s="26"/>
      <c r="B22" s="26"/>
      <c r="C22" s="27"/>
      <c r="D22" s="29"/>
      <c r="E22" s="41"/>
      <c r="F22" s="26" t="s">
        <v>375</v>
      </c>
      <c r="G22" s="26" t="s">
        <v>385</v>
      </c>
      <c r="H22" s="29" t="s">
        <v>376</v>
      </c>
      <c r="I22" s="26"/>
      <c r="J22" s="26"/>
      <c r="K22" s="29" t="s">
        <v>377</v>
      </c>
      <c r="L22" s="29" t="s">
        <v>371</v>
      </c>
      <c r="M22" s="26"/>
    </row>
    <row r="23" s="34" customFormat="1" ht="33" customHeight="1" spans="1:13">
      <c r="A23" s="26"/>
      <c r="B23" s="26"/>
      <c r="C23" s="27"/>
      <c r="D23" s="29"/>
      <c r="E23" s="41" t="s">
        <v>367</v>
      </c>
      <c r="F23" s="26" t="s">
        <v>368</v>
      </c>
      <c r="G23" s="26" t="s">
        <v>385</v>
      </c>
      <c r="H23" s="29" t="s">
        <v>387</v>
      </c>
      <c r="I23" s="26"/>
      <c r="J23" s="26"/>
      <c r="K23" s="29" t="s">
        <v>370</v>
      </c>
      <c r="L23" s="29" t="s">
        <v>371</v>
      </c>
      <c r="M23" s="26"/>
    </row>
    <row r="24" s="34" customFormat="1" ht="33" customHeight="1" spans="1:13">
      <c r="A24" s="26"/>
      <c r="B24" s="26"/>
      <c r="C24" s="27"/>
      <c r="D24" s="29"/>
      <c r="E24" s="41" t="s">
        <v>378</v>
      </c>
      <c r="F24" s="26" t="s">
        <v>379</v>
      </c>
      <c r="G24" s="26" t="s">
        <v>385</v>
      </c>
      <c r="H24" s="29"/>
      <c r="I24" s="26"/>
      <c r="J24" s="26"/>
      <c r="K24" s="29" t="s">
        <v>377</v>
      </c>
      <c r="L24" s="29" t="s">
        <v>371</v>
      </c>
      <c r="M24" s="26"/>
    </row>
    <row r="25" s="34" customFormat="1" ht="33" customHeight="1" spans="1:13">
      <c r="A25" s="26" t="s">
        <v>167</v>
      </c>
      <c r="B25" s="26" t="s">
        <v>388</v>
      </c>
      <c r="C25" s="27">
        <v>89.8</v>
      </c>
      <c r="D25" s="29" t="s">
        <v>389</v>
      </c>
      <c r="E25" s="41" t="s">
        <v>361</v>
      </c>
      <c r="F25" s="26" t="s">
        <v>362</v>
      </c>
      <c r="G25" s="26" t="s">
        <v>363</v>
      </c>
      <c r="H25" s="29" t="s">
        <v>364</v>
      </c>
      <c r="I25" s="26"/>
      <c r="J25" s="26"/>
      <c r="K25" s="29" t="s">
        <v>365</v>
      </c>
      <c r="L25" s="29" t="s">
        <v>366</v>
      </c>
      <c r="M25" s="26"/>
    </row>
    <row r="26" s="34" customFormat="1" ht="33" customHeight="1" spans="1:13">
      <c r="A26" s="26"/>
      <c r="B26" s="26"/>
      <c r="C26" s="27"/>
      <c r="D26" s="29"/>
      <c r="E26" s="41" t="s">
        <v>367</v>
      </c>
      <c r="F26" s="26" t="s">
        <v>368</v>
      </c>
      <c r="G26" s="26" t="s">
        <v>389</v>
      </c>
      <c r="H26" s="29" t="s">
        <v>390</v>
      </c>
      <c r="I26" s="26"/>
      <c r="J26" s="26"/>
      <c r="K26" s="29" t="s">
        <v>370</v>
      </c>
      <c r="L26" s="29" t="s">
        <v>371</v>
      </c>
      <c r="M26" s="26"/>
    </row>
    <row r="27" s="34" customFormat="1" ht="33" customHeight="1" spans="1:13">
      <c r="A27" s="26"/>
      <c r="B27" s="26"/>
      <c r="C27" s="27"/>
      <c r="D27" s="29"/>
      <c r="E27" s="41" t="s">
        <v>372</v>
      </c>
      <c r="F27" s="26" t="s">
        <v>373</v>
      </c>
      <c r="G27" s="26" t="s">
        <v>389</v>
      </c>
      <c r="H27" s="29" t="s">
        <v>391</v>
      </c>
      <c r="I27" s="26"/>
      <c r="J27" s="26"/>
      <c r="K27" s="29" t="s">
        <v>392</v>
      </c>
      <c r="L27" s="29" t="s">
        <v>371</v>
      </c>
      <c r="M27" s="26"/>
    </row>
    <row r="28" s="34" customFormat="1" ht="33" customHeight="1" spans="1:13">
      <c r="A28" s="26"/>
      <c r="B28" s="26"/>
      <c r="C28" s="27"/>
      <c r="D28" s="29"/>
      <c r="E28" s="41"/>
      <c r="F28" s="26" t="s">
        <v>374</v>
      </c>
      <c r="G28" s="26" t="s">
        <v>389</v>
      </c>
      <c r="H28" s="29" t="s">
        <v>393</v>
      </c>
      <c r="I28" s="26"/>
      <c r="J28" s="26"/>
      <c r="K28" s="29" t="s">
        <v>377</v>
      </c>
      <c r="L28" s="29" t="s">
        <v>366</v>
      </c>
      <c r="M28" s="26"/>
    </row>
    <row r="29" s="34" customFormat="1" ht="33" customHeight="1" spans="1:13">
      <c r="A29" s="26"/>
      <c r="B29" s="26"/>
      <c r="C29" s="27"/>
      <c r="D29" s="29"/>
      <c r="E29" s="41"/>
      <c r="F29" s="26" t="s">
        <v>375</v>
      </c>
      <c r="G29" s="26" t="s">
        <v>389</v>
      </c>
      <c r="H29" s="29" t="s">
        <v>376</v>
      </c>
      <c r="I29" s="26"/>
      <c r="J29" s="26"/>
      <c r="K29" s="29" t="s">
        <v>377</v>
      </c>
      <c r="L29" s="29" t="s">
        <v>371</v>
      </c>
      <c r="M29" s="26"/>
    </row>
    <row r="30" s="34" customFormat="1" ht="33" customHeight="1" spans="1:13">
      <c r="A30" s="26"/>
      <c r="B30" s="26"/>
      <c r="C30" s="27"/>
      <c r="D30" s="29"/>
      <c r="E30" s="41" t="s">
        <v>378</v>
      </c>
      <c r="F30" s="26" t="s">
        <v>394</v>
      </c>
      <c r="G30" s="26" t="s">
        <v>389</v>
      </c>
      <c r="H30" s="29" t="s">
        <v>395</v>
      </c>
      <c r="I30" s="26"/>
      <c r="J30" s="26"/>
      <c r="K30" s="29" t="s">
        <v>377</v>
      </c>
      <c r="L30" s="29" t="s">
        <v>366</v>
      </c>
      <c r="M30" s="26"/>
    </row>
  </sheetData>
  <mergeCells count="28">
    <mergeCell ref="C2:M2"/>
    <mergeCell ref="A3:K3"/>
    <mergeCell ref="L3:M3"/>
    <mergeCell ref="E4:M4"/>
    <mergeCell ref="A4:A5"/>
    <mergeCell ref="A7:A12"/>
    <mergeCell ref="A13:A18"/>
    <mergeCell ref="A19:A24"/>
    <mergeCell ref="A25:A30"/>
    <mergeCell ref="B4:B5"/>
    <mergeCell ref="B7:B12"/>
    <mergeCell ref="B13:B18"/>
    <mergeCell ref="B19:B24"/>
    <mergeCell ref="B25:B30"/>
    <mergeCell ref="C4:C5"/>
    <mergeCell ref="C7:C12"/>
    <mergeCell ref="C13:C18"/>
    <mergeCell ref="C19:C24"/>
    <mergeCell ref="C25:C30"/>
    <mergeCell ref="D4:D5"/>
    <mergeCell ref="D7:D12"/>
    <mergeCell ref="D13:D18"/>
    <mergeCell ref="D19:D24"/>
    <mergeCell ref="D25:D30"/>
    <mergeCell ref="E9:E11"/>
    <mergeCell ref="E15:E17"/>
    <mergeCell ref="E20:E22"/>
    <mergeCell ref="E27:E29"/>
  </mergeCells>
  <printOptions horizontalCentered="1"/>
  <pageMargins left="0.0784722222222222" right="0.0784722222222222" top="0.472222222222222" bottom="0.472222222222222" header="0" footer="0"/>
  <pageSetup paperSize="9" orientation="landscape"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pane ySplit="7" topLeftCell="A8" activePane="bottomLeft" state="frozen"/>
      <selection/>
      <selection pane="bottomLeft" activeCell="R1" sqref="R1:S1"/>
    </sheetView>
  </sheetViews>
  <sheetFormatPr defaultColWidth="10" defaultRowHeight="13.5"/>
  <cols>
    <col min="1" max="1" width="5.25" customWidth="1"/>
    <col min="2" max="2" width="5.75" customWidth="1"/>
    <col min="3" max="3" width="8.25" customWidth="1"/>
    <col min="4" max="4" width="8.125" customWidth="1"/>
    <col min="5" max="5" width="5.96666666666667" customWidth="1"/>
    <col min="6" max="6" width="6.24166666666667" customWidth="1"/>
    <col min="7" max="7" width="5.25" customWidth="1"/>
    <col min="8" max="8" width="8" customWidth="1"/>
    <col min="9" max="9" width="6.50833333333333" customWidth="1"/>
    <col min="10" max="10" width="27.75" customWidth="1"/>
    <col min="11" max="11" width="6.50833333333333" customWidth="1"/>
    <col min="12" max="12" width="8.875" customWidth="1"/>
    <col min="13" max="13" width="5.875" customWidth="1"/>
    <col min="14" max="14" width="5.625" customWidth="1"/>
    <col min="15" max="15" width="5.875" customWidth="1"/>
    <col min="16" max="16" width="6.24166666666667" customWidth="1"/>
    <col min="17" max="17" width="5.375" customWidth="1"/>
    <col min="18" max="18" width="7.625" customWidth="1"/>
    <col min="19" max="19" width="4.125" customWidth="1"/>
  </cols>
  <sheetData>
    <row r="1" s="20" customFormat="1" ht="19" customHeight="1" spans="18:19">
      <c r="R1" s="30" t="s">
        <v>396</v>
      </c>
      <c r="S1" s="30"/>
    </row>
    <row r="2" ht="21" customHeight="1" spans="1:19">
      <c r="A2" s="22" t="s">
        <v>397</v>
      </c>
      <c r="B2" s="22"/>
      <c r="C2" s="22"/>
      <c r="D2" s="22"/>
      <c r="E2" s="22"/>
      <c r="F2" s="22"/>
      <c r="G2" s="22"/>
      <c r="H2" s="22"/>
      <c r="I2" s="22"/>
      <c r="J2" s="22"/>
      <c r="K2" s="22"/>
      <c r="L2" s="22"/>
      <c r="M2" s="22"/>
      <c r="N2" s="22"/>
      <c r="O2" s="22"/>
      <c r="P2" s="22"/>
      <c r="Q2" s="22"/>
      <c r="R2" s="22"/>
      <c r="S2" s="22"/>
    </row>
    <row r="3" s="21" customFormat="1" ht="19" customHeight="1" spans="1:19">
      <c r="A3" s="23" t="s">
        <v>30</v>
      </c>
      <c r="B3" s="23"/>
      <c r="C3" s="23"/>
      <c r="D3" s="23"/>
      <c r="E3" s="23"/>
      <c r="F3" s="23"/>
      <c r="G3" s="23"/>
      <c r="H3" s="23"/>
      <c r="I3" s="23"/>
      <c r="J3" s="23"/>
      <c r="K3" s="23"/>
      <c r="L3" s="23"/>
      <c r="M3" s="23"/>
      <c r="N3" s="23"/>
      <c r="O3" s="23"/>
      <c r="P3" s="23"/>
      <c r="Q3" s="23"/>
      <c r="R3" s="23"/>
      <c r="S3" s="23"/>
    </row>
    <row r="4" s="21" customFormat="1" ht="20" customHeight="1" spans="1:19">
      <c r="A4" s="24"/>
      <c r="B4" s="24"/>
      <c r="C4" s="24"/>
      <c r="D4" s="24"/>
      <c r="E4" s="24"/>
      <c r="F4" s="24"/>
      <c r="G4" s="24"/>
      <c r="H4" s="24"/>
      <c r="I4" s="24"/>
      <c r="J4" s="24"/>
      <c r="Q4" s="31" t="s">
        <v>31</v>
      </c>
      <c r="R4" s="31"/>
      <c r="S4" s="31"/>
    </row>
    <row r="5" s="21" customFormat="1" ht="22" customHeight="1" spans="1:19">
      <c r="A5" s="25" t="s">
        <v>308</v>
      </c>
      <c r="B5" s="25" t="s">
        <v>309</v>
      </c>
      <c r="C5" s="25" t="s">
        <v>398</v>
      </c>
      <c r="D5" s="25"/>
      <c r="E5" s="25"/>
      <c r="F5" s="25"/>
      <c r="G5" s="25"/>
      <c r="H5" s="25"/>
      <c r="I5" s="25"/>
      <c r="J5" s="25" t="s">
        <v>399</v>
      </c>
      <c r="K5" s="25" t="s">
        <v>400</v>
      </c>
      <c r="L5" s="25"/>
      <c r="M5" s="25"/>
      <c r="N5" s="25"/>
      <c r="O5" s="25"/>
      <c r="P5" s="25"/>
      <c r="Q5" s="25"/>
      <c r="R5" s="25"/>
      <c r="S5" s="25"/>
    </row>
    <row r="6" s="21" customFormat="1" ht="23" customHeight="1" spans="1:19">
      <c r="A6" s="25"/>
      <c r="B6" s="25"/>
      <c r="C6" s="25" t="s">
        <v>347</v>
      </c>
      <c r="D6" s="25" t="s">
        <v>401</v>
      </c>
      <c r="E6" s="25"/>
      <c r="F6" s="25"/>
      <c r="G6" s="25"/>
      <c r="H6" s="25" t="s">
        <v>402</v>
      </c>
      <c r="I6" s="25"/>
      <c r="J6" s="25"/>
      <c r="K6" s="25"/>
      <c r="L6" s="25"/>
      <c r="M6" s="25"/>
      <c r="N6" s="25"/>
      <c r="O6" s="25"/>
      <c r="P6" s="25"/>
      <c r="Q6" s="25"/>
      <c r="R6" s="25"/>
      <c r="S6" s="25"/>
    </row>
    <row r="7" s="21" customFormat="1" ht="39" customHeight="1" spans="1:19">
      <c r="A7" s="25"/>
      <c r="B7" s="25"/>
      <c r="C7" s="25"/>
      <c r="D7" s="25" t="s">
        <v>138</v>
      </c>
      <c r="E7" s="25" t="s">
        <v>403</v>
      </c>
      <c r="F7" s="25" t="s">
        <v>142</v>
      </c>
      <c r="G7" s="25" t="s">
        <v>404</v>
      </c>
      <c r="H7" s="25" t="s">
        <v>159</v>
      </c>
      <c r="I7" s="25" t="s">
        <v>160</v>
      </c>
      <c r="J7" s="25"/>
      <c r="K7" s="25" t="s">
        <v>350</v>
      </c>
      <c r="L7" s="25" t="s">
        <v>351</v>
      </c>
      <c r="M7" s="25" t="s">
        <v>352</v>
      </c>
      <c r="N7" s="25" t="s">
        <v>357</v>
      </c>
      <c r="O7" s="25" t="s">
        <v>353</v>
      </c>
      <c r="P7" s="25" t="s">
        <v>405</v>
      </c>
      <c r="Q7" s="25" t="s">
        <v>406</v>
      </c>
      <c r="R7" s="25" t="s">
        <v>407</v>
      </c>
      <c r="S7" s="25" t="s">
        <v>358</v>
      </c>
    </row>
    <row r="8" s="21" customFormat="1" ht="35" customHeight="1" spans="1:19">
      <c r="A8" s="26" t="s">
        <v>2</v>
      </c>
      <c r="B8" s="26" t="s">
        <v>4</v>
      </c>
      <c r="C8" s="27">
        <v>4219.58</v>
      </c>
      <c r="D8" s="27">
        <v>4219.58</v>
      </c>
      <c r="E8" s="27"/>
      <c r="F8" s="27"/>
      <c r="G8" s="27"/>
      <c r="H8" s="27">
        <v>3649.78</v>
      </c>
      <c r="I8" s="27">
        <v>569.8</v>
      </c>
      <c r="J8" s="26" t="s">
        <v>408</v>
      </c>
      <c r="K8" s="29" t="s">
        <v>372</v>
      </c>
      <c r="L8" s="29" t="s">
        <v>409</v>
      </c>
      <c r="M8" s="26"/>
      <c r="N8" s="26"/>
      <c r="O8" s="26"/>
      <c r="P8" s="26"/>
      <c r="Q8" s="26"/>
      <c r="R8" s="26"/>
      <c r="S8" s="26"/>
    </row>
    <row r="9" s="21" customFormat="1" ht="35" customHeight="1" spans="1:19">
      <c r="A9" s="26"/>
      <c r="B9" s="26"/>
      <c r="C9" s="27"/>
      <c r="D9" s="27"/>
      <c r="E9" s="27"/>
      <c r="F9" s="27"/>
      <c r="G9" s="27"/>
      <c r="H9" s="27"/>
      <c r="I9" s="27"/>
      <c r="J9" s="26"/>
      <c r="K9" s="29"/>
      <c r="L9" s="29" t="s">
        <v>410</v>
      </c>
      <c r="M9" s="26"/>
      <c r="N9" s="26"/>
      <c r="O9" s="26"/>
      <c r="P9" s="26"/>
      <c r="Q9" s="26"/>
      <c r="R9" s="26"/>
      <c r="S9" s="26"/>
    </row>
    <row r="10" s="21" customFormat="1" ht="35" customHeight="1" spans="1:19">
      <c r="A10" s="26"/>
      <c r="B10" s="26"/>
      <c r="C10" s="27"/>
      <c r="D10" s="27"/>
      <c r="E10" s="27"/>
      <c r="F10" s="27"/>
      <c r="G10" s="27"/>
      <c r="H10" s="27"/>
      <c r="I10" s="27"/>
      <c r="J10" s="26"/>
      <c r="K10" s="29"/>
      <c r="L10" s="29" t="s">
        <v>411</v>
      </c>
      <c r="M10" s="26"/>
      <c r="N10" s="26"/>
      <c r="O10" s="26"/>
      <c r="P10" s="26"/>
      <c r="Q10" s="26"/>
      <c r="R10" s="26"/>
      <c r="S10" s="26"/>
    </row>
    <row r="11" s="21" customFormat="1" ht="35" customHeight="1" spans="1:19">
      <c r="A11" s="26"/>
      <c r="B11" s="26"/>
      <c r="C11" s="27"/>
      <c r="D11" s="27"/>
      <c r="E11" s="27"/>
      <c r="F11" s="27"/>
      <c r="G11" s="27"/>
      <c r="H11" s="27"/>
      <c r="I11" s="27"/>
      <c r="J11" s="26"/>
      <c r="K11" s="29"/>
      <c r="L11" s="29" t="s">
        <v>367</v>
      </c>
      <c r="M11" s="26"/>
      <c r="N11" s="26"/>
      <c r="O11" s="26"/>
      <c r="P11" s="26"/>
      <c r="Q11" s="26"/>
      <c r="R11" s="26"/>
      <c r="S11" s="26"/>
    </row>
    <row r="12" s="21" customFormat="1" ht="35" customHeight="1" spans="1:19">
      <c r="A12" s="26"/>
      <c r="B12" s="26"/>
      <c r="C12" s="27"/>
      <c r="D12" s="27"/>
      <c r="E12" s="27"/>
      <c r="F12" s="27"/>
      <c r="G12" s="27"/>
      <c r="H12" s="27"/>
      <c r="I12" s="27"/>
      <c r="J12" s="26"/>
      <c r="K12" s="29" t="s">
        <v>412</v>
      </c>
      <c r="L12" s="29" t="s">
        <v>394</v>
      </c>
      <c r="M12" s="26"/>
      <c r="N12" s="26"/>
      <c r="O12" s="26"/>
      <c r="P12" s="26"/>
      <c r="Q12" s="26"/>
      <c r="R12" s="26"/>
      <c r="S12" s="26"/>
    </row>
    <row r="13" s="21" customFormat="1" ht="35" customHeight="1" spans="1:19">
      <c r="A13" s="26"/>
      <c r="B13" s="26"/>
      <c r="C13" s="27"/>
      <c r="D13" s="27"/>
      <c r="E13" s="27"/>
      <c r="F13" s="27"/>
      <c r="G13" s="27"/>
      <c r="H13" s="27"/>
      <c r="I13" s="27"/>
      <c r="J13" s="26"/>
      <c r="K13" s="29"/>
      <c r="L13" s="29" t="s">
        <v>379</v>
      </c>
      <c r="M13" s="26"/>
      <c r="N13" s="26"/>
      <c r="O13" s="26"/>
      <c r="P13" s="26"/>
      <c r="Q13" s="26"/>
      <c r="R13" s="26"/>
      <c r="S13" s="26"/>
    </row>
    <row r="14" s="21" customFormat="1" ht="35" customHeight="1" spans="1:19">
      <c r="A14" s="26"/>
      <c r="B14" s="26"/>
      <c r="C14" s="27"/>
      <c r="D14" s="27"/>
      <c r="E14" s="27"/>
      <c r="F14" s="27"/>
      <c r="G14" s="27"/>
      <c r="H14" s="27"/>
      <c r="I14" s="27"/>
      <c r="J14" s="26"/>
      <c r="K14" s="29"/>
      <c r="L14" s="29" t="s">
        <v>413</v>
      </c>
      <c r="M14" s="26"/>
      <c r="N14" s="26"/>
      <c r="O14" s="26"/>
      <c r="P14" s="26"/>
      <c r="Q14" s="26"/>
      <c r="R14" s="26"/>
      <c r="S14" s="26"/>
    </row>
    <row r="15" s="21" customFormat="1" ht="35" customHeight="1" spans="1:19">
      <c r="A15" s="26"/>
      <c r="B15" s="26"/>
      <c r="C15" s="27"/>
      <c r="D15" s="27"/>
      <c r="E15" s="27"/>
      <c r="F15" s="27"/>
      <c r="G15" s="27"/>
      <c r="H15" s="27"/>
      <c r="I15" s="27"/>
      <c r="J15" s="26"/>
      <c r="K15" s="29"/>
      <c r="L15" s="29" t="s">
        <v>414</v>
      </c>
      <c r="M15" s="26"/>
      <c r="N15" s="26"/>
      <c r="O15" s="26"/>
      <c r="P15" s="26"/>
      <c r="Q15" s="26"/>
      <c r="R15" s="26"/>
      <c r="S15" s="26"/>
    </row>
    <row r="16" s="21" customFormat="1" ht="72" customHeight="1" spans="1:19">
      <c r="A16" s="26"/>
      <c r="B16" s="26"/>
      <c r="C16" s="27"/>
      <c r="D16" s="27"/>
      <c r="E16" s="27"/>
      <c r="F16" s="27"/>
      <c r="G16" s="27"/>
      <c r="H16" s="27"/>
      <c r="I16" s="27"/>
      <c r="J16" s="26"/>
      <c r="K16" s="29" t="s">
        <v>361</v>
      </c>
      <c r="L16" s="29" t="s">
        <v>362</v>
      </c>
      <c r="M16" s="26"/>
      <c r="N16" s="26"/>
      <c r="O16" s="26"/>
      <c r="P16" s="26"/>
      <c r="Q16" s="26"/>
      <c r="R16" s="26"/>
      <c r="S16" s="26"/>
    </row>
    <row r="17" ht="16.35" customHeight="1"/>
    <row r="18" ht="16.35" customHeight="1"/>
    <row r="19" ht="16.35" customHeight="1"/>
    <row r="20" ht="16.35" customHeight="1"/>
    <row r="21" ht="16.35" customHeight="1" spans="6:6">
      <c r="F21" s="28" t="s">
        <v>415</v>
      </c>
    </row>
  </sheetData>
  <mergeCells count="24">
    <mergeCell ref="R1:S1"/>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 right="0" top="0.275" bottom="0.275" header="0" footer="0"/>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zoomScale="85" zoomScaleNormal="85" workbookViewId="0">
      <pane xSplit="1" ySplit="6" topLeftCell="B7" activePane="bottomRight" state="frozen"/>
      <selection/>
      <selection pane="topRight"/>
      <selection pane="bottomLeft"/>
      <selection pane="bottomRight" activeCell="J13" sqref="J13"/>
    </sheetView>
  </sheetViews>
  <sheetFormatPr defaultColWidth="8" defaultRowHeight="12.75" customHeight="1"/>
  <cols>
    <col min="1" max="1" width="8" style="4" customWidth="1"/>
    <col min="2" max="2" width="22.125" style="4" customWidth="1"/>
    <col min="3" max="3" width="13" style="4" customWidth="1"/>
    <col min="4" max="5" width="10.375" style="4" customWidth="1"/>
    <col min="6" max="7" width="20.375" style="4" customWidth="1"/>
    <col min="8" max="8" width="17.625" style="4" customWidth="1"/>
    <col min="9" max="16" width="11.125" style="4" customWidth="1"/>
    <col min="17" max="17" width="8" style="4" customWidth="1"/>
    <col min="18" max="16384" width="8" style="5"/>
  </cols>
  <sheetData>
    <row r="1" s="1" customFormat="1" ht="37" customHeight="1" spans="1:17">
      <c r="A1" s="6"/>
      <c r="B1" s="6"/>
      <c r="C1" s="6"/>
      <c r="D1" s="6"/>
      <c r="E1" s="6"/>
      <c r="F1" s="6"/>
      <c r="G1" s="6"/>
      <c r="H1" s="6"/>
      <c r="I1" s="6"/>
      <c r="J1" s="6"/>
      <c r="K1" s="6"/>
      <c r="L1" s="6"/>
      <c r="M1" s="6"/>
      <c r="N1" s="6"/>
      <c r="O1" s="17" t="s">
        <v>416</v>
      </c>
      <c r="P1" s="17"/>
      <c r="Q1" s="6"/>
    </row>
    <row r="2" s="2" customFormat="1" ht="56" customHeight="1" spans="1:16">
      <c r="A2" s="7" t="s">
        <v>417</v>
      </c>
      <c r="B2" s="7"/>
      <c r="C2" s="7"/>
      <c r="D2" s="7"/>
      <c r="E2" s="7"/>
      <c r="F2" s="7"/>
      <c r="G2" s="7"/>
      <c r="H2" s="7"/>
      <c r="I2" s="7"/>
      <c r="J2" s="7"/>
      <c r="K2" s="7"/>
      <c r="L2" s="7"/>
      <c r="M2" s="7"/>
      <c r="N2" s="7"/>
      <c r="O2" s="7"/>
      <c r="P2" s="7"/>
    </row>
    <row r="3" s="3" customFormat="1" ht="35" customHeight="1" spans="1:16">
      <c r="A3" s="8" t="str">
        <f>'22整体支出绩效目标表'!A3</f>
        <v>部门：423_岳阳县自然资源局</v>
      </c>
      <c r="B3" s="8"/>
      <c r="C3" s="8"/>
      <c r="D3" s="8"/>
      <c r="E3" s="8"/>
      <c r="F3" s="8"/>
      <c r="G3" s="8"/>
      <c r="H3" s="9"/>
      <c r="I3" s="9"/>
      <c r="J3" s="9"/>
      <c r="K3" s="9"/>
      <c r="L3" s="9"/>
      <c r="M3" s="9"/>
      <c r="N3" s="9"/>
      <c r="O3" s="9"/>
      <c r="P3" s="18" t="s">
        <v>418</v>
      </c>
    </row>
    <row r="4" s="3" customFormat="1" ht="22.5" customHeight="1" spans="1:16">
      <c r="A4" s="10" t="s">
        <v>193</v>
      </c>
      <c r="B4" s="10" t="s">
        <v>346</v>
      </c>
      <c r="C4" s="10" t="s">
        <v>347</v>
      </c>
      <c r="D4" s="11" t="s">
        <v>419</v>
      </c>
      <c r="E4" s="11"/>
      <c r="F4" s="10" t="s">
        <v>348</v>
      </c>
      <c r="G4" s="10" t="s">
        <v>420</v>
      </c>
      <c r="H4" s="11" t="s">
        <v>349</v>
      </c>
      <c r="I4" s="11"/>
      <c r="J4" s="11"/>
      <c r="K4" s="11"/>
      <c r="L4" s="11"/>
      <c r="M4" s="11"/>
      <c r="N4" s="11"/>
      <c r="O4" s="11"/>
      <c r="P4" s="11"/>
    </row>
    <row r="5" s="3" customFormat="1" ht="34.5" customHeight="1" spans="1:16">
      <c r="A5" s="10"/>
      <c r="B5" s="10"/>
      <c r="C5" s="10"/>
      <c r="D5" s="10" t="s">
        <v>421</v>
      </c>
      <c r="E5" s="10" t="s">
        <v>422</v>
      </c>
      <c r="F5" s="10"/>
      <c r="G5" s="10"/>
      <c r="H5" s="11" t="s">
        <v>372</v>
      </c>
      <c r="I5" s="11"/>
      <c r="J5" s="11"/>
      <c r="K5" s="11"/>
      <c r="L5" s="11" t="s">
        <v>378</v>
      </c>
      <c r="M5" s="11"/>
      <c r="N5" s="11"/>
      <c r="O5" s="11"/>
      <c r="P5" s="11"/>
    </row>
    <row r="6" s="3" customFormat="1" ht="45.75" customHeight="1" spans="1:16">
      <c r="A6" s="10"/>
      <c r="B6" s="10"/>
      <c r="C6" s="10"/>
      <c r="D6" s="10"/>
      <c r="E6" s="10"/>
      <c r="F6" s="10"/>
      <c r="G6" s="10"/>
      <c r="H6" s="10" t="s">
        <v>373</v>
      </c>
      <c r="I6" s="10" t="s">
        <v>374</v>
      </c>
      <c r="J6" s="10" t="s">
        <v>375</v>
      </c>
      <c r="K6" s="10" t="s">
        <v>367</v>
      </c>
      <c r="L6" s="10" t="s">
        <v>394</v>
      </c>
      <c r="M6" s="10" t="s">
        <v>379</v>
      </c>
      <c r="N6" s="10" t="s">
        <v>413</v>
      </c>
      <c r="O6" s="10" t="s">
        <v>423</v>
      </c>
      <c r="P6" s="10" t="s">
        <v>424</v>
      </c>
    </row>
    <row r="7" s="3" customFormat="1" ht="45.75" customHeight="1" spans="1:16">
      <c r="A7" s="10"/>
      <c r="B7" s="10"/>
      <c r="C7" s="10"/>
      <c r="D7" s="10"/>
      <c r="E7" s="10"/>
      <c r="F7" s="10"/>
      <c r="G7" s="10"/>
      <c r="H7" s="10"/>
      <c r="I7" s="10"/>
      <c r="J7" s="10"/>
      <c r="K7" s="10"/>
      <c r="L7" s="10"/>
      <c r="M7" s="10"/>
      <c r="N7" s="10"/>
      <c r="O7" s="10"/>
      <c r="P7" s="10"/>
    </row>
    <row r="8" s="3" customFormat="1" ht="49" customHeight="1" spans="1:16">
      <c r="A8" s="12"/>
      <c r="B8" s="13"/>
      <c r="C8" s="14"/>
      <c r="D8" s="15"/>
      <c r="E8" s="15"/>
      <c r="F8" s="16"/>
      <c r="G8" s="16"/>
      <c r="H8" s="13"/>
      <c r="I8" s="19"/>
      <c r="J8" s="19"/>
      <c r="K8" s="13"/>
      <c r="L8" s="19"/>
      <c r="M8" s="13"/>
      <c r="N8" s="19"/>
      <c r="O8" s="19"/>
      <c r="P8" s="13"/>
    </row>
    <row r="9" s="4" customFormat="1" ht="15" customHeight="1"/>
  </sheetData>
  <mergeCells count="14">
    <mergeCell ref="O1:P1"/>
    <mergeCell ref="A2:P2"/>
    <mergeCell ref="A3:G3"/>
    <mergeCell ref="D4:E4"/>
    <mergeCell ref="H4:P4"/>
    <mergeCell ref="H5:K5"/>
    <mergeCell ref="L5:P5"/>
    <mergeCell ref="A4:A6"/>
    <mergeCell ref="B4:B6"/>
    <mergeCell ref="C4:C6"/>
    <mergeCell ref="D5:D6"/>
    <mergeCell ref="E5:E6"/>
    <mergeCell ref="F4:F6"/>
    <mergeCell ref="G4:G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pane xSplit="1" ySplit="6" topLeftCell="B7" activePane="bottomRight" state="frozen"/>
      <selection/>
      <selection pane="topRight"/>
      <selection pane="bottomLeft"/>
      <selection pane="bottomRight" activeCell="F10" sqref="F10"/>
    </sheetView>
  </sheetViews>
  <sheetFormatPr defaultColWidth="10" defaultRowHeight="13.5" outlineLevelCol="7"/>
  <cols>
    <col min="1" max="1" width="32.5" customWidth="1"/>
    <col min="2" max="2" width="10.175" customWidth="1"/>
    <col min="3" max="3" width="23.875" customWidth="1"/>
    <col min="4" max="4" width="10" customWidth="1"/>
    <col min="5" max="5" width="26.5" customWidth="1"/>
    <col min="6" max="6" width="10.45" customWidth="1"/>
    <col min="7" max="7" width="20.2166666666667" customWidth="1"/>
    <col min="8" max="8" width="10.75" customWidth="1"/>
    <col min="9" max="9" width="9.76666666666667" customWidth="1"/>
  </cols>
  <sheetData>
    <row r="1" s="42" customFormat="1" ht="19" customHeight="1" spans="1:8">
      <c r="A1" s="23"/>
      <c r="H1" s="31" t="s">
        <v>29</v>
      </c>
    </row>
    <row r="2" ht="21" customHeight="1" spans="1:8">
      <c r="A2" s="22" t="s">
        <v>7</v>
      </c>
      <c r="B2" s="22"/>
      <c r="C2" s="22"/>
      <c r="D2" s="22"/>
      <c r="E2" s="22"/>
      <c r="F2" s="22"/>
      <c r="G2" s="22"/>
      <c r="H2" s="22"/>
    </row>
    <row r="3" s="21" customFormat="1" ht="14" customHeight="1" spans="1:8">
      <c r="A3" s="23" t="s">
        <v>30</v>
      </c>
      <c r="B3" s="23"/>
      <c r="C3" s="23"/>
      <c r="D3" s="23"/>
      <c r="E3" s="23"/>
      <c r="F3" s="23"/>
      <c r="G3" s="31" t="s">
        <v>31</v>
      </c>
      <c r="H3" s="31"/>
    </row>
    <row r="4" s="21" customFormat="1" ht="14" customHeight="1" spans="1:8">
      <c r="A4" s="25" t="s">
        <v>32</v>
      </c>
      <c r="B4" s="25"/>
      <c r="C4" s="25" t="s">
        <v>33</v>
      </c>
      <c r="D4" s="25"/>
      <c r="E4" s="25"/>
      <c r="F4" s="25"/>
      <c r="G4" s="25"/>
      <c r="H4" s="25"/>
    </row>
    <row r="5" s="21" customFormat="1" ht="14" customHeight="1" spans="1:8">
      <c r="A5" s="25" t="s">
        <v>34</v>
      </c>
      <c r="B5" s="25" t="s">
        <v>35</v>
      </c>
      <c r="C5" s="25" t="s">
        <v>36</v>
      </c>
      <c r="D5" s="25" t="s">
        <v>35</v>
      </c>
      <c r="E5" s="25" t="s">
        <v>37</v>
      </c>
      <c r="F5" s="25" t="s">
        <v>35</v>
      </c>
      <c r="G5" s="25" t="s">
        <v>38</v>
      </c>
      <c r="H5" s="25" t="s">
        <v>35</v>
      </c>
    </row>
    <row r="6" s="42" customFormat="1" ht="14" customHeight="1" spans="1:8">
      <c r="A6" s="41" t="s">
        <v>39</v>
      </c>
      <c r="B6" s="44">
        <f>SUM(B7:B19)</f>
        <v>4219.58</v>
      </c>
      <c r="C6" s="41" t="s">
        <v>40</v>
      </c>
      <c r="D6" s="54"/>
      <c r="E6" s="41" t="s">
        <v>41</v>
      </c>
      <c r="F6" s="44">
        <f>F7+F8</f>
        <v>3649.78</v>
      </c>
      <c r="G6" s="41" t="s">
        <v>42</v>
      </c>
      <c r="H6" s="44">
        <v>3259.42</v>
      </c>
    </row>
    <row r="7" s="21" customFormat="1" ht="14" customHeight="1" spans="1:8">
      <c r="A7" s="26" t="s">
        <v>43</v>
      </c>
      <c r="B7" s="46">
        <v>3459.58</v>
      </c>
      <c r="C7" s="26" t="s">
        <v>44</v>
      </c>
      <c r="D7" s="48"/>
      <c r="E7" s="26" t="s">
        <v>45</v>
      </c>
      <c r="F7" s="46">
        <v>3259.42</v>
      </c>
      <c r="G7" s="26" t="s">
        <v>46</v>
      </c>
      <c r="H7" s="46">
        <v>747.46</v>
      </c>
    </row>
    <row r="8" s="21" customFormat="1" ht="14" customHeight="1" spans="1:8">
      <c r="A8" s="41" t="s">
        <v>47</v>
      </c>
      <c r="B8" s="46">
        <v>760</v>
      </c>
      <c r="C8" s="26" t="s">
        <v>48</v>
      </c>
      <c r="D8" s="48"/>
      <c r="E8" s="26" t="s">
        <v>49</v>
      </c>
      <c r="F8" s="46">
        <v>390.36</v>
      </c>
      <c r="G8" s="26" t="s">
        <v>50</v>
      </c>
      <c r="H8" s="46"/>
    </row>
    <row r="9" s="21" customFormat="1" ht="14" customHeight="1" spans="1:8">
      <c r="A9" s="26" t="s">
        <v>51</v>
      </c>
      <c r="B9" s="46"/>
      <c r="C9" s="26" t="s">
        <v>52</v>
      </c>
      <c r="D9" s="48"/>
      <c r="E9" s="26" t="s">
        <v>53</v>
      </c>
      <c r="F9" s="46"/>
      <c r="G9" s="26" t="s">
        <v>54</v>
      </c>
      <c r="H9" s="46"/>
    </row>
    <row r="10" s="21" customFormat="1" ht="14" customHeight="1" spans="1:8">
      <c r="A10" s="26" t="s">
        <v>55</v>
      </c>
      <c r="B10" s="46"/>
      <c r="C10" s="26" t="s">
        <v>56</v>
      </c>
      <c r="D10" s="48"/>
      <c r="E10" s="41" t="s">
        <v>57</v>
      </c>
      <c r="F10" s="44">
        <v>569.8</v>
      </c>
      <c r="G10" s="26" t="s">
        <v>58</v>
      </c>
      <c r="H10" s="46">
        <v>212.7</v>
      </c>
    </row>
    <row r="11" s="21" customFormat="1" ht="14" customHeight="1" spans="1:8">
      <c r="A11" s="26" t="s">
        <v>59</v>
      </c>
      <c r="B11" s="46"/>
      <c r="C11" s="26" t="s">
        <v>60</v>
      </c>
      <c r="D11" s="48"/>
      <c r="E11" s="26" t="s">
        <v>61</v>
      </c>
      <c r="F11" s="46"/>
      <c r="G11" s="26" t="s">
        <v>62</v>
      </c>
      <c r="H11" s="46"/>
    </row>
    <row r="12" s="21" customFormat="1" ht="14" customHeight="1" spans="1:8">
      <c r="A12" s="26" t="s">
        <v>63</v>
      </c>
      <c r="B12" s="46"/>
      <c r="C12" s="26" t="s">
        <v>64</v>
      </c>
      <c r="D12" s="48"/>
      <c r="E12" s="26" t="s">
        <v>65</v>
      </c>
      <c r="F12" s="46">
        <v>569.8</v>
      </c>
      <c r="G12" s="26" t="s">
        <v>66</v>
      </c>
      <c r="H12" s="46"/>
    </row>
    <row r="13" s="21" customFormat="1" ht="14" customHeight="1" spans="1:8">
      <c r="A13" s="26" t="s">
        <v>67</v>
      </c>
      <c r="B13" s="46"/>
      <c r="C13" s="26" t="s">
        <v>68</v>
      </c>
      <c r="D13" s="48">
        <v>331.65</v>
      </c>
      <c r="E13" s="26" t="s">
        <v>69</v>
      </c>
      <c r="F13" s="46"/>
      <c r="G13" s="26" t="s">
        <v>70</v>
      </c>
      <c r="H13" s="46"/>
    </row>
    <row r="14" s="21" customFormat="1" ht="14" customHeight="1" spans="1:8">
      <c r="A14" s="26" t="s">
        <v>71</v>
      </c>
      <c r="B14" s="46"/>
      <c r="C14" s="26" t="s">
        <v>72</v>
      </c>
      <c r="D14" s="48"/>
      <c r="E14" s="26" t="s">
        <v>73</v>
      </c>
      <c r="F14" s="46"/>
      <c r="G14" s="26" t="s">
        <v>74</v>
      </c>
      <c r="H14" s="46"/>
    </row>
    <row r="15" s="21" customFormat="1" ht="14" customHeight="1" spans="1:8">
      <c r="A15" s="26" t="s">
        <v>75</v>
      </c>
      <c r="B15" s="46"/>
      <c r="C15" s="26" t="s">
        <v>76</v>
      </c>
      <c r="D15" s="48">
        <v>185.33</v>
      </c>
      <c r="E15" s="26" t="s">
        <v>77</v>
      </c>
      <c r="F15" s="46"/>
      <c r="G15" s="26" t="s">
        <v>78</v>
      </c>
      <c r="H15" s="46"/>
    </row>
    <row r="16" s="21" customFormat="1" ht="14" customHeight="1" spans="1:8">
      <c r="A16" s="26" t="s">
        <v>79</v>
      </c>
      <c r="B16" s="46"/>
      <c r="C16" s="26" t="s">
        <v>80</v>
      </c>
      <c r="D16" s="48"/>
      <c r="E16" s="26" t="s">
        <v>81</v>
      </c>
      <c r="F16" s="56"/>
      <c r="G16" s="26" t="s">
        <v>82</v>
      </c>
      <c r="H16" s="46"/>
    </row>
    <row r="17" s="21" customFormat="1" ht="14" customHeight="1" spans="1:8">
      <c r="A17" s="26" t="s">
        <v>83</v>
      </c>
      <c r="B17" s="46"/>
      <c r="C17" s="26" t="s">
        <v>84</v>
      </c>
      <c r="D17" s="48"/>
      <c r="E17" s="26" t="s">
        <v>85</v>
      </c>
      <c r="F17" s="56"/>
      <c r="G17" s="26" t="s">
        <v>86</v>
      </c>
      <c r="H17" s="46"/>
    </row>
    <row r="18" s="21" customFormat="1" ht="14" customHeight="1" spans="1:8">
      <c r="A18" s="26" t="s">
        <v>87</v>
      </c>
      <c r="B18" s="46"/>
      <c r="C18" s="26" t="s">
        <v>88</v>
      </c>
      <c r="D18" s="48"/>
      <c r="E18" s="26" t="s">
        <v>89</v>
      </c>
      <c r="F18" s="56"/>
      <c r="G18" s="26" t="s">
        <v>90</v>
      </c>
      <c r="H18" s="46"/>
    </row>
    <row r="19" s="21" customFormat="1" ht="14" customHeight="1" spans="1:8">
      <c r="A19" s="26" t="s">
        <v>91</v>
      </c>
      <c r="B19" s="46"/>
      <c r="C19" s="26" t="s">
        <v>92</v>
      </c>
      <c r="D19" s="48"/>
      <c r="E19" s="26" t="s">
        <v>93</v>
      </c>
      <c r="F19" s="56"/>
      <c r="G19" s="26" t="s">
        <v>94</v>
      </c>
      <c r="H19" s="46"/>
    </row>
    <row r="20" s="21" customFormat="1" ht="14" customHeight="1" spans="1:8">
      <c r="A20" s="41" t="s">
        <v>95</v>
      </c>
      <c r="B20" s="44"/>
      <c r="C20" s="26" t="s">
        <v>96</v>
      </c>
      <c r="D20" s="48"/>
      <c r="E20" s="26" t="s">
        <v>97</v>
      </c>
      <c r="F20" s="56"/>
      <c r="G20" s="26"/>
      <c r="H20" s="46"/>
    </row>
    <row r="21" s="21" customFormat="1" ht="14" customHeight="1" spans="1:8">
      <c r="A21" s="41" t="s">
        <v>98</v>
      </c>
      <c r="B21" s="44"/>
      <c r="C21" s="26" t="s">
        <v>99</v>
      </c>
      <c r="D21" s="48"/>
      <c r="E21" s="41" t="s">
        <v>100</v>
      </c>
      <c r="F21" s="55"/>
      <c r="G21" s="26"/>
      <c r="H21" s="46"/>
    </row>
    <row r="22" s="21" customFormat="1" ht="14" customHeight="1" spans="1:8">
      <c r="A22" s="41" t="s">
        <v>101</v>
      </c>
      <c r="B22" s="44"/>
      <c r="C22" s="26" t="s">
        <v>102</v>
      </c>
      <c r="D22" s="48"/>
      <c r="E22" s="26"/>
      <c r="F22" s="26"/>
      <c r="G22" s="26"/>
      <c r="H22" s="46"/>
    </row>
    <row r="23" s="21" customFormat="1" ht="14" customHeight="1" spans="1:8">
      <c r="A23" s="41" t="s">
        <v>103</v>
      </c>
      <c r="B23" s="44"/>
      <c r="C23" s="26" t="s">
        <v>104</v>
      </c>
      <c r="D23" s="48"/>
      <c r="E23" s="26"/>
      <c r="F23" s="26"/>
      <c r="G23" s="26"/>
      <c r="H23" s="46"/>
    </row>
    <row r="24" s="21" customFormat="1" ht="14" customHeight="1" spans="1:8">
      <c r="A24" s="41" t="s">
        <v>105</v>
      </c>
      <c r="B24" s="44"/>
      <c r="C24" s="26" t="s">
        <v>106</v>
      </c>
      <c r="D24" s="48">
        <v>3468.5</v>
      </c>
      <c r="E24" s="26"/>
      <c r="F24" s="26"/>
      <c r="G24" s="26"/>
      <c r="H24" s="46"/>
    </row>
    <row r="25" s="21" customFormat="1" ht="14" customHeight="1" spans="1:8">
      <c r="A25" s="26" t="s">
        <v>107</v>
      </c>
      <c r="B25" s="46"/>
      <c r="C25" s="26" t="s">
        <v>108</v>
      </c>
      <c r="D25" s="48">
        <v>234.1</v>
      </c>
      <c r="E25" s="26"/>
      <c r="F25" s="26"/>
      <c r="G25" s="26"/>
      <c r="H25" s="46"/>
    </row>
    <row r="26" s="21" customFormat="1" ht="14" customHeight="1" spans="1:8">
      <c r="A26" s="26" t="s">
        <v>109</v>
      </c>
      <c r="B26" s="46"/>
      <c r="C26" s="26" t="s">
        <v>110</v>
      </c>
      <c r="D26" s="48"/>
      <c r="E26" s="26"/>
      <c r="F26" s="26"/>
      <c r="G26" s="26"/>
      <c r="H26" s="46"/>
    </row>
    <row r="27" s="21" customFormat="1" ht="14" customHeight="1" spans="1:8">
      <c r="A27" s="26" t="s">
        <v>111</v>
      </c>
      <c r="B27" s="46"/>
      <c r="C27" s="26" t="s">
        <v>112</v>
      </c>
      <c r="D27" s="48"/>
      <c r="E27" s="26"/>
      <c r="F27" s="26"/>
      <c r="G27" s="26"/>
      <c r="H27" s="46"/>
    </row>
    <row r="28" s="21" customFormat="1" ht="14" customHeight="1" spans="1:8">
      <c r="A28" s="41" t="s">
        <v>113</v>
      </c>
      <c r="B28" s="44"/>
      <c r="C28" s="26" t="s">
        <v>114</v>
      </c>
      <c r="D28" s="48"/>
      <c r="E28" s="26"/>
      <c r="F28" s="26"/>
      <c r="G28" s="26"/>
      <c r="H28" s="46"/>
    </row>
    <row r="29" s="21" customFormat="1" ht="14" customHeight="1" spans="1:8">
      <c r="A29" s="41" t="s">
        <v>115</v>
      </c>
      <c r="B29" s="44"/>
      <c r="C29" s="26" t="s">
        <v>116</v>
      </c>
      <c r="D29" s="48"/>
      <c r="E29" s="26"/>
      <c r="F29" s="26"/>
      <c r="G29" s="26"/>
      <c r="H29" s="46"/>
    </row>
    <row r="30" s="21" customFormat="1" ht="14" customHeight="1" spans="1:8">
      <c r="A30" s="41" t="s">
        <v>117</v>
      </c>
      <c r="B30" s="44"/>
      <c r="C30" s="26" t="s">
        <v>118</v>
      </c>
      <c r="D30" s="48"/>
      <c r="E30" s="26"/>
      <c r="F30" s="26"/>
      <c r="G30" s="26"/>
      <c r="H30" s="46"/>
    </row>
    <row r="31" s="21" customFormat="1" ht="14" customHeight="1" spans="1:8">
      <c r="A31" s="41" t="s">
        <v>119</v>
      </c>
      <c r="B31" s="44"/>
      <c r="C31" s="26" t="s">
        <v>120</v>
      </c>
      <c r="D31" s="48"/>
      <c r="E31" s="26"/>
      <c r="F31" s="26"/>
      <c r="G31" s="26"/>
      <c r="H31" s="46"/>
    </row>
    <row r="32" s="21" customFormat="1" ht="14" customHeight="1" spans="1:8">
      <c r="A32" s="41" t="s">
        <v>121</v>
      </c>
      <c r="B32" s="44"/>
      <c r="C32" s="26" t="s">
        <v>122</v>
      </c>
      <c r="D32" s="48"/>
      <c r="E32" s="26"/>
      <c r="F32" s="26"/>
      <c r="G32" s="26"/>
      <c r="H32" s="46"/>
    </row>
    <row r="33" s="21" customFormat="1" ht="14" customHeight="1" spans="1:8">
      <c r="A33" s="26"/>
      <c r="B33" s="46"/>
      <c r="C33" s="26" t="s">
        <v>123</v>
      </c>
      <c r="D33" s="48"/>
      <c r="E33" s="26"/>
      <c r="F33" s="26"/>
      <c r="G33" s="26"/>
      <c r="H33" s="46"/>
    </row>
    <row r="34" s="21" customFormat="1" ht="14" customHeight="1" spans="1:8">
      <c r="A34" s="26"/>
      <c r="B34" s="46"/>
      <c r="C34" s="26" t="s">
        <v>124</v>
      </c>
      <c r="D34" s="48"/>
      <c r="E34" s="26"/>
      <c r="F34" s="46"/>
      <c r="G34" s="26"/>
      <c r="H34" s="46"/>
    </row>
    <row r="35" s="21" customFormat="1" ht="14" customHeight="1" spans="1:8">
      <c r="A35" s="26"/>
      <c r="B35" s="46"/>
      <c r="C35" s="26" t="s">
        <v>125</v>
      </c>
      <c r="D35" s="48"/>
      <c r="E35" s="26"/>
      <c r="F35" s="46"/>
      <c r="G35" s="26"/>
      <c r="H35" s="46"/>
    </row>
    <row r="36" s="21" customFormat="1" ht="14" customHeight="1" spans="1:8">
      <c r="A36" s="26"/>
      <c r="B36" s="46"/>
      <c r="C36" s="26"/>
      <c r="D36" s="46"/>
      <c r="E36" s="26"/>
      <c r="F36" s="46"/>
      <c r="G36" s="26"/>
      <c r="H36" s="46"/>
    </row>
    <row r="37" s="21" customFormat="1" ht="14" customHeight="1" spans="1:8">
      <c r="A37" s="41" t="s">
        <v>126</v>
      </c>
      <c r="B37" s="44">
        <v>4219.58</v>
      </c>
      <c r="C37" s="41" t="s">
        <v>127</v>
      </c>
      <c r="D37" s="44">
        <f>SUM(D6:D36)</f>
        <v>4219.58</v>
      </c>
      <c r="E37" s="41" t="s">
        <v>127</v>
      </c>
      <c r="F37" s="44">
        <f>F6+F10</f>
        <v>4219.58</v>
      </c>
      <c r="G37" s="41" t="s">
        <v>127</v>
      </c>
      <c r="H37" s="44">
        <f>SUM(H6:H36)</f>
        <v>4219.58</v>
      </c>
    </row>
    <row r="38" s="21" customFormat="1" ht="14" customHeight="1" spans="1:8">
      <c r="A38" s="41" t="s">
        <v>128</v>
      </c>
      <c r="B38" s="44"/>
      <c r="C38" s="41" t="s">
        <v>129</v>
      </c>
      <c r="D38" s="44"/>
      <c r="E38" s="41" t="s">
        <v>129</v>
      </c>
      <c r="F38" s="44"/>
      <c r="G38" s="41" t="s">
        <v>129</v>
      </c>
      <c r="H38" s="44"/>
    </row>
    <row r="39" s="21" customFormat="1" ht="14" customHeight="1" spans="1:8">
      <c r="A39" s="26"/>
      <c r="B39" s="46"/>
      <c r="C39" s="26"/>
      <c r="D39" s="46"/>
      <c r="E39" s="41"/>
      <c r="F39" s="44"/>
      <c r="G39" s="41"/>
      <c r="H39" s="44"/>
    </row>
    <row r="40" s="21" customFormat="1" ht="14" customHeight="1" spans="1:8">
      <c r="A40" s="41" t="s">
        <v>130</v>
      </c>
      <c r="B40" s="44">
        <v>4219.58</v>
      </c>
      <c r="C40" s="41" t="s">
        <v>131</v>
      </c>
      <c r="D40" s="44">
        <f>D37+D38</f>
        <v>4219.58</v>
      </c>
      <c r="E40" s="41" t="s">
        <v>131</v>
      </c>
      <c r="F40" s="44">
        <f>F37+F38</f>
        <v>4219.58</v>
      </c>
      <c r="G40" s="41" t="s">
        <v>131</v>
      </c>
      <c r="H40" s="44">
        <f>H37+H38</f>
        <v>4219.58</v>
      </c>
    </row>
  </sheetData>
  <mergeCells count="5">
    <mergeCell ref="A2:H2"/>
    <mergeCell ref="A3:F3"/>
    <mergeCell ref="G3:H3"/>
    <mergeCell ref="A4:B4"/>
    <mergeCell ref="C4:H4"/>
  </mergeCells>
  <printOptions horizontalCentered="1"/>
  <pageMargins left="0.0784722222222222" right="0.0784722222222222" top="0.0784722222222222" bottom="0.0784722222222222"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pane xSplit="3" ySplit="7" topLeftCell="D8" activePane="bottomRight" state="frozen"/>
      <selection/>
      <selection pane="topRight"/>
      <selection pane="bottomLeft"/>
      <selection pane="bottomRight" activeCell="C18" sqref="C18"/>
    </sheetView>
  </sheetViews>
  <sheetFormatPr defaultColWidth="10" defaultRowHeight="13.5"/>
  <cols>
    <col min="1" max="1" width="5.83333333333333" customWidth="1"/>
    <col min="2" max="2" width="16.15" customWidth="1"/>
    <col min="3" max="3" width="9.125" customWidth="1"/>
    <col min="4" max="4" width="9.25" customWidth="1"/>
    <col min="5" max="5" width="9.375" customWidth="1"/>
    <col min="6" max="25" width="7.69166666666667" customWidth="1"/>
    <col min="26" max="26" width="9.76666666666667" customWidth="1"/>
  </cols>
  <sheetData>
    <row r="1" s="53" customFormat="1" ht="23" customHeight="1" spans="1:25">
      <c r="A1" s="23"/>
      <c r="X1" s="31" t="s">
        <v>132</v>
      </c>
      <c r="Y1" s="31"/>
    </row>
    <row r="2" s="43" customFormat="1" ht="33.6" customHeight="1" spans="1:25">
      <c r="A2" s="22" t="s">
        <v>8</v>
      </c>
      <c r="B2" s="22"/>
      <c r="C2" s="22"/>
      <c r="D2" s="22"/>
      <c r="E2" s="22"/>
      <c r="F2" s="22"/>
      <c r="G2" s="22"/>
      <c r="H2" s="22"/>
      <c r="I2" s="22"/>
      <c r="J2" s="22"/>
      <c r="K2" s="22"/>
      <c r="L2" s="22"/>
      <c r="M2" s="22"/>
      <c r="N2" s="22"/>
      <c r="O2" s="22"/>
      <c r="P2" s="22"/>
      <c r="Q2" s="22"/>
      <c r="R2" s="22"/>
      <c r="S2" s="22"/>
      <c r="T2" s="22"/>
      <c r="U2" s="22"/>
      <c r="V2" s="22"/>
      <c r="W2" s="22"/>
      <c r="X2" s="22"/>
      <c r="Y2" s="22"/>
    </row>
    <row r="3" s="21" customFormat="1" ht="22.4" customHeight="1" spans="1:25">
      <c r="A3" s="23" t="s">
        <v>30</v>
      </c>
      <c r="B3" s="23"/>
      <c r="C3" s="23"/>
      <c r="D3" s="23"/>
      <c r="E3" s="23"/>
      <c r="F3" s="23"/>
      <c r="G3" s="23"/>
      <c r="H3" s="23"/>
      <c r="I3" s="23"/>
      <c r="J3" s="23"/>
      <c r="K3" s="23"/>
      <c r="L3" s="23"/>
      <c r="M3" s="23"/>
      <c r="N3" s="23"/>
      <c r="O3" s="23"/>
      <c r="P3" s="23"/>
      <c r="Q3" s="23"/>
      <c r="R3" s="23"/>
      <c r="S3" s="23"/>
      <c r="T3" s="23"/>
      <c r="U3" s="23"/>
      <c r="V3" s="23"/>
      <c r="W3" s="23"/>
      <c r="X3" s="31" t="s">
        <v>31</v>
      </c>
      <c r="Y3" s="31"/>
    </row>
    <row r="4" s="21" customFormat="1" ht="22.4" customHeight="1" spans="1:25">
      <c r="A4" s="25" t="s">
        <v>133</v>
      </c>
      <c r="B4" s="25" t="s">
        <v>134</v>
      </c>
      <c r="C4" s="25" t="s">
        <v>135</v>
      </c>
      <c r="D4" s="25" t="s">
        <v>136</v>
      </c>
      <c r="E4" s="25"/>
      <c r="F4" s="25"/>
      <c r="G4" s="25"/>
      <c r="H4" s="25"/>
      <c r="I4" s="25"/>
      <c r="J4" s="25"/>
      <c r="K4" s="25"/>
      <c r="L4" s="25"/>
      <c r="M4" s="25"/>
      <c r="N4" s="25"/>
      <c r="O4" s="25"/>
      <c r="P4" s="25"/>
      <c r="Q4" s="25"/>
      <c r="R4" s="25"/>
      <c r="S4" s="25" t="s">
        <v>128</v>
      </c>
      <c r="T4" s="25"/>
      <c r="U4" s="25"/>
      <c r="V4" s="25"/>
      <c r="W4" s="25"/>
      <c r="X4" s="25"/>
      <c r="Y4" s="25"/>
    </row>
    <row r="5" s="21" customFormat="1" ht="22.4" customHeight="1" spans="1:25">
      <c r="A5" s="25"/>
      <c r="B5" s="25"/>
      <c r="C5" s="25"/>
      <c r="D5" s="25" t="s">
        <v>137</v>
      </c>
      <c r="E5" s="25" t="s">
        <v>138</v>
      </c>
      <c r="F5" s="25" t="s">
        <v>139</v>
      </c>
      <c r="G5" s="25" t="s">
        <v>140</v>
      </c>
      <c r="H5" s="25" t="s">
        <v>141</v>
      </c>
      <c r="I5" s="25" t="s">
        <v>142</v>
      </c>
      <c r="J5" s="25" t="s">
        <v>143</v>
      </c>
      <c r="K5" s="25"/>
      <c r="L5" s="25"/>
      <c r="M5" s="25"/>
      <c r="N5" s="25" t="s">
        <v>144</v>
      </c>
      <c r="O5" s="25" t="s">
        <v>145</v>
      </c>
      <c r="P5" s="25" t="s">
        <v>146</v>
      </c>
      <c r="Q5" s="25" t="s">
        <v>147</v>
      </c>
      <c r="R5" s="25" t="s">
        <v>148</v>
      </c>
      <c r="S5" s="25" t="s">
        <v>137</v>
      </c>
      <c r="T5" s="25" t="s">
        <v>138</v>
      </c>
      <c r="U5" s="25" t="s">
        <v>139</v>
      </c>
      <c r="V5" s="25" t="s">
        <v>140</v>
      </c>
      <c r="W5" s="25" t="s">
        <v>141</v>
      </c>
      <c r="X5" s="25" t="s">
        <v>142</v>
      </c>
      <c r="Y5" s="25" t="s">
        <v>149</v>
      </c>
    </row>
    <row r="6" s="21" customFormat="1" ht="40" customHeight="1" spans="1:25">
      <c r="A6" s="25"/>
      <c r="B6" s="25"/>
      <c r="C6" s="25"/>
      <c r="D6" s="25"/>
      <c r="E6" s="25"/>
      <c r="F6" s="25"/>
      <c r="G6" s="25"/>
      <c r="H6" s="25"/>
      <c r="I6" s="25"/>
      <c r="J6" s="25" t="s">
        <v>150</v>
      </c>
      <c r="K6" s="25" t="s">
        <v>151</v>
      </c>
      <c r="L6" s="25" t="s">
        <v>152</v>
      </c>
      <c r="M6" s="25" t="s">
        <v>141</v>
      </c>
      <c r="N6" s="25"/>
      <c r="O6" s="25"/>
      <c r="P6" s="25"/>
      <c r="Q6" s="25"/>
      <c r="R6" s="25"/>
      <c r="S6" s="25"/>
      <c r="T6" s="25"/>
      <c r="U6" s="25"/>
      <c r="V6" s="25"/>
      <c r="W6" s="25"/>
      <c r="X6" s="25"/>
      <c r="Y6" s="25"/>
    </row>
    <row r="7" s="21" customFormat="1" ht="22.8" customHeight="1" spans="1:25">
      <c r="A7" s="41"/>
      <c r="B7" s="41" t="s">
        <v>135</v>
      </c>
      <c r="C7" s="54">
        <f>C8</f>
        <v>4219.58</v>
      </c>
      <c r="D7" s="54">
        <f>D8</f>
        <v>4219.58</v>
      </c>
      <c r="E7" s="54">
        <f>E8</f>
        <v>4219.58</v>
      </c>
      <c r="F7" s="66"/>
      <c r="G7" s="66"/>
      <c r="H7" s="66"/>
      <c r="I7" s="66"/>
      <c r="J7" s="66"/>
      <c r="K7" s="66"/>
      <c r="L7" s="66"/>
      <c r="M7" s="66"/>
      <c r="N7" s="66"/>
      <c r="O7" s="66"/>
      <c r="P7" s="66"/>
      <c r="Q7" s="66"/>
      <c r="R7" s="66"/>
      <c r="S7" s="66"/>
      <c r="T7" s="66"/>
      <c r="U7" s="66"/>
      <c r="V7" s="66"/>
      <c r="W7" s="66"/>
      <c r="X7" s="66"/>
      <c r="Y7" s="66"/>
    </row>
    <row r="8" s="21" customFormat="1" ht="22.8" customHeight="1" spans="1:25">
      <c r="A8" s="39" t="s">
        <v>153</v>
      </c>
      <c r="B8" s="39" t="s">
        <v>4</v>
      </c>
      <c r="C8" s="54">
        <f>C9</f>
        <v>4219.58</v>
      </c>
      <c r="D8" s="54">
        <f>D9</f>
        <v>4219.58</v>
      </c>
      <c r="E8" s="54">
        <f>E9</f>
        <v>4219.58</v>
      </c>
      <c r="F8" s="66"/>
      <c r="G8" s="66"/>
      <c r="H8" s="66"/>
      <c r="I8" s="66"/>
      <c r="J8" s="66"/>
      <c r="K8" s="66"/>
      <c r="L8" s="66"/>
      <c r="M8" s="66"/>
      <c r="N8" s="66"/>
      <c r="O8" s="66"/>
      <c r="P8" s="66"/>
      <c r="Q8" s="66"/>
      <c r="R8" s="66"/>
      <c r="S8" s="66"/>
      <c r="T8" s="66"/>
      <c r="U8" s="66"/>
      <c r="V8" s="66"/>
      <c r="W8" s="66"/>
      <c r="X8" s="66"/>
      <c r="Y8" s="66"/>
    </row>
    <row r="9" s="21" customFormat="1" ht="22.8" customHeight="1" spans="1:25">
      <c r="A9" s="67">
        <v>423001</v>
      </c>
      <c r="B9" s="67" t="s">
        <v>154</v>
      </c>
      <c r="C9" s="48">
        <f>D9</f>
        <v>4219.58</v>
      </c>
      <c r="D9" s="48">
        <f>E9</f>
        <v>4219.58</v>
      </c>
      <c r="E9" s="46">
        <v>4219.58</v>
      </c>
      <c r="F9" s="56"/>
      <c r="G9" s="56"/>
      <c r="H9" s="56"/>
      <c r="I9" s="56"/>
      <c r="J9" s="56"/>
      <c r="K9" s="56"/>
      <c r="L9" s="56"/>
      <c r="M9" s="56"/>
      <c r="N9" s="56"/>
      <c r="O9" s="56"/>
      <c r="P9" s="56"/>
      <c r="Q9" s="56"/>
      <c r="R9" s="56"/>
      <c r="S9" s="56"/>
      <c r="T9" s="56"/>
      <c r="U9" s="56"/>
      <c r="V9" s="56"/>
      <c r="W9" s="56"/>
      <c r="X9" s="56"/>
      <c r="Y9" s="56"/>
    </row>
    <row r="10" ht="16.35" customHeight="1"/>
    <row r="11" ht="16.35" customHeight="1" spans="7:7">
      <c r="G11" s="2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472222222222222" bottom="0.472222222222222" header="0" footer="0"/>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K17" sqref="K17"/>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9.875" customWidth="1"/>
    <col min="6" max="6" width="12.35" customWidth="1"/>
    <col min="7" max="7" width="11.4" customWidth="1"/>
    <col min="8" max="8" width="13.975" customWidth="1"/>
    <col min="9" max="9" width="14.7916666666667" customWidth="1"/>
    <col min="10" max="10" width="12.5" customWidth="1"/>
    <col min="11" max="11" width="17.5" customWidth="1"/>
    <col min="12" max="12" width="9.76666666666667" customWidth="1"/>
  </cols>
  <sheetData>
    <row r="1" s="53" customFormat="1" ht="20" customHeight="1" spans="1:11">
      <c r="A1" s="23"/>
      <c r="D1" s="37"/>
      <c r="K1" s="31" t="s">
        <v>155</v>
      </c>
    </row>
    <row r="2" ht="31.9" customHeight="1" spans="1:11">
      <c r="A2" s="22" t="s">
        <v>9</v>
      </c>
      <c r="B2" s="22"/>
      <c r="C2" s="22"/>
      <c r="D2" s="22"/>
      <c r="E2" s="22"/>
      <c r="F2" s="22"/>
      <c r="G2" s="22"/>
      <c r="H2" s="22"/>
      <c r="I2" s="22"/>
      <c r="J2" s="22"/>
      <c r="K2" s="22"/>
    </row>
    <row r="3" s="21" customFormat="1" ht="25" customHeight="1" spans="1:11">
      <c r="A3" s="65" t="s">
        <v>30</v>
      </c>
      <c r="B3" s="65"/>
      <c r="C3" s="65"/>
      <c r="D3" s="65"/>
      <c r="E3" s="65"/>
      <c r="F3" s="65"/>
      <c r="G3" s="65"/>
      <c r="H3" s="65"/>
      <c r="I3" s="65"/>
      <c r="J3" s="65"/>
      <c r="K3" s="31" t="s">
        <v>31</v>
      </c>
    </row>
    <row r="4" s="21" customFormat="1" ht="27.6" customHeight="1" spans="1:11">
      <c r="A4" s="25" t="s">
        <v>156</v>
      </c>
      <c r="B4" s="25"/>
      <c r="C4" s="25"/>
      <c r="D4" s="25" t="s">
        <v>157</v>
      </c>
      <c r="E4" s="25" t="s">
        <v>158</v>
      </c>
      <c r="F4" s="25" t="s">
        <v>135</v>
      </c>
      <c r="G4" s="25" t="s">
        <v>159</v>
      </c>
      <c r="H4" s="25" t="s">
        <v>160</v>
      </c>
      <c r="I4" s="25" t="s">
        <v>161</v>
      </c>
      <c r="J4" s="25" t="s">
        <v>162</v>
      </c>
      <c r="K4" s="25" t="s">
        <v>163</v>
      </c>
    </row>
    <row r="5" s="21" customFormat="1" ht="25.85" customHeight="1" spans="1:11">
      <c r="A5" s="25" t="s">
        <v>164</v>
      </c>
      <c r="B5" s="25" t="s">
        <v>165</v>
      </c>
      <c r="C5" s="25" t="s">
        <v>166</v>
      </c>
      <c r="D5" s="25"/>
      <c r="E5" s="25"/>
      <c r="F5" s="25"/>
      <c r="G5" s="25"/>
      <c r="H5" s="25"/>
      <c r="I5" s="25"/>
      <c r="J5" s="25"/>
      <c r="K5" s="25"/>
    </row>
    <row r="6" s="21" customFormat="1" ht="22.8" customHeight="1" spans="1:11">
      <c r="A6" s="26"/>
      <c r="B6" s="26"/>
      <c r="C6" s="26"/>
      <c r="D6" s="41" t="s">
        <v>135</v>
      </c>
      <c r="E6" s="41"/>
      <c r="F6" s="44">
        <f>F7</f>
        <v>4219.58</v>
      </c>
      <c r="G6" s="44">
        <f>G7</f>
        <v>3649.78</v>
      </c>
      <c r="H6" s="44">
        <f>H7</f>
        <v>569.8</v>
      </c>
      <c r="I6" s="55"/>
      <c r="J6" s="41"/>
      <c r="K6" s="41"/>
    </row>
    <row r="7" s="21" customFormat="1" ht="22.8" customHeight="1" spans="1:11">
      <c r="A7" s="26"/>
      <c r="B7" s="26"/>
      <c r="C7" s="26"/>
      <c r="D7" s="47" t="s">
        <v>153</v>
      </c>
      <c r="E7" s="47" t="s">
        <v>4</v>
      </c>
      <c r="F7" s="62">
        <f>F8</f>
        <v>4219.58</v>
      </c>
      <c r="G7" s="62">
        <f>G8</f>
        <v>3649.78</v>
      </c>
      <c r="H7" s="62">
        <f>H8</f>
        <v>569.8</v>
      </c>
      <c r="I7" s="63"/>
      <c r="J7" s="49"/>
      <c r="K7" s="49"/>
    </row>
    <row r="8" s="21" customFormat="1" ht="22.8" customHeight="1" spans="1:11">
      <c r="A8" s="26"/>
      <c r="B8" s="26"/>
      <c r="C8" s="26"/>
      <c r="D8" s="47" t="s">
        <v>167</v>
      </c>
      <c r="E8" s="47" t="s">
        <v>154</v>
      </c>
      <c r="F8" s="62">
        <f>SUM(F9:F15)</f>
        <v>4219.58</v>
      </c>
      <c r="G8" s="62">
        <f>SUM(G9:G15)</f>
        <v>3649.78</v>
      </c>
      <c r="H8" s="62">
        <f>SUM(H9:H15)</f>
        <v>569.8</v>
      </c>
      <c r="I8" s="63"/>
      <c r="J8" s="49"/>
      <c r="K8" s="49"/>
    </row>
    <row r="9" s="21" customFormat="1" ht="22.8" customHeight="1" spans="1:11">
      <c r="A9" s="50" t="s">
        <v>168</v>
      </c>
      <c r="B9" s="50" t="s">
        <v>169</v>
      </c>
      <c r="C9" s="50" t="s">
        <v>169</v>
      </c>
      <c r="D9" s="45" t="s">
        <v>170</v>
      </c>
      <c r="E9" s="51" t="s">
        <v>171</v>
      </c>
      <c r="F9" s="52">
        <f t="shared" ref="F9:F11" si="0">G9+H9</f>
        <v>312.14</v>
      </c>
      <c r="G9" s="52">
        <v>312.14</v>
      </c>
      <c r="H9" s="52"/>
      <c r="I9" s="64"/>
      <c r="J9" s="51"/>
      <c r="K9" s="51"/>
    </row>
    <row r="10" s="21" customFormat="1" ht="22.8" customHeight="1" spans="1:11">
      <c r="A10" s="50" t="s">
        <v>168</v>
      </c>
      <c r="B10" s="50" t="s">
        <v>172</v>
      </c>
      <c r="C10" s="50" t="s">
        <v>172</v>
      </c>
      <c r="D10" s="45" t="s">
        <v>173</v>
      </c>
      <c r="E10" s="51" t="s">
        <v>174</v>
      </c>
      <c r="F10" s="52">
        <f t="shared" si="0"/>
        <v>19.51</v>
      </c>
      <c r="G10" s="52">
        <v>19.51</v>
      </c>
      <c r="H10" s="52"/>
      <c r="I10" s="64"/>
      <c r="J10" s="51"/>
      <c r="K10" s="51"/>
    </row>
    <row r="11" s="21" customFormat="1" ht="22.8" customHeight="1" spans="1:11">
      <c r="A11" s="50" t="s">
        <v>175</v>
      </c>
      <c r="B11" s="50" t="s">
        <v>176</v>
      </c>
      <c r="C11" s="50" t="s">
        <v>177</v>
      </c>
      <c r="D11" s="45" t="s">
        <v>178</v>
      </c>
      <c r="E11" s="51" t="s">
        <v>179</v>
      </c>
      <c r="F11" s="52">
        <f t="shared" si="0"/>
        <v>185.33</v>
      </c>
      <c r="G11" s="52">
        <v>185.33</v>
      </c>
      <c r="H11" s="52"/>
      <c r="I11" s="64"/>
      <c r="J11" s="51"/>
      <c r="K11" s="51"/>
    </row>
    <row r="12" s="21" customFormat="1" ht="22.8" customHeight="1" spans="1:11">
      <c r="A12" s="50" t="s">
        <v>180</v>
      </c>
      <c r="B12" s="50" t="s">
        <v>177</v>
      </c>
      <c r="C12" s="50" t="s">
        <v>177</v>
      </c>
      <c r="D12" s="45" t="s">
        <v>181</v>
      </c>
      <c r="E12" s="51" t="s">
        <v>182</v>
      </c>
      <c r="F12" s="52">
        <f t="shared" ref="F12:F15" si="1">G12+H12</f>
        <v>3208.5</v>
      </c>
      <c r="G12" s="52">
        <f>2896+2.7</f>
        <v>2898.7</v>
      </c>
      <c r="H12" s="52">
        <v>309.8</v>
      </c>
      <c r="I12" s="64"/>
      <c r="J12" s="51"/>
      <c r="K12" s="51"/>
    </row>
    <row r="13" s="21" customFormat="1" ht="22.8" customHeight="1" spans="1:11">
      <c r="A13" s="50" t="s">
        <v>180</v>
      </c>
      <c r="B13" s="50" t="s">
        <v>177</v>
      </c>
      <c r="C13" s="50" t="s">
        <v>183</v>
      </c>
      <c r="D13" s="45" t="s">
        <v>184</v>
      </c>
      <c r="E13" s="51" t="s">
        <v>185</v>
      </c>
      <c r="F13" s="52">
        <f t="shared" si="1"/>
        <v>250</v>
      </c>
      <c r="G13" s="52"/>
      <c r="H13" s="52">
        <v>250</v>
      </c>
      <c r="I13" s="64"/>
      <c r="J13" s="51"/>
      <c r="K13" s="51"/>
    </row>
    <row r="14" s="21" customFormat="1" ht="22.8" customHeight="1" spans="1:11">
      <c r="A14" s="50" t="s">
        <v>180</v>
      </c>
      <c r="B14" s="50" t="s">
        <v>177</v>
      </c>
      <c r="C14" s="50" t="s">
        <v>172</v>
      </c>
      <c r="D14" s="45" t="s">
        <v>186</v>
      </c>
      <c r="E14" s="51" t="s">
        <v>187</v>
      </c>
      <c r="F14" s="52">
        <f t="shared" si="1"/>
        <v>10</v>
      </c>
      <c r="G14" s="52"/>
      <c r="H14" s="52">
        <v>10</v>
      </c>
      <c r="I14" s="64"/>
      <c r="J14" s="51"/>
      <c r="K14" s="51"/>
    </row>
    <row r="15" s="21" customFormat="1" ht="22.8" customHeight="1" spans="1:11">
      <c r="A15" s="50" t="s">
        <v>188</v>
      </c>
      <c r="B15" s="50" t="s">
        <v>189</v>
      </c>
      <c r="C15" s="50" t="s">
        <v>177</v>
      </c>
      <c r="D15" s="45" t="s">
        <v>190</v>
      </c>
      <c r="E15" s="51" t="s">
        <v>191</v>
      </c>
      <c r="F15" s="52">
        <f t="shared" si="1"/>
        <v>234.1</v>
      </c>
      <c r="G15" s="52">
        <v>234.1</v>
      </c>
      <c r="H15" s="52"/>
      <c r="I15" s="64"/>
      <c r="J15" s="51"/>
      <c r="K15" s="51"/>
    </row>
    <row r="1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pane xSplit="5" ySplit="6" topLeftCell="F7" activePane="bottomRight" state="frozen"/>
      <selection/>
      <selection pane="topRight"/>
      <selection pane="bottomLeft"/>
      <selection pane="bottomRight" activeCell="S3" sqref="S3:T3"/>
    </sheetView>
  </sheetViews>
  <sheetFormatPr defaultColWidth="10" defaultRowHeight="13.5"/>
  <cols>
    <col min="1" max="1" width="3.66666666666667" customWidth="1"/>
    <col min="2" max="2" width="4.75" customWidth="1"/>
    <col min="3" max="3" width="4.61666666666667" customWidth="1"/>
    <col min="4" max="4" width="6.875" customWidth="1"/>
    <col min="5" max="5" width="17.875" customWidth="1"/>
    <col min="6" max="6" width="9.225" customWidth="1"/>
    <col min="7" max="7" width="9.875" customWidth="1"/>
    <col min="8" max="8" width="7.875" customWidth="1"/>
    <col min="9" max="10" width="7.18333333333333" customWidth="1"/>
    <col min="11" max="11" width="8.125" customWidth="1"/>
    <col min="12" max="12" width="7.18333333333333" customWidth="1"/>
    <col min="13" max="13" width="5.875" customWidth="1"/>
    <col min="14" max="16" width="7.18333333333333" customWidth="1"/>
    <col min="17" max="17" width="6.875" customWidth="1"/>
    <col min="18" max="18" width="7.05833333333333" customWidth="1"/>
    <col min="19" max="19" width="4.375" customWidth="1"/>
    <col min="20" max="20" width="8.625" customWidth="1"/>
    <col min="21" max="22" width="9.76666666666667" customWidth="1"/>
  </cols>
  <sheetData>
    <row r="1" s="53" customFormat="1" ht="24" customHeight="1" spans="1:20">
      <c r="A1" s="23"/>
      <c r="S1" s="31" t="s">
        <v>192</v>
      </c>
      <c r="T1" s="31"/>
    </row>
    <row r="2" s="43" customFormat="1" ht="42.25" customHeight="1" spans="1:20">
      <c r="A2" s="22" t="s">
        <v>10</v>
      </c>
      <c r="B2" s="22"/>
      <c r="C2" s="22"/>
      <c r="D2" s="22"/>
      <c r="E2" s="22"/>
      <c r="F2" s="22"/>
      <c r="G2" s="22"/>
      <c r="H2" s="22"/>
      <c r="I2" s="22"/>
      <c r="J2" s="22"/>
      <c r="K2" s="22"/>
      <c r="L2" s="22"/>
      <c r="M2" s="22"/>
      <c r="N2" s="22"/>
      <c r="O2" s="22"/>
      <c r="P2" s="22"/>
      <c r="Q2" s="22"/>
      <c r="R2" s="22"/>
      <c r="S2" s="22"/>
      <c r="T2" s="22"/>
    </row>
    <row r="3" s="21" customFormat="1" ht="19.8" customHeight="1" spans="1:20">
      <c r="A3" s="23" t="s">
        <v>30</v>
      </c>
      <c r="B3" s="23"/>
      <c r="C3" s="23"/>
      <c r="D3" s="23"/>
      <c r="E3" s="23"/>
      <c r="F3" s="23"/>
      <c r="G3" s="23"/>
      <c r="H3" s="23"/>
      <c r="I3" s="23"/>
      <c r="J3" s="23"/>
      <c r="K3" s="23"/>
      <c r="L3" s="23"/>
      <c r="M3" s="23"/>
      <c r="N3" s="23"/>
      <c r="O3" s="23"/>
      <c r="P3" s="23"/>
      <c r="Q3" s="23"/>
      <c r="R3" s="23"/>
      <c r="S3" s="31" t="s">
        <v>31</v>
      </c>
      <c r="T3" s="31"/>
    </row>
    <row r="4" s="21" customFormat="1" ht="19.8" customHeight="1" spans="1:20">
      <c r="A4" s="25" t="s">
        <v>156</v>
      </c>
      <c r="B4" s="25"/>
      <c r="C4" s="25"/>
      <c r="D4" s="25" t="s">
        <v>193</v>
      </c>
      <c r="E4" s="25" t="s">
        <v>194</v>
      </c>
      <c r="F4" s="25" t="s">
        <v>195</v>
      </c>
      <c r="G4" s="25" t="s">
        <v>196</v>
      </c>
      <c r="H4" s="25" t="s">
        <v>197</v>
      </c>
      <c r="I4" s="25" t="s">
        <v>198</v>
      </c>
      <c r="J4" s="25" t="s">
        <v>199</v>
      </c>
      <c r="K4" s="25" t="s">
        <v>200</v>
      </c>
      <c r="L4" s="25" t="s">
        <v>201</v>
      </c>
      <c r="M4" s="25" t="s">
        <v>202</v>
      </c>
      <c r="N4" s="25" t="s">
        <v>203</v>
      </c>
      <c r="O4" s="25" t="s">
        <v>204</v>
      </c>
      <c r="P4" s="25" t="s">
        <v>205</v>
      </c>
      <c r="Q4" s="25" t="s">
        <v>206</v>
      </c>
      <c r="R4" s="25" t="s">
        <v>207</v>
      </c>
      <c r="S4" s="25" t="s">
        <v>208</v>
      </c>
      <c r="T4" s="25" t="s">
        <v>209</v>
      </c>
    </row>
    <row r="5" s="21" customFormat="1" ht="20.7" customHeight="1" spans="1:20">
      <c r="A5" s="25" t="s">
        <v>164</v>
      </c>
      <c r="B5" s="25" t="s">
        <v>165</v>
      </c>
      <c r="C5" s="25" t="s">
        <v>166</v>
      </c>
      <c r="D5" s="25"/>
      <c r="E5" s="25"/>
      <c r="F5" s="25"/>
      <c r="G5" s="25"/>
      <c r="H5" s="25"/>
      <c r="I5" s="25"/>
      <c r="J5" s="25"/>
      <c r="K5" s="25"/>
      <c r="L5" s="25"/>
      <c r="M5" s="25"/>
      <c r="N5" s="25"/>
      <c r="O5" s="25"/>
      <c r="P5" s="25"/>
      <c r="Q5" s="25"/>
      <c r="R5" s="25"/>
      <c r="S5" s="25"/>
      <c r="T5" s="25"/>
    </row>
    <row r="6" s="21" customFormat="1" ht="22.8" customHeight="1" spans="1:20">
      <c r="A6" s="41"/>
      <c r="B6" s="41"/>
      <c r="C6" s="41"/>
      <c r="D6" s="41"/>
      <c r="E6" s="41" t="s">
        <v>135</v>
      </c>
      <c r="F6" s="62">
        <f t="shared" ref="F6:F9" si="0">SUM(G6:T6)</f>
        <v>4219.58</v>
      </c>
      <c r="G6" s="44">
        <f>G7</f>
        <v>3259.42</v>
      </c>
      <c r="H6" s="44">
        <f>H7</f>
        <v>747.46</v>
      </c>
      <c r="I6" s="44"/>
      <c r="J6" s="44"/>
      <c r="K6" s="44">
        <f>K7</f>
        <v>212.7</v>
      </c>
      <c r="L6" s="55"/>
      <c r="M6" s="55"/>
      <c r="N6" s="55"/>
      <c r="O6" s="55"/>
      <c r="P6" s="55"/>
      <c r="Q6" s="55"/>
      <c r="R6" s="55"/>
      <c r="S6" s="55"/>
      <c r="T6" s="55"/>
    </row>
    <row r="7" s="21" customFormat="1" ht="22.8" customHeight="1" spans="1:20">
      <c r="A7" s="41"/>
      <c r="B7" s="41"/>
      <c r="C7" s="41"/>
      <c r="D7" s="39" t="s">
        <v>153</v>
      </c>
      <c r="E7" s="39" t="s">
        <v>4</v>
      </c>
      <c r="F7" s="62">
        <f t="shared" si="0"/>
        <v>4219.58</v>
      </c>
      <c r="G7" s="44">
        <f>G8</f>
        <v>3259.42</v>
      </c>
      <c r="H7" s="44">
        <f>H8</f>
        <v>747.46</v>
      </c>
      <c r="I7" s="44"/>
      <c r="J7" s="44"/>
      <c r="K7" s="44">
        <f>K8</f>
        <v>212.7</v>
      </c>
      <c r="L7" s="55"/>
      <c r="M7" s="55"/>
      <c r="N7" s="55"/>
      <c r="O7" s="55"/>
      <c r="P7" s="55"/>
      <c r="Q7" s="55"/>
      <c r="R7" s="55"/>
      <c r="S7" s="55"/>
      <c r="T7" s="55"/>
    </row>
    <row r="8" s="21" customFormat="1" ht="22.8" customHeight="1" spans="1:20">
      <c r="A8" s="49"/>
      <c r="B8" s="49"/>
      <c r="C8" s="49"/>
      <c r="D8" s="47">
        <v>423001</v>
      </c>
      <c r="E8" s="47" t="s">
        <v>154</v>
      </c>
      <c r="F8" s="62">
        <f t="shared" si="0"/>
        <v>4219.58</v>
      </c>
      <c r="G8" s="62">
        <f>SUM(G9:G15)</f>
        <v>3259.42</v>
      </c>
      <c r="H8" s="62">
        <f>SUM(H9:H15)</f>
        <v>747.46</v>
      </c>
      <c r="I8" s="62"/>
      <c r="J8" s="62"/>
      <c r="K8" s="62">
        <f>SUM(K9:K15)</f>
        <v>212.7</v>
      </c>
      <c r="L8" s="63"/>
      <c r="M8" s="63"/>
      <c r="N8" s="63"/>
      <c r="O8" s="63"/>
      <c r="P8" s="63"/>
      <c r="Q8" s="63"/>
      <c r="R8" s="63"/>
      <c r="S8" s="63"/>
      <c r="T8" s="63"/>
    </row>
    <row r="9" s="21" customFormat="1" ht="22.8" customHeight="1" spans="1:20">
      <c r="A9" s="50" t="s">
        <v>180</v>
      </c>
      <c r="B9" s="50" t="s">
        <v>177</v>
      </c>
      <c r="C9" s="50" t="s">
        <v>177</v>
      </c>
      <c r="D9" s="45">
        <v>423001</v>
      </c>
      <c r="E9" s="51" t="s">
        <v>182</v>
      </c>
      <c r="F9" s="52">
        <f t="shared" si="0"/>
        <v>3208.5</v>
      </c>
      <c r="G9" s="52">
        <v>2508.34</v>
      </c>
      <c r="H9" s="52">
        <v>487.46</v>
      </c>
      <c r="I9" s="52"/>
      <c r="J9" s="52"/>
      <c r="K9" s="52">
        <v>212.7</v>
      </c>
      <c r="L9" s="64"/>
      <c r="M9" s="64"/>
      <c r="N9" s="64"/>
      <c r="O9" s="64"/>
      <c r="P9" s="64"/>
      <c r="Q9" s="64"/>
      <c r="R9" s="64"/>
      <c r="S9" s="64"/>
      <c r="T9" s="64"/>
    </row>
    <row r="10" s="21" customFormat="1" ht="30" customHeight="1" spans="1:20">
      <c r="A10" s="50" t="s">
        <v>168</v>
      </c>
      <c r="B10" s="50" t="s">
        <v>169</v>
      </c>
      <c r="C10" s="50" t="s">
        <v>169</v>
      </c>
      <c r="D10" s="45">
        <v>423001</v>
      </c>
      <c r="E10" s="51" t="s">
        <v>171</v>
      </c>
      <c r="F10" s="52">
        <f t="shared" ref="F10:F15" si="1">SUM(G10:T10)</f>
        <v>312.14</v>
      </c>
      <c r="G10" s="52">
        <v>312.14</v>
      </c>
      <c r="H10" s="52"/>
      <c r="I10" s="52"/>
      <c r="J10" s="52"/>
      <c r="K10" s="52"/>
      <c r="L10" s="64"/>
      <c r="M10" s="64"/>
      <c r="N10" s="64"/>
      <c r="O10" s="64"/>
      <c r="P10" s="64"/>
      <c r="Q10" s="64"/>
      <c r="R10" s="64"/>
      <c r="S10" s="64"/>
      <c r="T10" s="64"/>
    </row>
    <row r="11" s="21" customFormat="1" ht="30" customHeight="1" spans="1:20">
      <c r="A11" s="50" t="s">
        <v>168</v>
      </c>
      <c r="B11" s="50" t="s">
        <v>172</v>
      </c>
      <c r="C11" s="50" t="s">
        <v>172</v>
      </c>
      <c r="D11" s="45">
        <v>423001</v>
      </c>
      <c r="E11" s="51" t="s">
        <v>174</v>
      </c>
      <c r="F11" s="52">
        <f t="shared" si="1"/>
        <v>19.51</v>
      </c>
      <c r="G11" s="52">
        <v>19.51</v>
      </c>
      <c r="H11" s="52"/>
      <c r="I11" s="52"/>
      <c r="J11" s="52"/>
      <c r="K11" s="52"/>
      <c r="L11" s="64"/>
      <c r="M11" s="64"/>
      <c r="N11" s="64"/>
      <c r="O11" s="64"/>
      <c r="P11" s="64"/>
      <c r="Q11" s="64"/>
      <c r="R11" s="64"/>
      <c r="S11" s="64"/>
      <c r="T11" s="64"/>
    </row>
    <row r="12" s="21" customFormat="1" ht="22.8" customHeight="1" spans="1:20">
      <c r="A12" s="50" t="s">
        <v>175</v>
      </c>
      <c r="B12" s="50" t="s">
        <v>176</v>
      </c>
      <c r="C12" s="50" t="s">
        <v>177</v>
      </c>
      <c r="D12" s="45">
        <v>423001</v>
      </c>
      <c r="E12" s="51" t="s">
        <v>179</v>
      </c>
      <c r="F12" s="52">
        <f t="shared" si="1"/>
        <v>185.33</v>
      </c>
      <c r="G12" s="52">
        <v>185.33</v>
      </c>
      <c r="H12" s="52"/>
      <c r="I12" s="52"/>
      <c r="J12" s="52"/>
      <c r="K12" s="52"/>
      <c r="L12" s="64"/>
      <c r="M12" s="64"/>
      <c r="N12" s="64"/>
      <c r="O12" s="64"/>
      <c r="P12" s="64"/>
      <c r="Q12" s="64"/>
      <c r="R12" s="64"/>
      <c r="S12" s="64"/>
      <c r="T12" s="64"/>
    </row>
    <row r="13" s="21" customFormat="1" ht="22.8" customHeight="1" spans="1:20">
      <c r="A13" s="50" t="s">
        <v>188</v>
      </c>
      <c r="B13" s="50" t="s">
        <v>189</v>
      </c>
      <c r="C13" s="50" t="s">
        <v>177</v>
      </c>
      <c r="D13" s="45">
        <v>423001</v>
      </c>
      <c r="E13" s="51" t="s">
        <v>191</v>
      </c>
      <c r="F13" s="52">
        <f t="shared" si="1"/>
        <v>234.1</v>
      </c>
      <c r="G13" s="52">
        <v>234.1</v>
      </c>
      <c r="H13" s="52"/>
      <c r="I13" s="52"/>
      <c r="J13" s="52"/>
      <c r="K13" s="52"/>
      <c r="L13" s="64"/>
      <c r="M13" s="64"/>
      <c r="N13" s="64"/>
      <c r="O13" s="64"/>
      <c r="P13" s="64"/>
      <c r="Q13" s="64"/>
      <c r="R13" s="64"/>
      <c r="S13" s="64"/>
      <c r="T13" s="64"/>
    </row>
    <row r="14" s="21" customFormat="1" ht="29" customHeight="1" spans="1:20">
      <c r="A14" s="50" t="s">
        <v>180</v>
      </c>
      <c r="B14" s="50" t="s">
        <v>177</v>
      </c>
      <c r="C14" s="50" t="s">
        <v>172</v>
      </c>
      <c r="D14" s="45">
        <v>423001</v>
      </c>
      <c r="E14" s="51" t="s">
        <v>187</v>
      </c>
      <c r="F14" s="52">
        <f t="shared" si="1"/>
        <v>10</v>
      </c>
      <c r="G14" s="52"/>
      <c r="H14" s="52">
        <v>10</v>
      </c>
      <c r="I14" s="52"/>
      <c r="J14" s="52"/>
      <c r="K14" s="52"/>
      <c r="L14" s="64"/>
      <c r="M14" s="64"/>
      <c r="N14" s="64"/>
      <c r="O14" s="64"/>
      <c r="P14" s="64"/>
      <c r="Q14" s="64"/>
      <c r="R14" s="64"/>
      <c r="S14" s="64"/>
      <c r="T14" s="64"/>
    </row>
    <row r="15" s="21" customFormat="1" ht="22.8" customHeight="1" spans="1:20">
      <c r="A15" s="50" t="s">
        <v>180</v>
      </c>
      <c r="B15" s="50" t="s">
        <v>177</v>
      </c>
      <c r="C15" s="50" t="s">
        <v>183</v>
      </c>
      <c r="D15" s="45">
        <v>423001</v>
      </c>
      <c r="E15" s="51" t="s">
        <v>185</v>
      </c>
      <c r="F15" s="52">
        <f t="shared" si="1"/>
        <v>250</v>
      </c>
      <c r="G15" s="52"/>
      <c r="H15" s="52">
        <v>250</v>
      </c>
      <c r="I15" s="52"/>
      <c r="J15" s="52"/>
      <c r="K15" s="52"/>
      <c r="L15" s="64"/>
      <c r="M15" s="64"/>
      <c r="N15" s="64"/>
      <c r="O15" s="64"/>
      <c r="P15" s="64"/>
      <c r="Q15" s="64"/>
      <c r="R15" s="64"/>
      <c r="S15" s="64"/>
      <c r="T15" s="6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 right="0" top="0.0784722222222222" bottom="0.0784722222222222"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pane xSplit="6" ySplit="6" topLeftCell="G7" activePane="bottomRight" state="frozen"/>
      <selection/>
      <selection pane="topRight"/>
      <selection pane="bottomLeft"/>
      <selection pane="bottomRight" activeCell="L8" sqref="L8"/>
    </sheetView>
  </sheetViews>
  <sheetFormatPr defaultColWidth="10" defaultRowHeight="13.5"/>
  <cols>
    <col min="1" max="2" width="4.06666666666667" customWidth="1"/>
    <col min="3" max="3" width="4.20833333333333" customWidth="1"/>
    <col min="4" max="4" width="6.10833333333333" customWidth="1"/>
    <col min="5" max="5" width="15.5" customWidth="1"/>
    <col min="6" max="6" width="9.5" customWidth="1"/>
    <col min="7" max="7" width="9.875" customWidth="1"/>
    <col min="8" max="8" width="9.225" customWidth="1"/>
    <col min="9" max="9" width="7.375" customWidth="1"/>
    <col min="10" max="10" width="6.5" customWidth="1"/>
    <col min="11" max="11" width="7.5" customWidth="1"/>
    <col min="12" max="12" width="7.18333333333333" customWidth="1"/>
    <col min="13" max="13" width="7.625" customWidth="1"/>
    <col min="14" max="16" width="7.18333333333333" customWidth="1"/>
    <col min="17" max="17" width="5" customWidth="1"/>
    <col min="18" max="18" width="6.125" customWidth="1"/>
    <col min="19" max="19" width="5.75" customWidth="1"/>
    <col min="20" max="20" width="7.18333333333333" customWidth="1"/>
    <col min="21" max="21" width="5.5" customWidth="1"/>
    <col min="22" max="23" width="9.76666666666667" customWidth="1"/>
  </cols>
  <sheetData>
    <row r="1" s="53" customFormat="1" ht="19" customHeight="1" spans="1:21">
      <c r="A1" s="23"/>
      <c r="T1" s="31" t="s">
        <v>210</v>
      </c>
      <c r="U1" s="31"/>
    </row>
    <row r="2" ht="37.05" customHeight="1" spans="1:21">
      <c r="A2" s="22" t="s">
        <v>11</v>
      </c>
      <c r="B2" s="22"/>
      <c r="C2" s="22"/>
      <c r="D2" s="22"/>
      <c r="E2" s="22"/>
      <c r="F2" s="22"/>
      <c r="G2" s="22"/>
      <c r="H2" s="22"/>
      <c r="I2" s="22"/>
      <c r="J2" s="22"/>
      <c r="K2" s="22"/>
      <c r="L2" s="22"/>
      <c r="M2" s="22"/>
      <c r="N2" s="22"/>
      <c r="O2" s="22"/>
      <c r="P2" s="22"/>
      <c r="Q2" s="22"/>
      <c r="R2" s="22"/>
      <c r="S2" s="22"/>
      <c r="T2" s="22"/>
      <c r="U2" s="22"/>
    </row>
    <row r="3" s="21" customFormat="1" ht="24.15" customHeight="1" spans="1:21">
      <c r="A3" s="23" t="s">
        <v>30</v>
      </c>
      <c r="B3" s="23"/>
      <c r="C3" s="23"/>
      <c r="D3" s="23"/>
      <c r="E3" s="23"/>
      <c r="F3" s="23"/>
      <c r="G3" s="23"/>
      <c r="H3" s="23"/>
      <c r="I3" s="23"/>
      <c r="J3" s="23"/>
      <c r="K3" s="23"/>
      <c r="L3" s="23"/>
      <c r="M3" s="23"/>
      <c r="N3" s="23"/>
      <c r="O3" s="23"/>
      <c r="P3" s="23"/>
      <c r="Q3" s="23"/>
      <c r="R3" s="23"/>
      <c r="S3" s="23"/>
      <c r="T3" s="31" t="s">
        <v>31</v>
      </c>
      <c r="U3" s="31"/>
    </row>
    <row r="4" s="21" customFormat="1" ht="22.4" customHeight="1" spans="1:21">
      <c r="A4" s="25" t="s">
        <v>156</v>
      </c>
      <c r="B4" s="25"/>
      <c r="C4" s="25"/>
      <c r="D4" s="25" t="s">
        <v>193</v>
      </c>
      <c r="E4" s="25" t="s">
        <v>194</v>
      </c>
      <c r="F4" s="25" t="s">
        <v>211</v>
      </c>
      <c r="G4" s="25" t="s">
        <v>159</v>
      </c>
      <c r="H4" s="25"/>
      <c r="I4" s="25"/>
      <c r="J4" s="25"/>
      <c r="K4" s="25" t="s">
        <v>160</v>
      </c>
      <c r="L4" s="25"/>
      <c r="M4" s="25"/>
      <c r="N4" s="25"/>
      <c r="O4" s="25"/>
      <c r="P4" s="25"/>
      <c r="Q4" s="25"/>
      <c r="R4" s="25"/>
      <c r="S4" s="25"/>
      <c r="T4" s="25"/>
      <c r="U4" s="25"/>
    </row>
    <row r="5" s="21" customFormat="1" ht="53" customHeight="1" spans="1:21">
      <c r="A5" s="25" t="s">
        <v>164</v>
      </c>
      <c r="B5" s="25" t="s">
        <v>165</v>
      </c>
      <c r="C5" s="25" t="s">
        <v>166</v>
      </c>
      <c r="D5" s="25"/>
      <c r="E5" s="25"/>
      <c r="F5" s="25"/>
      <c r="G5" s="25" t="s">
        <v>135</v>
      </c>
      <c r="H5" s="25" t="s">
        <v>212</v>
      </c>
      <c r="I5" s="25" t="s">
        <v>213</v>
      </c>
      <c r="J5" s="25" t="s">
        <v>204</v>
      </c>
      <c r="K5" s="25" t="s">
        <v>135</v>
      </c>
      <c r="L5" s="25" t="s">
        <v>214</v>
      </c>
      <c r="M5" s="25" t="s">
        <v>215</v>
      </c>
      <c r="N5" s="25" t="s">
        <v>216</v>
      </c>
      <c r="O5" s="25" t="s">
        <v>206</v>
      </c>
      <c r="P5" s="25" t="s">
        <v>217</v>
      </c>
      <c r="Q5" s="25" t="s">
        <v>218</v>
      </c>
      <c r="R5" s="25" t="s">
        <v>219</v>
      </c>
      <c r="S5" s="25" t="s">
        <v>202</v>
      </c>
      <c r="T5" s="25" t="s">
        <v>205</v>
      </c>
      <c r="U5" s="25" t="s">
        <v>209</v>
      </c>
    </row>
    <row r="6" s="21" customFormat="1" ht="29" customHeight="1" spans="1:21">
      <c r="A6" s="41"/>
      <c r="B6" s="41"/>
      <c r="C6" s="41"/>
      <c r="D6" s="41"/>
      <c r="E6" s="41" t="s">
        <v>135</v>
      </c>
      <c r="F6" s="44">
        <f t="shared" ref="F6:M6" si="0">F7</f>
        <v>4219.577486</v>
      </c>
      <c r="G6" s="44">
        <f t="shared" si="0"/>
        <v>3649.777486</v>
      </c>
      <c r="H6" s="44">
        <f t="shared" si="0"/>
        <v>3259.417486</v>
      </c>
      <c r="I6" s="44">
        <f t="shared" si="0"/>
        <v>390.36</v>
      </c>
      <c r="J6" s="44">
        <f t="shared" si="0"/>
        <v>0</v>
      </c>
      <c r="K6" s="44">
        <f t="shared" si="0"/>
        <v>569.8</v>
      </c>
      <c r="L6" s="44">
        <f t="shared" si="0"/>
        <v>0</v>
      </c>
      <c r="M6" s="44">
        <f t="shared" si="0"/>
        <v>569.8</v>
      </c>
      <c r="N6" s="44"/>
      <c r="O6" s="44"/>
      <c r="P6" s="44"/>
      <c r="Q6" s="44"/>
      <c r="R6" s="44"/>
      <c r="S6" s="44"/>
      <c r="T6" s="44"/>
      <c r="U6" s="44"/>
    </row>
    <row r="7" s="21" customFormat="1" ht="29" customHeight="1" spans="1:21">
      <c r="A7" s="41"/>
      <c r="B7" s="41"/>
      <c r="C7" s="41"/>
      <c r="D7" s="39" t="s">
        <v>153</v>
      </c>
      <c r="E7" s="39" t="s">
        <v>4</v>
      </c>
      <c r="F7" s="44">
        <f t="shared" ref="F7:M7" si="1">F8</f>
        <v>4219.577486</v>
      </c>
      <c r="G7" s="44">
        <f t="shared" si="1"/>
        <v>3649.777486</v>
      </c>
      <c r="H7" s="44">
        <f t="shared" si="1"/>
        <v>3259.417486</v>
      </c>
      <c r="I7" s="44">
        <f t="shared" si="1"/>
        <v>390.36</v>
      </c>
      <c r="J7" s="44">
        <f t="shared" si="1"/>
        <v>0</v>
      </c>
      <c r="K7" s="44">
        <f t="shared" si="1"/>
        <v>569.8</v>
      </c>
      <c r="L7" s="44">
        <f t="shared" si="1"/>
        <v>0</v>
      </c>
      <c r="M7" s="44">
        <f t="shared" si="1"/>
        <v>569.8</v>
      </c>
      <c r="N7" s="44"/>
      <c r="O7" s="44"/>
      <c r="P7" s="44"/>
      <c r="Q7" s="44"/>
      <c r="R7" s="44"/>
      <c r="S7" s="44"/>
      <c r="T7" s="44"/>
      <c r="U7" s="44"/>
    </row>
    <row r="8" s="21" customFormat="1" ht="29" customHeight="1" spans="1:21">
      <c r="A8" s="49"/>
      <c r="B8" s="49"/>
      <c r="C8" s="49"/>
      <c r="D8" s="47">
        <v>423001</v>
      </c>
      <c r="E8" s="47" t="s">
        <v>154</v>
      </c>
      <c r="F8" s="44">
        <f t="shared" ref="F8:M8" si="2">SUM(F9:F15)</f>
        <v>4219.577486</v>
      </c>
      <c r="G8" s="44">
        <f t="shared" si="2"/>
        <v>3649.777486</v>
      </c>
      <c r="H8" s="44">
        <f t="shared" si="2"/>
        <v>3259.417486</v>
      </c>
      <c r="I8" s="44">
        <f t="shared" si="2"/>
        <v>390.36</v>
      </c>
      <c r="J8" s="44">
        <f t="shared" si="2"/>
        <v>0</v>
      </c>
      <c r="K8" s="44">
        <f t="shared" si="2"/>
        <v>569.8</v>
      </c>
      <c r="L8" s="44">
        <f t="shared" si="2"/>
        <v>0</v>
      </c>
      <c r="M8" s="44">
        <f t="shared" si="2"/>
        <v>569.8</v>
      </c>
      <c r="N8" s="44"/>
      <c r="O8" s="44"/>
      <c r="P8" s="44"/>
      <c r="Q8" s="44"/>
      <c r="R8" s="44"/>
      <c r="S8" s="44"/>
      <c r="T8" s="44"/>
      <c r="U8" s="44"/>
    </row>
    <row r="9" s="21" customFormat="1" ht="29" customHeight="1" spans="1:21">
      <c r="A9" s="50" t="s">
        <v>180</v>
      </c>
      <c r="B9" s="50" t="s">
        <v>177</v>
      </c>
      <c r="C9" s="50" t="s">
        <v>177</v>
      </c>
      <c r="D9" s="45">
        <v>423001</v>
      </c>
      <c r="E9" s="51" t="s">
        <v>182</v>
      </c>
      <c r="F9" s="48">
        <f t="shared" ref="F9:F15" si="3">G9+K9</f>
        <v>3208.5027</v>
      </c>
      <c r="G9" s="46">
        <f t="shared" ref="G9:G13" si="4">H9+I9+J9</f>
        <v>2898.7027</v>
      </c>
      <c r="H9" s="46">
        <v>2508.3427</v>
      </c>
      <c r="I9" s="46">
        <v>390.36</v>
      </c>
      <c r="J9" s="46"/>
      <c r="K9" s="46">
        <f>L9+M9+N9+O9+P9+Q9+R9+S9+T9+U9</f>
        <v>309.8</v>
      </c>
      <c r="L9" s="46"/>
      <c r="M9" s="46">
        <v>309.8</v>
      </c>
      <c r="N9" s="46"/>
      <c r="O9" s="46"/>
      <c r="P9" s="46"/>
      <c r="Q9" s="46"/>
      <c r="R9" s="46"/>
      <c r="S9" s="46"/>
      <c r="T9" s="46"/>
      <c r="U9" s="46"/>
    </row>
    <row r="10" s="21" customFormat="1" ht="29" customHeight="1" spans="1:21">
      <c r="A10" s="50" t="s">
        <v>168</v>
      </c>
      <c r="B10" s="50" t="s">
        <v>169</v>
      </c>
      <c r="C10" s="50" t="s">
        <v>169</v>
      </c>
      <c r="D10" s="45">
        <v>423001</v>
      </c>
      <c r="E10" s="51" t="s">
        <v>171</v>
      </c>
      <c r="F10" s="48">
        <f t="shared" si="3"/>
        <v>312.134976</v>
      </c>
      <c r="G10" s="46">
        <f t="shared" si="4"/>
        <v>312.134976</v>
      </c>
      <c r="H10" s="46">
        <v>312.134976</v>
      </c>
      <c r="I10" s="46"/>
      <c r="J10" s="46"/>
      <c r="K10" s="46"/>
      <c r="L10" s="46"/>
      <c r="M10" s="46"/>
      <c r="N10" s="46"/>
      <c r="O10" s="46"/>
      <c r="P10" s="46"/>
      <c r="Q10" s="46"/>
      <c r="R10" s="46"/>
      <c r="S10" s="46"/>
      <c r="T10" s="46"/>
      <c r="U10" s="46"/>
    </row>
    <row r="11" s="21" customFormat="1" ht="29" customHeight="1" spans="1:21">
      <c r="A11" s="50" t="s">
        <v>168</v>
      </c>
      <c r="B11" s="50" t="s">
        <v>172</v>
      </c>
      <c r="C11" s="50" t="s">
        <v>172</v>
      </c>
      <c r="D11" s="45">
        <v>423001</v>
      </c>
      <c r="E11" s="51" t="s">
        <v>174</v>
      </c>
      <c r="F11" s="48">
        <f t="shared" si="3"/>
        <v>19.508436</v>
      </c>
      <c r="G11" s="46">
        <f t="shared" si="4"/>
        <v>19.508436</v>
      </c>
      <c r="H11" s="46">
        <v>19.508436</v>
      </c>
      <c r="I11" s="46"/>
      <c r="J11" s="46"/>
      <c r="K11" s="46"/>
      <c r="L11" s="46"/>
      <c r="M11" s="46"/>
      <c r="N11" s="46"/>
      <c r="O11" s="46"/>
      <c r="P11" s="46"/>
      <c r="Q11" s="46"/>
      <c r="R11" s="46"/>
      <c r="S11" s="46"/>
      <c r="T11" s="46"/>
      <c r="U11" s="46"/>
    </row>
    <row r="12" s="21" customFormat="1" ht="29" customHeight="1" spans="1:21">
      <c r="A12" s="50" t="s">
        <v>175</v>
      </c>
      <c r="B12" s="50" t="s">
        <v>176</v>
      </c>
      <c r="C12" s="50" t="s">
        <v>177</v>
      </c>
      <c r="D12" s="45">
        <v>423001</v>
      </c>
      <c r="E12" s="51" t="s">
        <v>179</v>
      </c>
      <c r="F12" s="48">
        <f t="shared" si="3"/>
        <v>185.330142</v>
      </c>
      <c r="G12" s="46">
        <f t="shared" si="4"/>
        <v>185.330142</v>
      </c>
      <c r="H12" s="46">
        <v>185.330142</v>
      </c>
      <c r="I12" s="46"/>
      <c r="J12" s="46"/>
      <c r="K12" s="46"/>
      <c r="L12" s="46"/>
      <c r="M12" s="46"/>
      <c r="N12" s="46"/>
      <c r="O12" s="46"/>
      <c r="P12" s="46"/>
      <c r="Q12" s="46"/>
      <c r="R12" s="46"/>
      <c r="S12" s="46"/>
      <c r="T12" s="46"/>
      <c r="U12" s="46"/>
    </row>
    <row r="13" s="21" customFormat="1" ht="29" customHeight="1" spans="1:21">
      <c r="A13" s="50" t="s">
        <v>188</v>
      </c>
      <c r="B13" s="50" t="s">
        <v>189</v>
      </c>
      <c r="C13" s="50" t="s">
        <v>177</v>
      </c>
      <c r="D13" s="45">
        <v>423001</v>
      </c>
      <c r="E13" s="51" t="s">
        <v>191</v>
      </c>
      <c r="F13" s="48">
        <f t="shared" si="3"/>
        <v>234.101232</v>
      </c>
      <c r="G13" s="46">
        <f t="shared" si="4"/>
        <v>234.101232</v>
      </c>
      <c r="H13" s="46">
        <v>234.101232</v>
      </c>
      <c r="I13" s="46"/>
      <c r="J13" s="46"/>
      <c r="K13" s="46"/>
      <c r="L13" s="46"/>
      <c r="M13" s="46"/>
      <c r="N13" s="46"/>
      <c r="O13" s="46"/>
      <c r="P13" s="46"/>
      <c r="Q13" s="46"/>
      <c r="R13" s="46"/>
      <c r="S13" s="46"/>
      <c r="T13" s="46"/>
      <c r="U13" s="46"/>
    </row>
    <row r="14" s="21" customFormat="1" ht="29" customHeight="1" spans="1:21">
      <c r="A14" s="50" t="s">
        <v>180</v>
      </c>
      <c r="B14" s="50" t="s">
        <v>177</v>
      </c>
      <c r="C14" s="50" t="s">
        <v>172</v>
      </c>
      <c r="D14" s="45">
        <v>423001</v>
      </c>
      <c r="E14" s="51" t="s">
        <v>187</v>
      </c>
      <c r="F14" s="48">
        <f t="shared" si="3"/>
        <v>10</v>
      </c>
      <c r="G14" s="46"/>
      <c r="H14" s="46"/>
      <c r="I14" s="46"/>
      <c r="J14" s="46"/>
      <c r="K14" s="46">
        <f>L14+M14+N14+O14+P14+Q14+R14+S14+T14+U14</f>
        <v>10</v>
      </c>
      <c r="L14" s="46"/>
      <c r="M14" s="46">
        <v>10</v>
      </c>
      <c r="N14" s="46"/>
      <c r="O14" s="46"/>
      <c r="P14" s="46"/>
      <c r="Q14" s="46"/>
      <c r="R14" s="46"/>
      <c r="S14" s="46"/>
      <c r="T14" s="46"/>
      <c r="U14" s="46"/>
    </row>
    <row r="15" s="21" customFormat="1" ht="29" customHeight="1" spans="1:21">
      <c r="A15" s="50" t="s">
        <v>180</v>
      </c>
      <c r="B15" s="50" t="s">
        <v>177</v>
      </c>
      <c r="C15" s="50" t="s">
        <v>183</v>
      </c>
      <c r="D15" s="45">
        <v>423001</v>
      </c>
      <c r="E15" s="51" t="s">
        <v>185</v>
      </c>
      <c r="F15" s="48">
        <f t="shared" si="3"/>
        <v>250</v>
      </c>
      <c r="G15" s="46"/>
      <c r="H15" s="46"/>
      <c r="I15" s="46"/>
      <c r="J15" s="46"/>
      <c r="K15" s="46">
        <f>L15+M15+N15+O15+P15+Q15+R15+S15+T15+U15</f>
        <v>250</v>
      </c>
      <c r="L15" s="46"/>
      <c r="M15" s="46">
        <v>250</v>
      </c>
      <c r="N15" s="46"/>
      <c r="O15" s="46"/>
      <c r="P15" s="46"/>
      <c r="Q15" s="46"/>
      <c r="R15" s="46"/>
      <c r="S15" s="46"/>
      <c r="T15" s="46"/>
      <c r="U15" s="4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pane xSplit="1" ySplit="6" topLeftCell="B7" activePane="bottomRight" state="frozen"/>
      <selection/>
      <selection pane="topRight"/>
      <selection pane="bottomLeft"/>
      <selection pane="bottomRight" activeCell="B25" sqref="B25"/>
    </sheetView>
  </sheetViews>
  <sheetFormatPr defaultColWidth="10" defaultRowHeight="13.5" outlineLevelCol="4"/>
  <cols>
    <col min="1" max="1" width="22.875" customWidth="1"/>
    <col min="2" max="2" width="16.0083333333333" customWidth="1"/>
    <col min="3" max="3" width="27.375" customWidth="1"/>
    <col min="4" max="4" width="22.25" customWidth="1"/>
    <col min="5" max="5" width="0.133333333333333" customWidth="1"/>
    <col min="6" max="6" width="9.76666666666667" customWidth="1"/>
  </cols>
  <sheetData>
    <row r="1" s="53" customFormat="1" ht="22" customHeight="1" spans="1:4">
      <c r="A1" s="23"/>
      <c r="D1" s="31" t="s">
        <v>220</v>
      </c>
    </row>
    <row r="2" s="43" customFormat="1" ht="31.9" customHeight="1" spans="1:4">
      <c r="A2" s="22" t="s">
        <v>12</v>
      </c>
      <c r="B2" s="22"/>
      <c r="C2" s="22"/>
      <c r="D2" s="22"/>
    </row>
    <row r="3" s="21" customFormat="1" ht="18" customHeight="1" spans="1:5">
      <c r="A3" s="23" t="s">
        <v>30</v>
      </c>
      <c r="B3" s="23"/>
      <c r="C3" s="23"/>
      <c r="D3" s="31" t="s">
        <v>31</v>
      </c>
      <c r="E3" s="24"/>
    </row>
    <row r="4" s="21" customFormat="1" ht="18" customHeight="1" spans="1:5">
      <c r="A4" s="25" t="s">
        <v>32</v>
      </c>
      <c r="B4" s="25"/>
      <c r="C4" s="25" t="s">
        <v>33</v>
      </c>
      <c r="D4" s="25"/>
      <c r="E4" s="24"/>
    </row>
    <row r="5" s="21" customFormat="1" ht="18" customHeight="1" spans="1:5">
      <c r="A5" s="25" t="s">
        <v>34</v>
      </c>
      <c r="B5" s="25" t="s">
        <v>35</v>
      </c>
      <c r="C5" s="25" t="s">
        <v>34</v>
      </c>
      <c r="D5" s="25" t="s">
        <v>35</v>
      </c>
      <c r="E5" s="24"/>
    </row>
    <row r="6" s="21" customFormat="1" ht="18" customHeight="1" spans="1:5">
      <c r="A6" s="41" t="s">
        <v>221</v>
      </c>
      <c r="B6" s="44">
        <f>B7</f>
        <v>4219.58</v>
      </c>
      <c r="C6" s="41" t="s">
        <v>222</v>
      </c>
      <c r="D6" s="54">
        <f>SUM(D7:D36)</f>
        <v>4219.58</v>
      </c>
      <c r="E6" s="24"/>
    </row>
    <row r="7" s="21" customFormat="1" ht="18" customHeight="1" spans="1:5">
      <c r="A7" s="26" t="s">
        <v>223</v>
      </c>
      <c r="B7" s="46">
        <f>B8+B9</f>
        <v>4219.58</v>
      </c>
      <c r="C7" s="26" t="s">
        <v>40</v>
      </c>
      <c r="D7" s="48"/>
      <c r="E7" s="24"/>
    </row>
    <row r="8" s="21" customFormat="1" ht="18" customHeight="1" spans="1:5">
      <c r="A8" s="26" t="s">
        <v>224</v>
      </c>
      <c r="B8" s="46">
        <v>3459.58</v>
      </c>
      <c r="C8" s="26" t="s">
        <v>44</v>
      </c>
      <c r="D8" s="48"/>
      <c r="E8" s="24"/>
    </row>
    <row r="9" s="21" customFormat="1" ht="26" customHeight="1" spans="1:5">
      <c r="A9" s="26" t="s">
        <v>47</v>
      </c>
      <c r="B9" s="46">
        <v>760</v>
      </c>
      <c r="C9" s="26" t="s">
        <v>48</v>
      </c>
      <c r="D9" s="48"/>
      <c r="E9" s="24"/>
    </row>
    <row r="10" s="21" customFormat="1" ht="18" customHeight="1" spans="1:5">
      <c r="A10" s="26" t="s">
        <v>225</v>
      </c>
      <c r="B10" s="46"/>
      <c r="C10" s="26" t="s">
        <v>52</v>
      </c>
      <c r="D10" s="48"/>
      <c r="E10" s="24"/>
    </row>
    <row r="11" s="21" customFormat="1" ht="18" customHeight="1" spans="1:5">
      <c r="A11" s="26" t="s">
        <v>226</v>
      </c>
      <c r="B11" s="46"/>
      <c r="C11" s="26" t="s">
        <v>56</v>
      </c>
      <c r="D11" s="48"/>
      <c r="E11" s="24"/>
    </row>
    <row r="12" s="21" customFormat="1" ht="18" customHeight="1" spans="1:5">
      <c r="A12" s="26" t="s">
        <v>227</v>
      </c>
      <c r="B12" s="46"/>
      <c r="C12" s="26" t="s">
        <v>60</v>
      </c>
      <c r="D12" s="48"/>
      <c r="E12" s="24"/>
    </row>
    <row r="13" s="21" customFormat="1" ht="18" customHeight="1" spans="1:5">
      <c r="A13" s="41" t="s">
        <v>228</v>
      </c>
      <c r="B13" s="44"/>
      <c r="C13" s="26" t="s">
        <v>64</v>
      </c>
      <c r="D13" s="48"/>
      <c r="E13" s="24"/>
    </row>
    <row r="14" s="21" customFormat="1" ht="18" customHeight="1" spans="1:5">
      <c r="A14" s="26" t="s">
        <v>223</v>
      </c>
      <c r="B14" s="46"/>
      <c r="C14" s="26" t="s">
        <v>68</v>
      </c>
      <c r="D14" s="48">
        <v>331.65</v>
      </c>
      <c r="E14" s="24"/>
    </row>
    <row r="15" s="21" customFormat="1" ht="18" customHeight="1" spans="1:5">
      <c r="A15" s="26" t="s">
        <v>225</v>
      </c>
      <c r="B15" s="46"/>
      <c r="C15" s="26" t="s">
        <v>72</v>
      </c>
      <c r="D15" s="48"/>
      <c r="E15" s="24"/>
    </row>
    <row r="16" s="21" customFormat="1" ht="18" customHeight="1" spans="1:5">
      <c r="A16" s="26" t="s">
        <v>226</v>
      </c>
      <c r="B16" s="46"/>
      <c r="C16" s="26" t="s">
        <v>76</v>
      </c>
      <c r="D16" s="48">
        <v>185.33</v>
      </c>
      <c r="E16" s="24"/>
    </row>
    <row r="17" s="21" customFormat="1" ht="18" customHeight="1" spans="1:5">
      <c r="A17" s="26" t="s">
        <v>227</v>
      </c>
      <c r="B17" s="46"/>
      <c r="C17" s="26" t="s">
        <v>80</v>
      </c>
      <c r="D17" s="48"/>
      <c r="E17" s="24"/>
    </row>
    <row r="18" s="21" customFormat="1" ht="18" customHeight="1" spans="1:5">
      <c r="A18" s="26"/>
      <c r="B18" s="46"/>
      <c r="C18" s="26" t="s">
        <v>84</v>
      </c>
      <c r="D18" s="48"/>
      <c r="E18" s="24"/>
    </row>
    <row r="19" s="21" customFormat="1" ht="18" customHeight="1" spans="1:5">
      <c r="A19" s="26"/>
      <c r="B19" s="46"/>
      <c r="C19" s="26" t="s">
        <v>88</v>
      </c>
      <c r="D19" s="48"/>
      <c r="E19" s="24"/>
    </row>
    <row r="20" s="21" customFormat="1" ht="18" customHeight="1" spans="1:5">
      <c r="A20" s="26"/>
      <c r="B20" s="46"/>
      <c r="C20" s="26" t="s">
        <v>92</v>
      </c>
      <c r="D20" s="48"/>
      <c r="E20" s="24"/>
    </row>
    <row r="21" s="21" customFormat="1" ht="18" customHeight="1" spans="1:5">
      <c r="A21" s="26"/>
      <c r="B21" s="46"/>
      <c r="C21" s="26" t="s">
        <v>96</v>
      </c>
      <c r="D21" s="48"/>
      <c r="E21" s="24"/>
    </row>
    <row r="22" s="21" customFormat="1" ht="18" customHeight="1" spans="1:5">
      <c r="A22" s="26"/>
      <c r="B22" s="46"/>
      <c r="C22" s="26" t="s">
        <v>99</v>
      </c>
      <c r="D22" s="48"/>
      <c r="E22" s="24"/>
    </row>
    <row r="23" s="21" customFormat="1" ht="18" customHeight="1" spans="1:5">
      <c r="A23" s="26"/>
      <c r="B23" s="46"/>
      <c r="C23" s="26" t="s">
        <v>102</v>
      </c>
      <c r="D23" s="48"/>
      <c r="E23" s="24"/>
    </row>
    <row r="24" s="21" customFormat="1" ht="18" customHeight="1" spans="1:5">
      <c r="A24" s="26"/>
      <c r="B24" s="46"/>
      <c r="C24" s="26" t="s">
        <v>104</v>
      </c>
      <c r="D24" s="48"/>
      <c r="E24" s="24"/>
    </row>
    <row r="25" s="21" customFormat="1" ht="18" customHeight="1" spans="1:5">
      <c r="A25" s="26"/>
      <c r="B25" s="46"/>
      <c r="C25" s="26" t="s">
        <v>106</v>
      </c>
      <c r="D25" s="48">
        <v>3468.5</v>
      </c>
      <c r="E25" s="24"/>
    </row>
    <row r="26" s="21" customFormat="1" ht="18" customHeight="1" spans="1:5">
      <c r="A26" s="26"/>
      <c r="B26" s="46"/>
      <c r="C26" s="26" t="s">
        <v>108</v>
      </c>
      <c r="D26" s="48">
        <v>234.1</v>
      </c>
      <c r="E26" s="24"/>
    </row>
    <row r="27" s="21" customFormat="1" ht="18" customHeight="1" spans="1:5">
      <c r="A27" s="26"/>
      <c r="B27" s="46"/>
      <c r="C27" s="26" t="s">
        <v>110</v>
      </c>
      <c r="D27" s="48"/>
      <c r="E27" s="24"/>
    </row>
    <row r="28" s="21" customFormat="1" ht="18" customHeight="1" spans="1:5">
      <c r="A28" s="26"/>
      <c r="B28" s="46"/>
      <c r="C28" s="26" t="s">
        <v>112</v>
      </c>
      <c r="D28" s="48"/>
      <c r="E28" s="24"/>
    </row>
    <row r="29" s="21" customFormat="1" ht="18" customHeight="1" spans="1:5">
      <c r="A29" s="26"/>
      <c r="B29" s="46"/>
      <c r="C29" s="26" t="s">
        <v>114</v>
      </c>
      <c r="D29" s="48"/>
      <c r="E29" s="24"/>
    </row>
    <row r="30" s="21" customFormat="1" ht="18" customHeight="1" spans="1:5">
      <c r="A30" s="26"/>
      <c r="B30" s="46"/>
      <c r="C30" s="26" t="s">
        <v>116</v>
      </c>
      <c r="D30" s="48"/>
      <c r="E30" s="24"/>
    </row>
    <row r="31" s="21" customFormat="1" ht="18" customHeight="1" spans="1:5">
      <c r="A31" s="26"/>
      <c r="B31" s="46"/>
      <c r="C31" s="26" t="s">
        <v>118</v>
      </c>
      <c r="D31" s="48"/>
      <c r="E31" s="24"/>
    </row>
    <row r="32" s="21" customFormat="1" ht="18" customHeight="1" spans="1:5">
      <c r="A32" s="26"/>
      <c r="B32" s="46"/>
      <c r="C32" s="26" t="s">
        <v>120</v>
      </c>
      <c r="D32" s="48"/>
      <c r="E32" s="24"/>
    </row>
    <row r="33" s="21" customFormat="1" ht="18" customHeight="1" spans="1:5">
      <c r="A33" s="26"/>
      <c r="B33" s="46"/>
      <c r="C33" s="26" t="s">
        <v>122</v>
      </c>
      <c r="D33" s="48"/>
      <c r="E33" s="24"/>
    </row>
    <row r="34" s="21" customFormat="1" ht="18" customHeight="1" spans="1:5">
      <c r="A34" s="26"/>
      <c r="B34" s="46"/>
      <c r="C34" s="26" t="s">
        <v>123</v>
      </c>
      <c r="D34" s="48"/>
      <c r="E34" s="24"/>
    </row>
    <row r="35" s="21" customFormat="1" ht="18" customHeight="1" spans="1:5">
      <c r="A35" s="26"/>
      <c r="B35" s="46"/>
      <c r="C35" s="26" t="s">
        <v>124</v>
      </c>
      <c r="D35" s="48"/>
      <c r="E35" s="24"/>
    </row>
    <row r="36" s="21" customFormat="1" ht="18" customHeight="1" spans="1:5">
      <c r="A36" s="26"/>
      <c r="B36" s="46"/>
      <c r="C36" s="26" t="s">
        <v>125</v>
      </c>
      <c r="D36" s="48"/>
      <c r="E36" s="24"/>
    </row>
    <row r="37" s="21" customFormat="1" ht="18" customHeight="1" spans="1:5">
      <c r="A37" s="26"/>
      <c r="B37" s="46"/>
      <c r="C37" s="26"/>
      <c r="D37" s="46"/>
      <c r="E37" s="24"/>
    </row>
    <row r="38" s="21" customFormat="1" ht="18" customHeight="1" spans="1:5">
      <c r="A38" s="41"/>
      <c r="B38" s="44"/>
      <c r="C38" s="41" t="s">
        <v>229</v>
      </c>
      <c r="D38" s="44"/>
      <c r="E38" s="23"/>
    </row>
    <row r="39" s="21" customFormat="1" ht="18" customHeight="1" spans="1:5">
      <c r="A39" s="41"/>
      <c r="B39" s="44"/>
      <c r="C39" s="41"/>
      <c r="D39" s="44"/>
      <c r="E39" s="23"/>
    </row>
    <row r="40" s="21" customFormat="1" ht="18" customHeight="1" spans="1:5">
      <c r="A40" s="25" t="s">
        <v>230</v>
      </c>
      <c r="B40" s="44">
        <f>B6</f>
        <v>4219.58</v>
      </c>
      <c r="C40" s="25" t="s">
        <v>231</v>
      </c>
      <c r="D40" s="54">
        <f>D6</f>
        <v>4219.58</v>
      </c>
      <c r="E40" s="2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A4" workbookViewId="0">
      <pane xSplit="6" ySplit="4" topLeftCell="G8" activePane="bottomRight" state="frozen"/>
      <selection/>
      <selection pane="topRight"/>
      <selection pane="bottomLeft"/>
      <selection pane="bottomRight" activeCell="E11" sqref="E11"/>
    </sheetView>
  </sheetViews>
  <sheetFormatPr defaultColWidth="10" defaultRowHeight="13.5"/>
  <cols>
    <col min="1" max="2" width="4.88333333333333" customWidth="1"/>
    <col min="3" max="3" width="5.96666666666667" customWidth="1"/>
    <col min="4" max="4" width="8.95" customWidth="1"/>
    <col min="5" max="5" width="21.75" customWidth="1"/>
    <col min="6" max="6" width="16.4166666666667" customWidth="1"/>
    <col min="7" max="7" width="11.5333333333333" customWidth="1"/>
    <col min="8" max="8" width="12.4833333333333" customWidth="1"/>
    <col min="9" max="9" width="10.8583333333333" customWidth="1"/>
    <col min="10" max="10" width="14.6583333333333" customWidth="1"/>
    <col min="11" max="11" width="11.4" customWidth="1"/>
    <col min="12" max="12" width="12.875" customWidth="1"/>
    <col min="13" max="13" width="9.76666666666667" customWidth="1"/>
  </cols>
  <sheetData>
    <row r="1" ht="16.35" customHeight="1" spans="1:12">
      <c r="A1" s="28"/>
      <c r="D1" s="28"/>
      <c r="L1" s="60" t="s">
        <v>232</v>
      </c>
    </row>
    <row r="2" ht="43.1" customHeight="1" spans="1:12">
      <c r="A2" s="58" t="s">
        <v>13</v>
      </c>
      <c r="B2" s="58"/>
      <c r="C2" s="58"/>
      <c r="D2" s="58"/>
      <c r="E2" s="58"/>
      <c r="F2" s="58"/>
      <c r="G2" s="58"/>
      <c r="H2" s="58"/>
      <c r="I2" s="58"/>
      <c r="J2" s="58"/>
      <c r="K2" s="58"/>
      <c r="L2" s="58"/>
    </row>
    <row r="3" ht="24.15" customHeight="1" spans="1:12">
      <c r="A3" s="59" t="s">
        <v>30</v>
      </c>
      <c r="B3" s="59"/>
      <c r="C3" s="59"/>
      <c r="D3" s="59"/>
      <c r="E3" s="59"/>
      <c r="F3" s="59"/>
      <c r="G3" s="59"/>
      <c r="H3" s="59"/>
      <c r="I3" s="59"/>
      <c r="J3" s="59"/>
      <c r="K3" s="61" t="s">
        <v>31</v>
      </c>
      <c r="L3" s="61"/>
    </row>
    <row r="4" s="21" customFormat="1" ht="25" customHeight="1" spans="1:12">
      <c r="A4" s="25" t="s">
        <v>156</v>
      </c>
      <c r="B4" s="25"/>
      <c r="C4" s="25"/>
      <c r="D4" s="25" t="s">
        <v>157</v>
      </c>
      <c r="E4" s="25" t="s">
        <v>158</v>
      </c>
      <c r="F4" s="25" t="s">
        <v>135</v>
      </c>
      <c r="G4" s="25" t="s">
        <v>159</v>
      </c>
      <c r="H4" s="25"/>
      <c r="I4" s="25"/>
      <c r="J4" s="25"/>
      <c r="K4" s="25"/>
      <c r="L4" s="25" t="s">
        <v>160</v>
      </c>
    </row>
    <row r="5" s="21" customFormat="1" ht="20.7" customHeight="1" spans="1:12">
      <c r="A5" s="25"/>
      <c r="B5" s="25"/>
      <c r="C5" s="25"/>
      <c r="D5" s="25"/>
      <c r="E5" s="25"/>
      <c r="F5" s="25"/>
      <c r="G5" s="25" t="s">
        <v>137</v>
      </c>
      <c r="H5" s="25" t="s">
        <v>233</v>
      </c>
      <c r="I5" s="25"/>
      <c r="J5" s="25"/>
      <c r="K5" s="25" t="s">
        <v>234</v>
      </c>
      <c r="L5" s="25"/>
    </row>
    <row r="6" s="21" customFormat="1" ht="28.45" customHeight="1" spans="1:12">
      <c r="A6" s="25" t="s">
        <v>164</v>
      </c>
      <c r="B6" s="25" t="s">
        <v>165</v>
      </c>
      <c r="C6" s="25" t="s">
        <v>166</v>
      </c>
      <c r="D6" s="25"/>
      <c r="E6" s="25"/>
      <c r="F6" s="25"/>
      <c r="G6" s="25"/>
      <c r="H6" s="25" t="s">
        <v>212</v>
      </c>
      <c r="I6" s="25" t="s">
        <v>235</v>
      </c>
      <c r="J6" s="25" t="s">
        <v>204</v>
      </c>
      <c r="K6" s="25"/>
      <c r="L6" s="25"/>
    </row>
    <row r="7" s="21" customFormat="1" ht="22.8" customHeight="1" spans="1:12">
      <c r="A7" s="26"/>
      <c r="B7" s="26"/>
      <c r="C7" s="26"/>
      <c r="D7" s="41"/>
      <c r="E7" s="41" t="s">
        <v>135</v>
      </c>
      <c r="F7" s="44">
        <f t="shared" ref="F7:L7" si="0">F8</f>
        <v>4219.58</v>
      </c>
      <c r="G7" s="44">
        <f t="shared" si="0"/>
        <v>3649.78</v>
      </c>
      <c r="H7" s="44">
        <f t="shared" si="0"/>
        <v>3259.42</v>
      </c>
      <c r="I7" s="44"/>
      <c r="J7" s="44"/>
      <c r="K7" s="44">
        <f t="shared" si="0"/>
        <v>390.36</v>
      </c>
      <c r="L7" s="44">
        <f t="shared" si="0"/>
        <v>569.8</v>
      </c>
    </row>
    <row r="8" s="21" customFormat="1" ht="22.8" customHeight="1" spans="1:12">
      <c r="A8" s="26"/>
      <c r="B8" s="26"/>
      <c r="C8" s="26"/>
      <c r="D8" s="39" t="s">
        <v>153</v>
      </c>
      <c r="E8" s="39" t="s">
        <v>4</v>
      </c>
      <c r="F8" s="44">
        <f t="shared" ref="F8:L8" si="1">F9</f>
        <v>4219.58</v>
      </c>
      <c r="G8" s="44">
        <f t="shared" si="1"/>
        <v>3649.78</v>
      </c>
      <c r="H8" s="44">
        <f t="shared" si="1"/>
        <v>3259.42</v>
      </c>
      <c r="I8" s="44"/>
      <c r="J8" s="44"/>
      <c r="K8" s="44">
        <f t="shared" si="1"/>
        <v>390.36</v>
      </c>
      <c r="L8" s="44">
        <f t="shared" si="1"/>
        <v>569.8</v>
      </c>
    </row>
    <row r="9" s="21" customFormat="1" ht="22.8" customHeight="1" spans="1:12">
      <c r="A9" s="26"/>
      <c r="B9" s="26"/>
      <c r="C9" s="26"/>
      <c r="D9" s="47" t="s">
        <v>167</v>
      </c>
      <c r="E9" s="47" t="s">
        <v>154</v>
      </c>
      <c r="F9" s="44">
        <f t="shared" ref="F9:L9" si="2">SUM(F10:F16)</f>
        <v>4219.58</v>
      </c>
      <c r="G9" s="44">
        <f t="shared" si="2"/>
        <v>3649.78</v>
      </c>
      <c r="H9" s="44">
        <f t="shared" si="2"/>
        <v>3259.42</v>
      </c>
      <c r="I9" s="44"/>
      <c r="J9" s="44"/>
      <c r="K9" s="44">
        <f t="shared" si="2"/>
        <v>390.36</v>
      </c>
      <c r="L9" s="44">
        <f t="shared" si="2"/>
        <v>569.8</v>
      </c>
    </row>
    <row r="10" s="21" customFormat="1" ht="32" customHeight="1" spans="1:12">
      <c r="A10" s="50" t="s">
        <v>168</v>
      </c>
      <c r="B10" s="50" t="s">
        <v>169</v>
      </c>
      <c r="C10" s="50" t="s">
        <v>169</v>
      </c>
      <c r="D10" s="45">
        <v>2080505</v>
      </c>
      <c r="E10" s="26" t="s">
        <v>171</v>
      </c>
      <c r="F10" s="46">
        <f t="shared" ref="F10:F16" si="3">G10+L10</f>
        <v>312.14</v>
      </c>
      <c r="G10" s="46">
        <f t="shared" ref="G10:G13" si="4">H10+I10+J10+K10</f>
        <v>312.14</v>
      </c>
      <c r="H10" s="48">
        <v>312.14</v>
      </c>
      <c r="I10" s="48"/>
      <c r="J10" s="48"/>
      <c r="K10" s="48"/>
      <c r="L10" s="48"/>
    </row>
    <row r="11" s="21" customFormat="1" ht="22.8" customHeight="1" spans="1:12">
      <c r="A11" s="50" t="s">
        <v>168</v>
      </c>
      <c r="B11" s="50" t="s">
        <v>172</v>
      </c>
      <c r="C11" s="50" t="s">
        <v>172</v>
      </c>
      <c r="D11" s="45">
        <v>2089999</v>
      </c>
      <c r="E11" s="26" t="s">
        <v>174</v>
      </c>
      <c r="F11" s="46">
        <f t="shared" si="3"/>
        <v>19.51</v>
      </c>
      <c r="G11" s="46">
        <f t="shared" si="4"/>
        <v>19.51</v>
      </c>
      <c r="H11" s="48">
        <v>19.51</v>
      </c>
      <c r="I11" s="48"/>
      <c r="J11" s="48"/>
      <c r="K11" s="48"/>
      <c r="L11" s="48"/>
    </row>
    <row r="12" s="21" customFormat="1" ht="22.8" customHeight="1" spans="1:12">
      <c r="A12" s="50" t="s">
        <v>175</v>
      </c>
      <c r="B12" s="50" t="s">
        <v>176</v>
      </c>
      <c r="C12" s="50" t="s">
        <v>177</v>
      </c>
      <c r="D12" s="45">
        <v>2101101</v>
      </c>
      <c r="E12" s="26" t="s">
        <v>179</v>
      </c>
      <c r="F12" s="46">
        <f t="shared" si="3"/>
        <v>185.33</v>
      </c>
      <c r="G12" s="46">
        <f t="shared" si="4"/>
        <v>185.33</v>
      </c>
      <c r="H12" s="48">
        <v>185.33</v>
      </c>
      <c r="I12" s="48"/>
      <c r="J12" s="48"/>
      <c r="K12" s="48"/>
      <c r="L12" s="48"/>
    </row>
    <row r="13" s="21" customFormat="1" ht="22.8" customHeight="1" spans="1:12">
      <c r="A13" s="50" t="s">
        <v>180</v>
      </c>
      <c r="B13" s="50" t="s">
        <v>177</v>
      </c>
      <c r="C13" s="50" t="s">
        <v>177</v>
      </c>
      <c r="D13" s="45">
        <v>2200101</v>
      </c>
      <c r="E13" s="26" t="s">
        <v>182</v>
      </c>
      <c r="F13" s="46">
        <f t="shared" si="3"/>
        <v>3208.5</v>
      </c>
      <c r="G13" s="46">
        <f t="shared" si="4"/>
        <v>2898.7</v>
      </c>
      <c r="H13" s="48">
        <v>2508.34</v>
      </c>
      <c r="I13" s="48"/>
      <c r="J13" s="48"/>
      <c r="K13" s="48">
        <v>390.36</v>
      </c>
      <c r="L13" s="48">
        <v>309.8</v>
      </c>
    </row>
    <row r="14" s="21" customFormat="1" ht="22.8" customHeight="1" spans="1:12">
      <c r="A14" s="50" t="s">
        <v>180</v>
      </c>
      <c r="B14" s="50" t="s">
        <v>177</v>
      </c>
      <c r="C14" s="50" t="s">
        <v>183</v>
      </c>
      <c r="D14" s="45">
        <v>2200104</v>
      </c>
      <c r="E14" s="26" t="s">
        <v>185</v>
      </c>
      <c r="F14" s="46">
        <f t="shared" si="3"/>
        <v>250</v>
      </c>
      <c r="G14" s="46"/>
      <c r="H14" s="48"/>
      <c r="I14" s="48"/>
      <c r="J14" s="48"/>
      <c r="K14" s="48"/>
      <c r="L14" s="48">
        <v>250</v>
      </c>
    </row>
    <row r="15" s="21" customFormat="1" ht="22.8" customHeight="1" spans="1:12">
      <c r="A15" s="50" t="s">
        <v>180</v>
      </c>
      <c r="B15" s="50" t="s">
        <v>177</v>
      </c>
      <c r="C15" s="50" t="s">
        <v>172</v>
      </c>
      <c r="D15" s="45">
        <v>2200199</v>
      </c>
      <c r="E15" s="26" t="s">
        <v>187</v>
      </c>
      <c r="F15" s="46">
        <f t="shared" si="3"/>
        <v>10</v>
      </c>
      <c r="G15" s="46"/>
      <c r="H15" s="48"/>
      <c r="I15" s="48"/>
      <c r="J15" s="48"/>
      <c r="K15" s="48"/>
      <c r="L15" s="48">
        <v>10</v>
      </c>
    </row>
    <row r="16" s="21" customFormat="1" ht="22.8" customHeight="1" spans="1:12">
      <c r="A16" s="50" t="s">
        <v>188</v>
      </c>
      <c r="B16" s="50" t="s">
        <v>189</v>
      </c>
      <c r="C16" s="50" t="s">
        <v>177</v>
      </c>
      <c r="D16" s="45">
        <v>2210201</v>
      </c>
      <c r="E16" s="26" t="s">
        <v>191</v>
      </c>
      <c r="F16" s="46">
        <f t="shared" si="3"/>
        <v>234.1</v>
      </c>
      <c r="G16" s="46">
        <f>H16+I16+J16+K16</f>
        <v>234.1</v>
      </c>
      <c r="H16" s="48">
        <v>234.1</v>
      </c>
      <c r="I16" s="48"/>
      <c r="J16" s="48"/>
      <c r="K16" s="48"/>
      <c r="L16" s="48"/>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4722222222222" right="0.0784722222222222" top="0.0784722222222222" bottom="0.0784722222222222"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2023-02-07T00:19:00Z</dcterms:created>
  <dcterms:modified xsi:type="dcterms:W3CDTF">2023-02-14T07:01:30Z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483AA6B748CA41CCAAC5F0A8E62F71A2</vt:lpwstr>
  </property>
  <property fmtid="{D5CDD505-2E9C-101B-9397-08002B2CF9AE}" pid="3" name="KSOProductBuildVer">
    <vt:lpwstr>2052-11.1.0.13703</vt:lpwstr>
  </property>
</Properties>
</file>