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56" activeTab="4"/>
  </bookViews>
  <sheets>
    <sheet name="封面" sheetId="1" r:id="rId1"/>
    <sheet name="1乡镇基本情况表" sheetId="2" r:id="rId2"/>
    <sheet name="2收支总表" sheetId="3" r:id="rId3"/>
    <sheet name="3收入计划表" sheetId="4" r:id="rId4"/>
    <sheet name="4支出明细表" sheetId="5" r:id="rId5"/>
    <sheet name="5部门单位经费明细" sheetId="6" r:id="rId6"/>
    <sheet name="6经济分类情况" sheetId="7" r:id="rId7"/>
    <sheet name="7重点税源企业表" sheetId="8" r:id="rId8"/>
    <sheet name="8基金收支" sheetId="9" r:id="rId9"/>
    <sheet name="9财政供养人员信息表" sheetId="10" r:id="rId10"/>
  </sheets>
  <definedNames>
    <definedName name="g">GET.CELL(48,INDIRECT("rc",FALSE))</definedName>
    <definedName name="_xlnm.Print_Area" localSheetId="2">'2收支总表'!$A$1:$D$34</definedName>
    <definedName name="_xlnm.Print_Area" localSheetId="5">'5部门单位经费明细'!$A$1:$AB$8</definedName>
    <definedName name="_xlnm.Print_Area" localSheetId="7">'7重点税源企业表'!$A$1:$F$16</definedName>
    <definedName name="_xlnm.Print_Area" localSheetId="9">'9财政供养人员信息表'!$A$1:$Z$146</definedName>
    <definedName name="_xlnm.Print_Titles" localSheetId="1">'1乡镇基本情况表'!$1:$3</definedName>
    <definedName name="_xlnm.Print_Titles" localSheetId="3">'3收入计划表'!$2:$4</definedName>
    <definedName name="_xlnm.Print_Titles" localSheetId="4">'4支出明细表'!$2:$4</definedName>
    <definedName name="_xlnm.Print_Titles" localSheetId="5">'5部门单位经费明细'!$A:$F,'5部门单位经费明细'!$1:$1</definedName>
    <definedName name="_xlnm.Print_Titles" localSheetId="6">'6经济分类情况'!$A:$A,'6经济分类情况'!$1:$4</definedName>
    <definedName name="_xlnm.Print_Titles" localSheetId="8">'8基金收支'!$1:$5</definedName>
    <definedName name="_xlnm.Print_Titles" localSheetId="9">'9财政供养人员信息表'!$4:$4</definedName>
    <definedName name="_xlnm._FilterDatabase" localSheetId="5" hidden="1">'5部门单位经费明细'!$A$4:$AB$8</definedName>
  </definedNames>
  <calcPr fullCalcOnLoad="1"/>
</workbook>
</file>

<file path=xl/comments2.xml><?xml version="1.0" encoding="utf-8"?>
<comments xmlns="http://schemas.openxmlformats.org/spreadsheetml/2006/main">
  <authors>
    <author>Sky123.Org</author>
  </authors>
  <commentList>
    <comment ref="A30" authorId="0">
      <text>
        <r>
          <rPr>
            <b/>
            <sz val="10"/>
            <rFont val="宋体"/>
            <family val="0"/>
          </rPr>
          <t>Sky123.Org:</t>
        </r>
        <r>
          <rPr>
            <sz val="10"/>
            <rFont val="宋体"/>
            <family val="0"/>
          </rPr>
          <t xml:space="preserve">
可以自行根据实际情况增减项目填写清楚</t>
        </r>
      </text>
    </comment>
  </commentList>
</comments>
</file>

<file path=xl/comments3.xml><?xml version="1.0" encoding="utf-8"?>
<comments xmlns="http://schemas.openxmlformats.org/spreadsheetml/2006/main">
  <authors>
    <author>Sky123.Org</author>
  </authors>
  <commentList>
    <comment ref="C5" authorId="0">
      <text>
        <r>
          <rPr>
            <b/>
            <sz val="10"/>
            <rFont val="宋体"/>
            <family val="0"/>
          </rPr>
          <t>含乡镇代扣支出。</t>
        </r>
      </text>
    </comment>
    <comment ref="A33" authorId="0">
      <text>
        <r>
          <rPr>
            <b/>
            <sz val="10"/>
            <rFont val="宋体"/>
            <family val="0"/>
          </rPr>
          <t>Sky123.Org:</t>
        </r>
        <r>
          <rPr>
            <sz val="10"/>
            <rFont val="宋体"/>
            <family val="0"/>
          </rPr>
          <t xml:space="preserve">
上年实际收支结余，并不是资金调拨结余。</t>
        </r>
      </text>
    </comment>
  </commentList>
</comments>
</file>

<file path=xl/comments5.xml><?xml version="1.0" encoding="utf-8"?>
<comments xmlns="http://schemas.openxmlformats.org/spreadsheetml/2006/main">
  <authors>
    <author>Sky123.Org</author>
    <author>lduser1</author>
  </authors>
  <commentList>
    <comment ref="C4" authorId="0">
      <text>
        <r>
          <rPr>
            <b/>
            <sz val="10"/>
            <rFont val="宋体"/>
            <family val="0"/>
          </rPr>
          <t>Sky123.Org:</t>
        </r>
        <r>
          <rPr>
            <sz val="10"/>
            <rFont val="宋体"/>
            <family val="0"/>
          </rPr>
          <t xml:space="preserve">
请在此详细说明支出组成情况</t>
        </r>
      </text>
    </comment>
    <comment ref="C123" authorId="0">
      <text>
        <r>
          <rPr>
            <b/>
            <sz val="10"/>
            <rFont val="宋体"/>
            <family val="0"/>
          </rPr>
          <t>Sky123.Org:</t>
        </r>
        <r>
          <rPr>
            <sz val="10"/>
            <rFont val="宋体"/>
            <family val="0"/>
          </rPr>
          <t xml:space="preserve">
一事一议及村级组织运转经费等</t>
        </r>
      </text>
    </comment>
    <comment ref="A156" authorId="1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2012年科目名称改动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R4" authorId="0">
      <text>
        <r>
          <rPr>
            <b/>
            <sz val="9"/>
            <rFont val="宋体"/>
            <family val="0"/>
          </rPr>
          <t>请在此处具体列明项目，如：失业保险</t>
        </r>
      </text>
    </comment>
    <comment ref="M4" authorId="0">
      <text>
        <r>
          <rPr>
            <b/>
            <sz val="9"/>
            <rFont val="宋体"/>
            <family val="0"/>
          </rPr>
          <t>请列明具体项目</t>
        </r>
      </text>
    </comment>
  </commentList>
</comments>
</file>

<file path=xl/sharedStrings.xml><?xml version="1.0" encoding="utf-8"?>
<sst xmlns="http://schemas.openxmlformats.org/spreadsheetml/2006/main" count="2547" uniqueCount="1145">
  <si>
    <t>岳 阳 县</t>
  </si>
  <si>
    <t xml:space="preserve">2023年月田镇政府财政预算
</t>
  </si>
  <si>
    <t>乡镇名称(盖章):</t>
  </si>
  <si>
    <t xml:space="preserve">乡镇书记：  </t>
  </si>
  <si>
    <t>梁望春</t>
  </si>
  <si>
    <t>乡镇长：</t>
  </si>
  <si>
    <t>毛瑞</t>
  </si>
  <si>
    <t xml:space="preserve">财务负责人：   </t>
  </si>
  <si>
    <t>周庆星</t>
  </si>
  <si>
    <t>联系电话：</t>
  </si>
  <si>
    <t>经办人员：</t>
  </si>
  <si>
    <t>乔细华</t>
  </si>
  <si>
    <t>01表</t>
  </si>
  <si>
    <t>岳阳县2023年乡镇基本情况表</t>
  </si>
  <si>
    <t>项    目</t>
  </si>
  <si>
    <t>数值</t>
  </si>
  <si>
    <t>一、乡镇基本情况</t>
  </si>
  <si>
    <t xml:space="preserve">         （2）离退休人员</t>
  </si>
  <si>
    <t xml:space="preserve">     (一）乡镇类型</t>
  </si>
  <si>
    <t xml:space="preserve">         （3）临聘人员（人）</t>
  </si>
  <si>
    <t xml:space="preserve">    （二）辖区面积（亩)</t>
  </si>
  <si>
    <t xml:space="preserve">   3、劳动就业和社会保障救助服务中心</t>
  </si>
  <si>
    <t xml:space="preserve">         其中：耕地面积</t>
  </si>
  <si>
    <t xml:space="preserve">         （1）有编在职人员（人）</t>
  </si>
  <si>
    <t xml:space="preserve">               其中:农业税计税面积</t>
  </si>
  <si>
    <t xml:space="preserve">    （三）总人口（人）</t>
  </si>
  <si>
    <t xml:space="preserve">         （1）60岁以下人员</t>
  </si>
  <si>
    <t xml:space="preserve">   4、计划生育服务所</t>
  </si>
  <si>
    <t xml:space="preserve">         （2）60岁以上人员</t>
  </si>
  <si>
    <t xml:space="preserve">    （四） 行政村（个）</t>
  </si>
  <si>
    <t xml:space="preserve">    （五） 居委会（个）</t>
  </si>
  <si>
    <t xml:space="preserve">    （六） 居委会人口（人）</t>
  </si>
  <si>
    <t xml:space="preserve">   5、水务工作站</t>
  </si>
  <si>
    <t xml:space="preserve">    （七） 移民人口（人）</t>
  </si>
  <si>
    <t>3</t>
  </si>
  <si>
    <t>二、乡镇人员情况</t>
  </si>
  <si>
    <t xml:space="preserve">  （一）党政机关</t>
  </si>
  <si>
    <t xml:space="preserve">         1、有编在职人员（人）</t>
  </si>
  <si>
    <t>31</t>
  </si>
  <si>
    <t>三、乡镇其他人员情况</t>
  </si>
  <si>
    <t xml:space="preserve">         2、离退休人员（人）</t>
  </si>
  <si>
    <t xml:space="preserve">    1、农村低保（人）</t>
  </si>
  <si>
    <t xml:space="preserve">         3、临聘人员（人员）</t>
  </si>
  <si>
    <t xml:space="preserve">    2、农村五保（人） </t>
  </si>
  <si>
    <t xml:space="preserve">  （二）事业单位</t>
  </si>
  <si>
    <t xml:space="preserve">    3、城市低保（人）</t>
  </si>
  <si>
    <t xml:space="preserve">    1、农技推广服务中心</t>
  </si>
  <si>
    <t>　  ５、百岁老人（人）</t>
  </si>
  <si>
    <t xml:space="preserve">    6、优抚对象（人)</t>
  </si>
  <si>
    <t xml:space="preserve">         （2）离退休人员（人）</t>
  </si>
  <si>
    <t xml:space="preserve">    8、到村任职的高校毕业生（人）</t>
  </si>
  <si>
    <t xml:space="preserve">    9、三支一扶高校毕业生（人）</t>
  </si>
  <si>
    <t xml:space="preserve">    2、公共文化和社会事业发展中心</t>
  </si>
  <si>
    <t xml:space="preserve">    10、村级动物防疫员（人）</t>
  </si>
  <si>
    <t xml:space="preserve">    11、享受补助的乡村医生（人）</t>
  </si>
  <si>
    <t xml:space="preserve">    12、在职村干部数（人）</t>
  </si>
  <si>
    <t>五、截至2023年初债务情况（万元）</t>
  </si>
  <si>
    <t xml:space="preserve">    13、离任村干部数（人）</t>
  </si>
  <si>
    <t xml:space="preserve">    1、基金会再贷款</t>
  </si>
  <si>
    <t>四、惠农补贴数据统计（万元）</t>
  </si>
  <si>
    <t xml:space="preserve">    2、拖欠养老金</t>
  </si>
  <si>
    <t xml:space="preserve">    1、耕地地力保护补助（双季70元/亩、单季105元/亩）</t>
  </si>
  <si>
    <t xml:space="preserve">    3、…</t>
  </si>
  <si>
    <t xml:space="preserve">     2、棉花价格改革补贴（91元/亩）</t>
  </si>
  <si>
    <t>六、其他情况</t>
  </si>
  <si>
    <t xml:space="preserve">     3、水稻保险（216元/亩）</t>
  </si>
  <si>
    <t xml:space="preserve">    （一) 水库数量</t>
  </si>
  <si>
    <t xml:space="preserve">     4、油菜良种补贴（10元/亩）</t>
  </si>
  <si>
    <t xml:space="preserve">      1、小I型水库（座）</t>
  </si>
  <si>
    <t xml:space="preserve">     5、小麦良种补贴（10元/亩）</t>
  </si>
  <si>
    <t xml:space="preserve">      2、小II型水库（座）</t>
  </si>
  <si>
    <t xml:space="preserve">     6、 玉米良种补贴（10元/亩）</t>
  </si>
  <si>
    <t xml:space="preserve">    （二) 道路长度</t>
  </si>
  <si>
    <t xml:space="preserve">     7、退耕还林补助</t>
  </si>
  <si>
    <t xml:space="preserve">      1、县道（公里）</t>
  </si>
  <si>
    <t xml:space="preserve">     8、完善退耕还林补助</t>
  </si>
  <si>
    <t xml:space="preserve">      2、乡道（公里）</t>
  </si>
  <si>
    <t xml:space="preserve">     9、生态公益林补偿</t>
  </si>
  <si>
    <t xml:space="preserve">      3、村道（公里）</t>
  </si>
  <si>
    <t xml:space="preserve">     10、能繁母猪补助</t>
  </si>
  <si>
    <t>……</t>
  </si>
  <si>
    <t>02表</t>
  </si>
  <si>
    <t>岳阳县2023年乡镇一般公共预算收支总表</t>
  </si>
  <si>
    <t>单位：万元</t>
  </si>
  <si>
    <t>收  入  项  目</t>
  </si>
  <si>
    <t>金  额</t>
  </si>
  <si>
    <t>支  出  项  目</t>
  </si>
  <si>
    <t>一、一般公共预算地方收入</t>
  </si>
  <si>
    <t>一、一般公共预算支出</t>
  </si>
  <si>
    <t xml:space="preserve"> 1、税收</t>
  </si>
  <si>
    <t xml:space="preserve">    201一般公共服务</t>
  </si>
  <si>
    <t xml:space="preserve">  （1）普通增值税</t>
  </si>
  <si>
    <t xml:space="preserve">    203国防</t>
  </si>
  <si>
    <t xml:space="preserve">  （2）改征增值税</t>
  </si>
  <si>
    <t xml:space="preserve">    204公共安全</t>
  </si>
  <si>
    <t xml:space="preserve">  （3）土地增值税</t>
  </si>
  <si>
    <t xml:space="preserve">    205教育</t>
  </si>
  <si>
    <t xml:space="preserve"> 2、非税收入</t>
  </si>
  <si>
    <t xml:space="preserve">    206科学技术</t>
  </si>
  <si>
    <t>二、上级财政补助收入</t>
  </si>
  <si>
    <t xml:space="preserve">    207文化旅游体育与传媒</t>
  </si>
  <si>
    <t xml:space="preserve"> 1、上划中央两税返还</t>
  </si>
  <si>
    <t xml:space="preserve">    208社会保障和就业</t>
  </si>
  <si>
    <t xml:space="preserve"> 2、基数补贴</t>
  </si>
  <si>
    <t xml:space="preserve">    210卫生健康</t>
  </si>
  <si>
    <t xml:space="preserve"> 3、村级组织运转经费（包括村干部养老保险）</t>
  </si>
  <si>
    <t xml:space="preserve">    211节能环保</t>
  </si>
  <si>
    <t xml:space="preserve"> 4、农业税、特产税、税改转移支付</t>
  </si>
  <si>
    <t xml:space="preserve">    212城乡社区</t>
  </si>
  <si>
    <t xml:space="preserve"> 5、工资转移支付</t>
  </si>
  <si>
    <t xml:space="preserve">    213农林水</t>
  </si>
  <si>
    <t xml:space="preserve"> 6、湖区转移支付</t>
  </si>
  <si>
    <t xml:space="preserve">    214交通运输</t>
  </si>
  <si>
    <t xml:space="preserve"> 7、核减计税面积补助</t>
  </si>
  <si>
    <t xml:space="preserve">    215资源勘探工业信息等</t>
  </si>
  <si>
    <t xml:space="preserve"> 8、铁山水资源保护</t>
  </si>
  <si>
    <t xml:space="preserve">    216商业服务业等</t>
  </si>
  <si>
    <t xml:space="preserve"> 9、一般性转移支付</t>
  </si>
  <si>
    <t xml:space="preserve">    217金融</t>
  </si>
  <si>
    <t>　　　①体制补助</t>
  </si>
  <si>
    <t xml:space="preserve">    220自然资源海洋气象等</t>
  </si>
  <si>
    <t xml:space="preserve">      ②财力转移支付</t>
  </si>
  <si>
    <t xml:space="preserve">    221住房保障</t>
  </si>
  <si>
    <t xml:space="preserve">      ③ 均衡性转移支付</t>
  </si>
  <si>
    <t xml:space="preserve">    222粮油物资储备</t>
  </si>
  <si>
    <t>　　　④医保补助</t>
  </si>
  <si>
    <t xml:space="preserve">    224灾害防治及应急管理支出</t>
  </si>
  <si>
    <t>　　　⑤一次性补助</t>
  </si>
  <si>
    <t xml:space="preserve">    227预备费</t>
  </si>
  <si>
    <t xml:space="preserve">      ⑥六控一治经费</t>
  </si>
  <si>
    <t xml:space="preserve">    229其他</t>
  </si>
  <si>
    <t>10、其它转移支付</t>
  </si>
  <si>
    <t xml:space="preserve">    231债务还本支出</t>
  </si>
  <si>
    <t>11、专项指标</t>
  </si>
  <si>
    <t xml:space="preserve">    232债务利息支出</t>
  </si>
  <si>
    <t>二、上解支出</t>
  </si>
  <si>
    <t>1、职业年金8%部分</t>
  </si>
  <si>
    <t>2、退休人员生活补贴</t>
  </si>
  <si>
    <t>3、报刊费</t>
  </si>
  <si>
    <t>三、上年结余</t>
  </si>
  <si>
    <t>三、本年结余</t>
  </si>
  <si>
    <t>收  入  合  计</t>
  </si>
  <si>
    <t xml:space="preserve">          支  出  合  计      </t>
  </si>
  <si>
    <t>03表</t>
  </si>
  <si>
    <t>岳阳县2023年乡镇一般公共预算收入计划表</t>
  </si>
  <si>
    <t>收入项目</t>
  </si>
  <si>
    <t>2022年实际完成</t>
  </si>
  <si>
    <t>2023年计划数</t>
  </si>
  <si>
    <t>增减％</t>
  </si>
  <si>
    <t>填报方法说明</t>
  </si>
  <si>
    <t>一般公共预算收入</t>
  </si>
  <si>
    <t>一、地方一般公共预算收入</t>
  </si>
  <si>
    <t>（一）税收收入小计</t>
  </si>
  <si>
    <t xml:space="preserve">      增 值 税（普通）</t>
  </si>
  <si>
    <t>（完成数-2014年基数）*37.5%</t>
  </si>
  <si>
    <t xml:space="preserve">      增 值 税（四大行业）</t>
  </si>
  <si>
    <t>实际完成数*75%</t>
  </si>
  <si>
    <t xml:space="preserve">      土地增值税</t>
  </si>
  <si>
    <t>完成数*75%</t>
  </si>
  <si>
    <t>（二）非税收入小计</t>
  </si>
  <si>
    <t xml:space="preserve">   1、专项收入</t>
  </si>
  <si>
    <t>请在这里详细列明“专项收入”的组成情况</t>
  </si>
  <si>
    <t xml:space="preserve">   2、 行政事业性收费</t>
  </si>
  <si>
    <t>请在这里详细列明“行政事业性收入”的组成情况</t>
  </si>
  <si>
    <t xml:space="preserve">   3、罚没收入</t>
  </si>
  <si>
    <t>请在这里详细列明“罚没收入”的组成情况</t>
  </si>
  <si>
    <t xml:space="preserve">   4、 国有资源有偿使用收入</t>
  </si>
  <si>
    <t>请在这里详细列明“国有资源有偿使用收入”的组成情况</t>
  </si>
  <si>
    <t xml:space="preserve">  5、 其他收入</t>
  </si>
  <si>
    <t>请在这里详细列明“其他收入”的组成情况，比如三农补贴财力部分列入此栏</t>
  </si>
  <si>
    <t>二、上划中央、省、县收入</t>
  </si>
  <si>
    <t xml:space="preserve">      普通增值税收入</t>
  </si>
  <si>
    <t>（完成数-基数）*62.5%</t>
  </si>
  <si>
    <t xml:space="preserve">      改征增值税</t>
  </si>
  <si>
    <t>实际完成数*25%</t>
  </si>
  <si>
    <t>完成数*25%</t>
  </si>
  <si>
    <t xml:space="preserve">      个人所得税</t>
  </si>
  <si>
    <t>完成数</t>
  </si>
  <si>
    <t xml:space="preserve">      企业所得税</t>
  </si>
  <si>
    <t xml:space="preserve">      资源税</t>
  </si>
  <si>
    <t xml:space="preserve">      城市维护税</t>
  </si>
  <si>
    <t xml:space="preserve">      房产税</t>
  </si>
  <si>
    <t xml:space="preserve">      印花税</t>
  </si>
  <si>
    <t xml:space="preserve">      城镇土地使用税</t>
  </si>
  <si>
    <t xml:space="preserve">      车船使用税</t>
  </si>
  <si>
    <t xml:space="preserve">      耕地占用税</t>
  </si>
  <si>
    <t xml:space="preserve">     教育费附加</t>
  </si>
  <si>
    <t>备注：请不要改变表格的格式、不要增减行或列。</t>
  </si>
  <si>
    <r>
      <t>04</t>
    </r>
    <r>
      <rPr>
        <sz val="11"/>
        <rFont val="宋体"/>
        <family val="0"/>
      </rPr>
      <t>表</t>
    </r>
  </si>
  <si>
    <t>岳阳县2023年乡镇公共财政预算支出计划表</t>
  </si>
  <si>
    <t>功能科目名称</t>
  </si>
  <si>
    <t>2023年预算数</t>
  </si>
  <si>
    <t>说明</t>
  </si>
  <si>
    <t>一、一般公共服务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</si>
  <si>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</si>
  <si>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</si>
  <si>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</si>
  <si>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</si>
  <si>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</si>
  <si>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</si>
  <si>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</si>
  <si>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</si>
  <si>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人力资源事务</t>
  </si>
  <si>
    <t xml:space="preserve">    纪检监察事务</t>
  </si>
  <si>
    <t xml:space="preserve">    商贸事务</t>
  </si>
  <si>
    <t xml:space="preserve">    知识产权事务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</si>
  <si>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</si>
  <si>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</si>
  <si>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</si>
  <si>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</si>
  <si>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</si>
  <si>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</si>
  <si>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</si>
  <si>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</si>
  <si>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</si>
  <si>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</si>
  <si>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</si>
  <si>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</si>
  <si>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其他一般公共服务支出</t>
  </si>
  <si>
    <t>二、国防支出</t>
  </si>
  <si>
    <t xml:space="preserve">    国防动员</t>
  </si>
  <si>
    <t xml:space="preserve">    其他国防支出</t>
  </si>
  <si>
    <t>三、公共安全支出</t>
  </si>
  <si>
    <t xml:space="preserve">    武装警察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</si>
  <si>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</si>
  <si>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</si>
  <si>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</si>
  <si>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</si>
  <si>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</si>
  <si>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</si>
  <si>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强制隔离戒毒</t>
  </si>
  <si>
    <t xml:space="preserve">    缉私警察</t>
  </si>
  <si>
    <t xml:space="preserve">    其他公共安全支出</t>
  </si>
  <si>
    <t>四、教育支出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</si>
  <si>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</si>
  <si>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</si>
  <si>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</si>
  <si>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</si>
  <si>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</si>
  <si>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特殊教育</t>
  </si>
  <si>
    <t xml:space="preserve">    进修及培训</t>
  </si>
  <si>
    <t xml:space="preserve">    教育费附加安排的支出</t>
  </si>
  <si>
    <t xml:space="preserve">    其他教育支出</t>
  </si>
  <si>
    <t>五、科学技术支出</t>
  </si>
  <si>
    <t xml:space="preserve">    科学技术管理事务</t>
  </si>
  <si>
    <t xml:space="preserve">    科技条件与服务</t>
  </si>
  <si>
    <t xml:space="preserve">    科学技术普及</t>
  </si>
  <si>
    <t xml:space="preserve">    科技交流与合作</t>
  </si>
  <si>
    <t xml:space="preserve">    科技重大项目</t>
  </si>
  <si>
    <t xml:space="preserve">    其他科学技术支出</t>
  </si>
  <si>
    <t>六、文化旅游体育与传媒支出</t>
  </si>
  <si>
    <t xml:space="preserve">    文化和旅游</t>
  </si>
  <si>
    <t xml:space="preserve">    文物</t>
  </si>
  <si>
    <t xml:space="preserve">    体育</t>
  </si>
  <si>
    <t xml:space="preserve">    新闻出版广播影视</t>
  </si>
  <si>
    <t xml:space="preserve">    其他文化旅游体育与传媒支出</t>
  </si>
  <si>
    <t>七、社会保障和就业支出</t>
  </si>
  <si>
    <t xml:space="preserve">    人力资源和社会保障管理事务</t>
  </si>
  <si>
    <t xml:space="preserve">    民政管理事务</t>
  </si>
  <si>
    <t xml:space="preserve">    财政对社会保险基金的补助</t>
  </si>
  <si>
    <t xml:space="preserve">    行政事业单位离退休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</si>
  <si>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</si>
  <si>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</si>
  <si>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</si>
  <si>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</si>
  <si>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</si>
  <si>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</si>
  <si>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自然灾害生活救助</t>
  </si>
  <si>
    <t xml:space="preserve">    红十字事业</t>
  </si>
  <si>
    <t xml:space="preserve">    最低生活保障</t>
  </si>
  <si>
    <t xml:space="preserve">    临时救助</t>
  </si>
  <si>
    <t xml:space="preserve">    特困人员供养</t>
  </si>
  <si>
    <t xml:space="preserve">    补充道路交通事故社会救助基金</t>
  </si>
  <si>
    <t xml:space="preserve">    其他生活救助</t>
  </si>
  <si>
    <t xml:space="preserve">    其他社会保障和就业支出</t>
  </si>
  <si>
    <t>八、卫生健康支出</t>
  </si>
  <si>
    <t xml:space="preserve">    卫生健康管理事务</t>
  </si>
  <si>
    <t xml:space="preserve">    公立医院</t>
  </si>
  <si>
    <t xml:space="preserve">    基层医疗卫生机构</t>
  </si>
  <si>
    <t xml:space="preserve">    公共卫生</t>
  </si>
  <si>
    <t xml:space="preserve">    医疗保障</t>
  </si>
  <si>
    <t xml:space="preserve">    中医药</t>
  </si>
  <si>
    <t xml:space="preserve">    计划生育事务</t>
  </si>
  <si>
    <t xml:space="preserve">    食品和药品监督管理事务</t>
  </si>
  <si>
    <t xml:space="preserve">    其他卫生健康育支出</t>
  </si>
  <si>
    <t>九、节能环保支出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</si>
  <si>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</si>
  <si>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</si>
  <si>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</si>
  <si>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</si>
  <si>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</si>
  <si>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</si>
  <si>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</si>
  <si>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</si>
  <si>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</si>
  <si>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</si>
  <si>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循环经济</t>
  </si>
  <si>
    <t xml:space="preserve">    能源管理事务</t>
  </si>
  <si>
    <t xml:space="preserve">    其他节能环保支出</t>
  </si>
  <si>
    <t>十、城乡社区支出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</si>
  <si>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</si>
  <si>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</si>
  <si>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</si>
  <si>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</si>
  <si>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</si>
  <si>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其他城乡社区支出</t>
  </si>
  <si>
    <t>十一、农林水支出</t>
  </si>
  <si>
    <t xml:space="preserve">      农业农村</t>
  </si>
  <si>
    <t xml:space="preserve">      林业和草原</t>
  </si>
  <si>
    <t xml:space="preserve">      水利</t>
  </si>
  <si>
    <t xml:space="preserve">      巩固脱贫攻坚成果衔接乡村振兴</t>
  </si>
  <si>
    <t xml:space="preserve">      农村综合改革</t>
  </si>
  <si>
    <t xml:space="preserve">      普惠金融发展支出</t>
  </si>
  <si>
    <t xml:space="preserve">      其他农林水支出</t>
  </si>
  <si>
    <t>十二、交通运输支出</t>
  </si>
  <si>
    <t xml:space="preserve">      公路水路运输</t>
  </si>
  <si>
    <t xml:space="preserve">      邮政业支出</t>
  </si>
  <si>
    <t xml:space="preserve">      车辆购置税支出</t>
  </si>
  <si>
    <t xml:space="preserve">      其他交通运输支出</t>
  </si>
  <si>
    <t>十三、资源勘探工业信息等支出</t>
  </si>
  <si>
    <t xml:space="preserve">      资源勘探开发</t>
  </si>
  <si>
    <t xml:space="preserve">      制造业</t>
  </si>
  <si>
    <t xml:space="preserve">      建筑业</t>
  </si>
  <si>
    <t xml:space="preserve">      工业和信息产业监管</t>
  </si>
  <si>
    <t xml:space="preserve">      安全生产监管</t>
  </si>
  <si>
    <t xml:space="preserve">      国有资产监管</t>
  </si>
  <si>
    <t xml:space="preserve">      支持中小企业发展和管理支出</t>
  </si>
  <si>
    <t xml:space="preserve">      其他资源勘探信息等支出</t>
  </si>
  <si>
    <t>十四、商业服务业等支出</t>
  </si>
  <si>
    <t xml:space="preserve">      商业流通事务</t>
  </si>
  <si>
    <t xml:space="preserve">      涉外发展服务支出</t>
  </si>
  <si>
    <t xml:space="preserve">      其他商业服务业等支出</t>
  </si>
  <si>
    <t>十五、金融支出</t>
  </si>
  <si>
    <t xml:space="preserve">      金融部门行政支出</t>
  </si>
  <si>
    <t xml:space="preserve">      金融发展支出</t>
  </si>
  <si>
    <t xml:space="preserve">      其他金融支出</t>
  </si>
  <si>
    <t>十六、自然资源海洋气象等支出</t>
  </si>
  <si>
    <t xml:space="preserve">      自然资源事务</t>
  </si>
  <si>
    <t xml:space="preserve">      气象事务</t>
  </si>
  <si>
    <t xml:space="preserve">      其他自然资源海洋气象等支出</t>
  </si>
  <si>
    <t>十七、住房保障支出</t>
  </si>
  <si>
    <t xml:space="preserve">      保障性安居工程支出</t>
  </si>
  <si>
    <t xml:space="preserve">      住房改革支出</t>
  </si>
  <si>
    <t xml:space="preserve">      城乡社区住宅</t>
  </si>
  <si>
    <t>十八、粮油物资储备支出</t>
  </si>
  <si>
    <t xml:space="preserve">      粮油物资事务</t>
  </si>
  <si>
    <t xml:space="preserve">      能源储备</t>
  </si>
  <si>
    <t xml:space="preserve">      粮油储备</t>
  </si>
  <si>
    <t xml:space="preserve">      重要商品储备</t>
  </si>
  <si>
    <t>十九、灾害防治及应急管理支出</t>
  </si>
  <si>
    <t xml:space="preserve">      应急管理事务</t>
  </si>
  <si>
    <t xml:space="preserve">      消防救援事务</t>
  </si>
  <si>
    <t xml:space="preserve">      矿山安全</t>
  </si>
  <si>
    <t xml:space="preserve">      地震事务</t>
  </si>
  <si>
    <t xml:space="preserve">      自然灾害防治</t>
  </si>
  <si>
    <t xml:space="preserve">      自然灾害救灾及恢复重建支出</t>
  </si>
  <si>
    <t xml:space="preserve">      其他灾害防治及应急管理支出</t>
  </si>
  <si>
    <t>二十、预备费</t>
  </si>
  <si>
    <t>二十一、其他支出</t>
  </si>
  <si>
    <t>二十二、债务还本付息支出</t>
  </si>
  <si>
    <t>二十三、债务利息支出</t>
  </si>
  <si>
    <t>支出合计</t>
  </si>
  <si>
    <t xml:space="preserve">             岳阳县2023年县直单位预算经费汇总表</t>
  </si>
  <si>
    <t>序号</t>
  </si>
  <si>
    <t>单位</t>
  </si>
  <si>
    <t>2023年人员
（预算编制）</t>
  </si>
  <si>
    <t>2023年预算收入明细</t>
  </si>
  <si>
    <t>在职</t>
  </si>
  <si>
    <t>退休</t>
  </si>
  <si>
    <t>工资福利及社保经费</t>
  </si>
  <si>
    <t>住房公积金</t>
  </si>
  <si>
    <t>一般商品与服务支出</t>
  </si>
  <si>
    <t>批复专项</t>
  </si>
  <si>
    <t>合计</t>
  </si>
  <si>
    <t>2023年非税收入</t>
  </si>
  <si>
    <t>2023年批复合计</t>
  </si>
  <si>
    <t>全额</t>
  </si>
  <si>
    <t>差额</t>
  </si>
  <si>
    <t>自筹</t>
  </si>
  <si>
    <t>基本工资</t>
  </si>
  <si>
    <t>在职津补贴（绩效工资）</t>
  </si>
  <si>
    <t>离退人员补贴</t>
  </si>
  <si>
    <t>特殊岗位津补贴</t>
  </si>
  <si>
    <t>乡镇工作补贴</t>
  </si>
  <si>
    <t>公车改革补贴</t>
  </si>
  <si>
    <t>其他</t>
  </si>
  <si>
    <t>养老保险</t>
  </si>
  <si>
    <t>职业年金</t>
  </si>
  <si>
    <t>医保金</t>
  </si>
  <si>
    <t>工伤保险</t>
  </si>
  <si>
    <t>计划数合计</t>
  </si>
  <si>
    <t>成本</t>
  </si>
  <si>
    <t>可支配收入</t>
  </si>
  <si>
    <t>经费拨款</t>
  </si>
  <si>
    <t>非税收入拨款</t>
  </si>
  <si>
    <t>农推中心</t>
  </si>
  <si>
    <t>水务站</t>
  </si>
  <si>
    <t>备注：1、“一般商品与服务支出”填列财政按标准安排的部门单位公用经费。
2、“批复专项”填列财政安排部门单位的专项工作经费。
3、非税“计划数合计”填列预计部门单位2023年应抵预算收入的经营；“成本”
填报测算实现预计的非税收入目标所需发生的支出；可支配收入为非税收入数-成本数，
亦即财政从部门单位非税收入统筹的财力部门；
4、“经费拨款”填列财政实际安排至部门的拨款数，其计算应为
“预算收入合计数-非税收入中的可支配收入”；非税收入拨款即“非税收入计划合计”数</t>
  </si>
  <si>
    <t>表五</t>
  </si>
  <si>
    <t>2023年乡镇政府预算功能和支出经济分类情况表</t>
  </si>
  <si>
    <t>单位:万元</t>
  </si>
  <si>
    <t>项目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</si>
  <si>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</si>
  <si>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</si>
  <si>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</si>
  <si>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</si>
  <si>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</si>
  <si>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</si>
  <si>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</si>
  <si>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</si>
  <si>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</si>
  <si>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</si>
  <si>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</si>
  <si>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</si>
  <si>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</si>
  <si>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</si>
  <si>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</si>
  <si>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</si>
  <si>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</si>
  <si>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</si>
  <si>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</si>
  <si>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</si>
  <si>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</si>
  <si>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</si>
  <si>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</si>
  <si>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</si>
  <si>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</si>
  <si>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</si>
  <si>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</si>
  <si>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</si>
  <si>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</si>
  <si>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</si>
  <si>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</si>
  <si>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</si>
  <si>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</si>
  <si>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</si>
  <si>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</si>
  <si>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</si>
  <si>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</si>
  <si>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</si>
  <si>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二十三、债务付息支出</t>
  </si>
  <si>
    <t>二十四、债务发行费用支出</t>
  </si>
  <si>
    <t>二十五、其他支出</t>
  </si>
  <si>
    <t>支出总计</t>
  </si>
  <si>
    <t>06表</t>
  </si>
  <si>
    <t>岳阳县2023年重点财源税收入计划表</t>
  </si>
  <si>
    <t>单位：元</t>
  </si>
  <si>
    <t>企业名称</t>
  </si>
  <si>
    <t>2021年完成数</t>
  </si>
  <si>
    <t>2022年计划数</t>
  </si>
  <si>
    <t>同比+-%</t>
  </si>
  <si>
    <t>备注</t>
  </si>
  <si>
    <t>07表</t>
  </si>
  <si>
    <t>2023年政府性基金预算收支明细表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</si>
  <si>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</si>
  <si>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</si>
  <si>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</si>
  <si>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</si>
  <si>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一、农网还贷资金收入</t>
  </si>
  <si>
    <t>一、文化体育与传媒支出</t>
  </si>
  <si>
    <t>二、海南省高等级公路车辆通行附加费收入</t>
  </si>
  <si>
    <t>二、社会保障和就业支出</t>
  </si>
  <si>
    <t>三、港口建设费收入</t>
  </si>
  <si>
    <t>三、节能环保支出</t>
  </si>
  <si>
    <t>四、国家电影事业发展专项资金收入</t>
  </si>
  <si>
    <t>四、城乡社区支出</t>
  </si>
  <si>
    <t>污水处理</t>
  </si>
  <si>
    <t>五、国有土地收益基金收入</t>
  </si>
  <si>
    <t>五、农林水支出</t>
  </si>
  <si>
    <t>六、农业土地开发资金收入</t>
  </si>
  <si>
    <t>六、交通运输支出</t>
  </si>
  <si>
    <t>七、国有土地使用权出让收入</t>
  </si>
  <si>
    <t>七、资源勘探信息等支出</t>
  </si>
  <si>
    <t>八、大中型水库库区基金收入</t>
  </si>
  <si>
    <t>八、商业服务业等支出</t>
  </si>
  <si>
    <t>九、彩票公益金收入</t>
  </si>
  <si>
    <t>九、其他支出</t>
  </si>
  <si>
    <t>十、城市基础设施配套费收入</t>
  </si>
  <si>
    <t>十、债务付息支出</t>
  </si>
  <si>
    <t>十一、小型水库移民扶助基金收入</t>
  </si>
  <si>
    <t>十一、债务发行费用支出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</si>
  <si>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</si>
  <si>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</si>
  <si>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</si>
  <si>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</si>
  <si>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</si>
  <si>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十七、专项债券对应项目专项收入</t>
  </si>
  <si>
    <t>收入合计</t>
  </si>
  <si>
    <t>转移性收入</t>
  </si>
  <si>
    <t xml:space="preserve"> 政府性基金转移支付</t>
  </si>
  <si>
    <t xml:space="preserve">  政府性基金转移收入</t>
  </si>
  <si>
    <t xml:space="preserve"> 调出资金</t>
  </si>
  <si>
    <t xml:space="preserve">  上年结余收入</t>
  </si>
  <si>
    <t xml:space="preserve"> 年终结余</t>
  </si>
  <si>
    <t xml:space="preserve">  调入资金</t>
  </si>
  <si>
    <t>收入总计</t>
  </si>
  <si>
    <r>
      <rPr>
        <sz val="11"/>
        <rFont val="Arial"/>
        <family val="2"/>
      </rPr>
      <t>08</t>
    </r>
    <r>
      <rPr>
        <sz val="11"/>
        <rFont val="宋体"/>
        <family val="0"/>
      </rPr>
      <t>表</t>
    </r>
  </si>
  <si>
    <r>
      <rPr>
        <b/>
        <sz val="20"/>
        <rFont val="黑体"/>
        <family val="3"/>
      </rPr>
      <t>2023年财政供养人员信息表</t>
    </r>
    <r>
      <rPr>
        <b/>
        <sz val="12"/>
        <rFont val="黑体"/>
        <family val="3"/>
      </rPr>
      <t>（乡镇所有的人员请都汇总在这一张表中）</t>
    </r>
  </si>
  <si>
    <t>月田镇人民政府</t>
  </si>
  <si>
    <t>身份证号码</t>
  </si>
  <si>
    <t>姓名</t>
  </si>
  <si>
    <t>性别</t>
  </si>
  <si>
    <t>人员类别</t>
  </si>
  <si>
    <t>在职教职工类型</t>
  </si>
  <si>
    <t>在职人员来源</t>
  </si>
  <si>
    <t>人员身份</t>
  </si>
  <si>
    <t>职务（职称）</t>
  </si>
  <si>
    <t>是否为少数民族</t>
  </si>
  <si>
    <t>是否财政统发工资</t>
  </si>
  <si>
    <t>学历</t>
  </si>
  <si>
    <t>隶属处（科）室</t>
  </si>
  <si>
    <t>出生日期</t>
  </si>
  <si>
    <t>参加工作时间</t>
  </si>
  <si>
    <t>工龄</t>
  </si>
  <si>
    <t>离退时间</t>
  </si>
  <si>
    <t>基本工资(元/月)</t>
  </si>
  <si>
    <t>基本离休费(元/月)</t>
  </si>
  <si>
    <t>基本退休费(元/月)</t>
  </si>
  <si>
    <t>基本退职费(元/月)</t>
  </si>
  <si>
    <r>
      <rPr>
        <sz val="11"/>
        <rFont val="宋体"/>
        <family val="0"/>
      </rPr>
      <t>国家规定津补贴</t>
    </r>
    <r>
      <rPr>
        <sz val="11"/>
        <rFont val="Arial"/>
        <family val="2"/>
      </rPr>
      <t>(</t>
    </r>
    <r>
      <rPr>
        <sz val="11"/>
        <rFont val="宋体"/>
        <family val="0"/>
      </rPr>
      <t>元</t>
    </r>
    <r>
      <rPr>
        <sz val="11"/>
        <rFont val="Arial"/>
        <family val="2"/>
      </rPr>
      <t>/</t>
    </r>
    <r>
      <rPr>
        <sz val="11"/>
        <rFont val="宋体"/>
        <family val="0"/>
      </rPr>
      <t>月</t>
    </r>
    <r>
      <rPr>
        <sz val="11"/>
        <rFont val="Arial"/>
        <family val="2"/>
      </rPr>
      <t>)</t>
    </r>
  </si>
  <si>
    <t>乡镇工作补贴（元/月）</t>
  </si>
  <si>
    <t>公车改革交通补贴</t>
  </si>
  <si>
    <t>山区补贴</t>
  </si>
  <si>
    <t>绩效奖</t>
  </si>
  <si>
    <t>430621197512017014</t>
  </si>
  <si>
    <t>男</t>
  </si>
  <si>
    <t>管理人员</t>
  </si>
  <si>
    <t>招考录用</t>
  </si>
  <si>
    <t>公务员</t>
  </si>
  <si>
    <t>乡科级正职</t>
  </si>
  <si>
    <t>否</t>
  </si>
  <si>
    <t>大学本科</t>
  </si>
  <si>
    <t>党组成员</t>
  </si>
  <si>
    <t>1997-08-01</t>
  </si>
  <si>
    <t>45010419801114057X</t>
  </si>
  <si>
    <t>19801114</t>
  </si>
  <si>
    <t>1999-08-01</t>
  </si>
  <si>
    <t>430621196610024117</t>
  </si>
  <si>
    <t>陈新德</t>
  </si>
  <si>
    <t>其他人员</t>
  </si>
  <si>
    <t>乡科级副职</t>
  </si>
  <si>
    <t>党政办</t>
  </si>
  <si>
    <t>19661002</t>
  </si>
  <si>
    <t>1987-07-01</t>
  </si>
  <si>
    <t>430621197812130115</t>
  </si>
  <si>
    <t>刘海</t>
  </si>
  <si>
    <t>19781213</t>
  </si>
  <si>
    <t>2016-09-01</t>
  </si>
  <si>
    <t>430621196906274115</t>
  </si>
  <si>
    <t>何科雄</t>
  </si>
  <si>
    <t>高中</t>
  </si>
  <si>
    <t>19690627</t>
  </si>
  <si>
    <t>1996-07-01</t>
  </si>
  <si>
    <t>430621197705187415</t>
  </si>
  <si>
    <t>袁礼</t>
  </si>
  <si>
    <t>19770518</t>
  </si>
  <si>
    <t>430624199010189332</t>
  </si>
  <si>
    <t>何军建</t>
  </si>
  <si>
    <t>19901018</t>
  </si>
  <si>
    <t>2017-10-23</t>
  </si>
  <si>
    <t>430621197503144118</t>
  </si>
  <si>
    <t>陈政辉</t>
  </si>
  <si>
    <t>19750314</t>
  </si>
  <si>
    <t>2005-09-01</t>
  </si>
  <si>
    <t>430621197706088718</t>
  </si>
  <si>
    <t>陈巨松</t>
  </si>
  <si>
    <t>19770608</t>
  </si>
  <si>
    <t>2016-06-01</t>
  </si>
  <si>
    <t>430682199001043124</t>
  </si>
  <si>
    <t>彭红</t>
  </si>
  <si>
    <t>女</t>
  </si>
  <si>
    <t>19900104</t>
  </si>
  <si>
    <t>2013-10-01</t>
  </si>
  <si>
    <t>43062119661101413X</t>
  </si>
  <si>
    <t>李旭东</t>
  </si>
  <si>
    <t>19661101</t>
  </si>
  <si>
    <t>1989-01-01</t>
  </si>
  <si>
    <t>430621197301039096</t>
  </si>
  <si>
    <t>李元满</t>
  </si>
  <si>
    <t>19730103</t>
  </si>
  <si>
    <t>2004-09-01</t>
  </si>
  <si>
    <t>430621199009184113</t>
  </si>
  <si>
    <t>陈颖</t>
  </si>
  <si>
    <t>19900918</t>
  </si>
  <si>
    <t>2014-08-01</t>
  </si>
  <si>
    <t>430621198003184134</t>
  </si>
  <si>
    <t>李文远</t>
  </si>
  <si>
    <t>科员级</t>
  </si>
  <si>
    <t>中专毕业</t>
  </si>
  <si>
    <t>综合行政执法大队</t>
  </si>
  <si>
    <t>19800318</t>
  </si>
  <si>
    <t>1999-04-01</t>
  </si>
  <si>
    <t>430181199607209535</t>
  </si>
  <si>
    <t>赖旭</t>
  </si>
  <si>
    <t>水利站</t>
  </si>
  <si>
    <t>19960720</t>
  </si>
  <si>
    <t>2020-11-01</t>
  </si>
  <si>
    <t>430624199006059332</t>
  </si>
  <si>
    <t>吴舟</t>
  </si>
  <si>
    <t>禁毒办</t>
  </si>
  <si>
    <t>19900605</t>
  </si>
  <si>
    <t>2013-12-01</t>
  </si>
  <si>
    <t>410521199201182530</t>
  </si>
  <si>
    <t>王得文</t>
  </si>
  <si>
    <t>硕士</t>
  </si>
  <si>
    <t>乡村振兴办</t>
  </si>
  <si>
    <t>19920118</t>
  </si>
  <si>
    <t>430522199307169318</t>
  </si>
  <si>
    <t>汤俊</t>
  </si>
  <si>
    <t>19930716</t>
  </si>
  <si>
    <t>2017-06-01</t>
  </si>
  <si>
    <t>360403199805251215</t>
  </si>
  <si>
    <t>万纯宗</t>
  </si>
  <si>
    <t>19980525</t>
  </si>
  <si>
    <t>372925199609245124</t>
  </si>
  <si>
    <t>董珠珠</t>
  </si>
  <si>
    <t>19960924</t>
  </si>
  <si>
    <t>2018-11-01</t>
  </si>
  <si>
    <t>430621197301120038</t>
  </si>
  <si>
    <t>陈峻岭</t>
  </si>
  <si>
    <t>应急管理办</t>
  </si>
  <si>
    <t>19730112</t>
  </si>
  <si>
    <t>430903198910033958</t>
  </si>
  <si>
    <t>薛浩林</t>
  </si>
  <si>
    <t>19891003</t>
  </si>
  <si>
    <t>2014-05-01</t>
  </si>
  <si>
    <t>430621199403103713</t>
  </si>
  <si>
    <t>杨威</t>
  </si>
  <si>
    <t>19940310</t>
  </si>
  <si>
    <t>2017-09-01</t>
  </si>
  <si>
    <t>430111198009200078</t>
  </si>
  <si>
    <t>蒋莉</t>
  </si>
  <si>
    <t>19800920</t>
  </si>
  <si>
    <t>2011-04-01</t>
  </si>
  <si>
    <t>430602197806015090</t>
  </si>
  <si>
    <t>姜吕</t>
  </si>
  <si>
    <t>19780601</t>
  </si>
  <si>
    <t>2003-04-01</t>
  </si>
  <si>
    <t>430626198610075652</t>
  </si>
  <si>
    <t>赵冲</t>
  </si>
  <si>
    <t>19861007</t>
  </si>
  <si>
    <t>2013-01-01</t>
  </si>
  <si>
    <t>43062119950824415X</t>
  </si>
  <si>
    <t>李进</t>
  </si>
  <si>
    <t>劳动站</t>
  </si>
  <si>
    <t>19950824</t>
  </si>
  <si>
    <t>2018-01-01</t>
  </si>
  <si>
    <t>430621199701060029</t>
  </si>
  <si>
    <t>童瑶</t>
  </si>
  <si>
    <t>民政所</t>
  </si>
  <si>
    <t>19970106</t>
  </si>
  <si>
    <t>2019-09-01</t>
  </si>
  <si>
    <t>421222199512150053</t>
  </si>
  <si>
    <t>夏雨田</t>
  </si>
  <si>
    <t>水资源办</t>
  </si>
  <si>
    <t>19951215</t>
  </si>
  <si>
    <t>522701199211065621</t>
  </si>
  <si>
    <t>孟娜</t>
  </si>
  <si>
    <t>19921106</t>
  </si>
  <si>
    <t>430621197210064157</t>
  </si>
  <si>
    <t>李标</t>
  </si>
  <si>
    <t>参（依）照公务员管理人员</t>
  </si>
  <si>
    <t>财政所</t>
  </si>
  <si>
    <t>19721006</t>
  </si>
  <si>
    <t>1997-02-01</t>
  </si>
  <si>
    <t>430621197409104179</t>
  </si>
  <si>
    <t>李阳艳</t>
  </si>
  <si>
    <t>19740910</t>
  </si>
  <si>
    <t>1996-08-01</t>
  </si>
  <si>
    <t>430621197611253717</t>
  </si>
  <si>
    <t>万想军</t>
  </si>
  <si>
    <t>综治办</t>
  </si>
  <si>
    <t>19761125</t>
  </si>
  <si>
    <t>430621197711088114</t>
  </si>
  <si>
    <t>万宗敏</t>
  </si>
  <si>
    <t>19771108</t>
  </si>
  <si>
    <t>1997-07-01</t>
  </si>
  <si>
    <t>43052319960112431X</t>
  </si>
  <si>
    <t>蒋斌</t>
  </si>
  <si>
    <t>19960112</t>
  </si>
  <si>
    <t>2021-08-31</t>
  </si>
  <si>
    <t>430621199908096125</t>
  </si>
  <si>
    <t>袁金嵘</t>
  </si>
  <si>
    <t>19990809</t>
  </si>
  <si>
    <t>430611199903061537</t>
  </si>
  <si>
    <t>唐俊</t>
  </si>
  <si>
    <t>19990306</t>
  </si>
  <si>
    <t>430681199804240010</t>
  </si>
  <si>
    <t>胡泽宇</t>
  </si>
  <si>
    <t>防疫指挥部</t>
  </si>
  <si>
    <t>19980424</t>
  </si>
  <si>
    <t>2021-07-30</t>
  </si>
  <si>
    <t>430621197112268113</t>
  </si>
  <si>
    <t>曾书</t>
  </si>
  <si>
    <t>19711226</t>
  </si>
  <si>
    <t>1993-01-01</t>
  </si>
  <si>
    <t>430602199410027430</t>
  </si>
  <si>
    <t>刘志豪</t>
  </si>
  <si>
    <t>事业管理人员</t>
  </si>
  <si>
    <t>未定职公务员</t>
  </si>
  <si>
    <t>19941002</t>
  </si>
  <si>
    <t>2021-06-01</t>
  </si>
  <si>
    <t>430621199206130034</t>
  </si>
  <si>
    <t>袁毅</t>
  </si>
  <si>
    <t>事业专业技术人员</t>
  </si>
  <si>
    <t>19920613</t>
  </si>
  <si>
    <t>430621199303100056</t>
  </si>
  <si>
    <t>胡焘</t>
  </si>
  <si>
    <t>大学专科和专科学校</t>
  </si>
  <si>
    <t>退役军人事务站</t>
  </si>
  <si>
    <t>19930310</t>
  </si>
  <si>
    <t>430621198809113319</t>
  </si>
  <si>
    <t>喻奥</t>
  </si>
  <si>
    <t>19880911</t>
  </si>
  <si>
    <t>430621196611154116</t>
  </si>
  <si>
    <t>彭庆权</t>
  </si>
  <si>
    <t>初中</t>
  </si>
  <si>
    <t>农业服务中心</t>
  </si>
  <si>
    <t>19661115</t>
  </si>
  <si>
    <t>1993-10-01</t>
  </si>
  <si>
    <t>430621198003274316</t>
  </si>
  <si>
    <t>马建军</t>
  </si>
  <si>
    <t>19800327</t>
  </si>
  <si>
    <t>1999-07-01</t>
  </si>
  <si>
    <t>430621197211224132</t>
  </si>
  <si>
    <t>万红卫</t>
  </si>
  <si>
    <t>社会事业综合服务中心</t>
  </si>
  <si>
    <t>19721122</t>
  </si>
  <si>
    <t>1994-11-01</t>
  </si>
  <si>
    <t>430621197603253346</t>
  </si>
  <si>
    <t>毛丽君</t>
  </si>
  <si>
    <t>19760325</t>
  </si>
  <si>
    <t>1998-08-01</t>
  </si>
  <si>
    <t>43062119710601415X</t>
  </si>
  <si>
    <t>许美球</t>
  </si>
  <si>
    <t>19710601</t>
  </si>
  <si>
    <t>1994-08-01</t>
  </si>
  <si>
    <t>430621196311254131</t>
  </si>
  <si>
    <t>陈绿缘</t>
  </si>
  <si>
    <t>19631125</t>
  </si>
  <si>
    <t>1989-03-01</t>
  </si>
  <si>
    <t>430621196305244113</t>
  </si>
  <si>
    <t>曾平湖</t>
  </si>
  <si>
    <t>19630524</t>
  </si>
  <si>
    <t>1995-03-01</t>
  </si>
  <si>
    <t>430621198109189734</t>
  </si>
  <si>
    <t>杨辉</t>
  </si>
  <si>
    <t>19810918</t>
  </si>
  <si>
    <t>2002-05-01</t>
  </si>
  <si>
    <t>430621196601014136</t>
  </si>
  <si>
    <t>余祖胜</t>
  </si>
  <si>
    <t>敬老院</t>
  </si>
  <si>
    <t>19660101</t>
  </si>
  <si>
    <t>430621197901094128</t>
  </si>
  <si>
    <t>万新华</t>
  </si>
  <si>
    <t>19790109</t>
  </si>
  <si>
    <t>430621196610154157</t>
  </si>
  <si>
    <t>李拓</t>
  </si>
  <si>
    <t>19661015</t>
  </si>
  <si>
    <t>2003-05-01</t>
  </si>
  <si>
    <t>43060219780730453X</t>
  </si>
  <si>
    <t>毛定宇</t>
  </si>
  <si>
    <t>19780730</t>
  </si>
  <si>
    <t>430621196709204150</t>
  </si>
  <si>
    <t>李占伟</t>
  </si>
  <si>
    <t>19670920</t>
  </si>
  <si>
    <t>2000-07-01</t>
  </si>
  <si>
    <t>430621198006118167</t>
  </si>
  <si>
    <t>19800611</t>
  </si>
  <si>
    <t>1998-07-01</t>
  </si>
  <si>
    <t>43062119830902415X</t>
  </si>
  <si>
    <t>陈四毛</t>
  </si>
  <si>
    <t>19830902</t>
  </si>
  <si>
    <t>2001-12-01</t>
  </si>
  <si>
    <t>430621197502264134</t>
  </si>
  <si>
    <t>童一球</t>
  </si>
  <si>
    <t>计生办</t>
  </si>
  <si>
    <t>19750226</t>
  </si>
  <si>
    <t>1993-12-01</t>
  </si>
  <si>
    <t>43062119890527995X</t>
  </si>
  <si>
    <t>余柳波</t>
  </si>
  <si>
    <t>19890527</t>
  </si>
  <si>
    <t>2007-12-01</t>
  </si>
  <si>
    <t>430621197701294117</t>
  </si>
  <si>
    <t>陈迎强</t>
  </si>
  <si>
    <t>19770129</t>
  </si>
  <si>
    <t>430621197606090423</t>
  </si>
  <si>
    <t>陈军华</t>
  </si>
  <si>
    <t>19760609</t>
  </si>
  <si>
    <t>1997-04-01</t>
  </si>
  <si>
    <t>430621197009304147</t>
  </si>
  <si>
    <t>陈飞春</t>
  </si>
  <si>
    <t>政务（便民）服务中心</t>
  </si>
  <si>
    <t>19700930</t>
  </si>
  <si>
    <t>1990-08-01</t>
  </si>
  <si>
    <t>430621197508254172</t>
  </si>
  <si>
    <t>漆乘勇</t>
  </si>
  <si>
    <t>19750825</t>
  </si>
  <si>
    <t>1995-09-01</t>
  </si>
  <si>
    <t>430621196606150057</t>
  </si>
  <si>
    <t>陈军球</t>
  </si>
  <si>
    <t>19660615</t>
  </si>
  <si>
    <t>1986-12-01</t>
  </si>
  <si>
    <t>430621196812250462</t>
  </si>
  <si>
    <t>李碧桃</t>
  </si>
  <si>
    <t>19681225</t>
  </si>
  <si>
    <t>1988-09-01</t>
  </si>
  <si>
    <t>430621197208044130</t>
  </si>
  <si>
    <t>李航标</t>
  </si>
  <si>
    <t>19720804</t>
  </si>
  <si>
    <t>1996-11-01</t>
  </si>
  <si>
    <t>430621196311234114</t>
  </si>
  <si>
    <t>周石艳</t>
  </si>
  <si>
    <t>19631123</t>
  </si>
  <si>
    <t>1983-03-01</t>
  </si>
  <si>
    <t>430621198906084118</t>
  </si>
  <si>
    <t>李洋洪</t>
  </si>
  <si>
    <t>19890608</t>
  </si>
  <si>
    <t>430621198704224151</t>
  </si>
  <si>
    <t>万新</t>
  </si>
  <si>
    <t>19870422</t>
  </si>
  <si>
    <t>2005-12-01</t>
  </si>
  <si>
    <t>430621197208260079</t>
  </si>
  <si>
    <t>陈响平</t>
  </si>
  <si>
    <t>19720826</t>
  </si>
  <si>
    <t>430621197709014116</t>
  </si>
  <si>
    <t>蒋朝万</t>
  </si>
  <si>
    <t>19770901</t>
  </si>
  <si>
    <t>430621197008154132</t>
  </si>
  <si>
    <t>陈伟添</t>
  </si>
  <si>
    <t>19700815</t>
  </si>
  <si>
    <t>430621196709194116</t>
  </si>
  <si>
    <t>陈飞龙</t>
  </si>
  <si>
    <t>19670919</t>
  </si>
  <si>
    <t>1999-10-01</t>
  </si>
  <si>
    <t>430621195504297475</t>
  </si>
  <si>
    <t>李仲关</t>
  </si>
  <si>
    <t>19550429</t>
  </si>
  <si>
    <t>1988-07-01</t>
  </si>
  <si>
    <t>43062119750320001X</t>
  </si>
  <si>
    <t>杨艳浓</t>
  </si>
  <si>
    <t>19750320</t>
  </si>
  <si>
    <t>1992-12-01</t>
  </si>
  <si>
    <t>430621198106064151</t>
  </si>
  <si>
    <t>李勇</t>
  </si>
  <si>
    <t>19810606</t>
  </si>
  <si>
    <t>1997-12-01</t>
  </si>
  <si>
    <t>430621197706044117</t>
  </si>
  <si>
    <t>钟卫江</t>
  </si>
  <si>
    <t>19770604</t>
  </si>
  <si>
    <t>2000-03-01</t>
  </si>
  <si>
    <t>430621196907194133</t>
  </si>
  <si>
    <t>万海政</t>
  </si>
  <si>
    <t>19690719</t>
  </si>
  <si>
    <t>1989-10-01</t>
  </si>
  <si>
    <t>430621197301120011</t>
  </si>
  <si>
    <t>万飞虎</t>
  </si>
  <si>
    <t>430621197903148425</t>
  </si>
  <si>
    <t>周晓玲</t>
  </si>
  <si>
    <t>19790314</t>
  </si>
  <si>
    <t>430621196603164154</t>
  </si>
  <si>
    <t>易志鸿</t>
  </si>
  <si>
    <t>19660316</t>
  </si>
  <si>
    <t>1988-08-01</t>
  </si>
  <si>
    <t>430621195806104114</t>
  </si>
  <si>
    <t>许定规</t>
  </si>
  <si>
    <t>19580610</t>
  </si>
  <si>
    <t>1990-01-01</t>
  </si>
  <si>
    <t>430621197903084118</t>
  </si>
  <si>
    <t>19790308</t>
  </si>
  <si>
    <t>1999-12-01</t>
  </si>
  <si>
    <t>430621197609234138</t>
  </si>
  <si>
    <t>侯爱军</t>
  </si>
  <si>
    <t>19760923</t>
  </si>
  <si>
    <t>430621199804254125</t>
  </si>
  <si>
    <t>漆双叶</t>
  </si>
  <si>
    <t>2022-01-01</t>
  </si>
  <si>
    <t>430621199707184196</t>
  </si>
  <si>
    <t>郝星霖</t>
  </si>
  <si>
    <t>430621196111244158</t>
  </si>
  <si>
    <t>李石龙</t>
  </si>
  <si>
    <t>19611124</t>
  </si>
  <si>
    <t>1979-07-01</t>
  </si>
  <si>
    <t>41</t>
  </si>
  <si>
    <t>2019-11-24</t>
  </si>
  <si>
    <t>430621195809194119</t>
  </si>
  <si>
    <t>许革新</t>
  </si>
  <si>
    <t>19580919</t>
  </si>
  <si>
    <t>1980-07-02</t>
  </si>
  <si>
    <t>38</t>
  </si>
  <si>
    <t>430621194907094117</t>
  </si>
  <si>
    <t>王石勇</t>
  </si>
  <si>
    <t>19490709</t>
  </si>
  <si>
    <t>1971-12-01</t>
  </si>
  <si>
    <t>2009-07-01</t>
  </si>
  <si>
    <t>430621193807160055</t>
  </si>
  <si>
    <t>万亚雄</t>
  </si>
  <si>
    <t>19380716</t>
  </si>
  <si>
    <t>1957-12-01</t>
  </si>
  <si>
    <t>45</t>
  </si>
  <si>
    <t>430621195109244138</t>
  </si>
  <si>
    <t>李卫忠</t>
  </si>
  <si>
    <t>19510924</t>
  </si>
  <si>
    <t>1971-10-01</t>
  </si>
  <si>
    <t>40</t>
  </si>
  <si>
    <t>2011-10-01</t>
  </si>
  <si>
    <t>430621195406234139</t>
  </si>
  <si>
    <t>陈定刚</t>
  </si>
  <si>
    <t>19540623</t>
  </si>
  <si>
    <t>1971-09-01</t>
  </si>
  <si>
    <t>43</t>
  </si>
  <si>
    <t>2014-07-01</t>
  </si>
  <si>
    <t>430621195412189493</t>
  </si>
  <si>
    <t>李梓勤</t>
  </si>
  <si>
    <t>19541218</t>
  </si>
  <si>
    <t>1976-09-01</t>
  </si>
  <si>
    <t>39</t>
  </si>
  <si>
    <t>2014-12-05</t>
  </si>
  <si>
    <t>430602192807230531</t>
  </si>
  <si>
    <t>李文雄</t>
  </si>
  <si>
    <t>19280723</t>
  </si>
  <si>
    <t>1956-12-01</t>
  </si>
  <si>
    <t>24</t>
  </si>
  <si>
    <t>1980-11-01</t>
  </si>
  <si>
    <t>43062119311029511X</t>
  </si>
  <si>
    <t>陈中曙</t>
  </si>
  <si>
    <t>19311029</t>
  </si>
  <si>
    <t>1963-12-01</t>
  </si>
  <si>
    <t>2002-01-01</t>
  </si>
  <si>
    <t>43062119450211743X</t>
  </si>
  <si>
    <t>周铁兰</t>
  </si>
  <si>
    <t>19450211</t>
  </si>
  <si>
    <t>1963-04-01</t>
  </si>
  <si>
    <t>2006-04-01</t>
  </si>
  <si>
    <t>430621194409258430</t>
  </si>
  <si>
    <t>刘满堂</t>
  </si>
  <si>
    <t>19440925</t>
  </si>
  <si>
    <t>1963-07-01</t>
  </si>
  <si>
    <t>430621193108125314</t>
  </si>
  <si>
    <t>万应初</t>
  </si>
  <si>
    <t>19310812</t>
  </si>
  <si>
    <t>1959-12-01</t>
  </si>
  <si>
    <t>42</t>
  </si>
  <si>
    <t>2001-08-01</t>
  </si>
  <si>
    <t>430621196312014148</t>
  </si>
  <si>
    <t>李晓玉</t>
  </si>
  <si>
    <t>19631201</t>
  </si>
  <si>
    <t>1981-05-01</t>
  </si>
  <si>
    <t>2021-11-25</t>
  </si>
  <si>
    <t>430621194901284112</t>
  </si>
  <si>
    <t>陈明忠</t>
  </si>
  <si>
    <t>19490128</t>
  </si>
  <si>
    <t>1984-12-01</t>
  </si>
  <si>
    <t>25</t>
  </si>
  <si>
    <t>430621193904245034</t>
  </si>
  <si>
    <t>陈万</t>
  </si>
  <si>
    <t>19390424</t>
  </si>
  <si>
    <t>6</t>
  </si>
  <si>
    <t>430621195603274113</t>
  </si>
  <si>
    <t>余文辉</t>
  </si>
  <si>
    <t>19560327</t>
  </si>
  <si>
    <t>1976-11-02</t>
  </si>
  <si>
    <t>2016-03-27</t>
  </si>
  <si>
    <t>430621194907024119</t>
  </si>
  <si>
    <t>周国球</t>
  </si>
  <si>
    <t>19490702</t>
  </si>
  <si>
    <t>1977-01-01</t>
  </si>
  <si>
    <t>33</t>
  </si>
  <si>
    <t>430621194911254136</t>
  </si>
  <si>
    <t>陈爱明</t>
  </si>
  <si>
    <t>19491125</t>
  </si>
  <si>
    <t>1971-11-01</t>
  </si>
  <si>
    <t>51</t>
  </si>
  <si>
    <t>430621195206234118</t>
  </si>
  <si>
    <t>陈定军</t>
  </si>
  <si>
    <t>19520623</t>
  </si>
  <si>
    <t>1982-09-01</t>
  </si>
  <si>
    <t>30</t>
  </si>
  <si>
    <t>2012-04-01</t>
  </si>
  <si>
    <t>430621195801014136</t>
  </si>
  <si>
    <t>陈跃定</t>
  </si>
  <si>
    <t>19580101</t>
  </si>
  <si>
    <t>34</t>
  </si>
  <si>
    <t>2018-03-01</t>
  </si>
  <si>
    <t>430621195706224119</t>
  </si>
  <si>
    <t>杨胜武</t>
  </si>
  <si>
    <t>19570622</t>
  </si>
  <si>
    <t>1991-12-01</t>
  </si>
  <si>
    <t>16</t>
  </si>
  <si>
    <t>2007-01-01</t>
  </si>
  <si>
    <t>430621195611260053</t>
  </si>
  <si>
    <t>陈列根</t>
  </si>
  <si>
    <t>19561126</t>
  </si>
  <si>
    <t>1976-12-01</t>
  </si>
  <si>
    <t>2007-07-01</t>
  </si>
  <si>
    <t>430621195506064114</t>
  </si>
  <si>
    <t>杨世祥</t>
  </si>
  <si>
    <t>19550606</t>
  </si>
  <si>
    <t>1985-01-01</t>
  </si>
  <si>
    <t>2018-06-01</t>
  </si>
  <si>
    <t>430621197003134140</t>
  </si>
  <si>
    <t>蔡根根</t>
  </si>
  <si>
    <t>19700313</t>
  </si>
  <si>
    <t>1992-01-01</t>
  </si>
  <si>
    <t>2021-11-21</t>
  </si>
  <si>
    <t>430621196009014110</t>
  </si>
  <si>
    <t>易政军</t>
  </si>
  <si>
    <t>19600901</t>
  </si>
  <si>
    <t>43062119660808417X</t>
  </si>
  <si>
    <t>李四新</t>
  </si>
  <si>
    <t>19660808</t>
  </si>
  <si>
    <t>1988-06-01</t>
  </si>
  <si>
    <t>19</t>
  </si>
  <si>
    <t>2007-06-01</t>
  </si>
  <si>
    <t>430621195708024110</t>
  </si>
  <si>
    <t>万民爱</t>
  </si>
  <si>
    <t>19570802</t>
  </si>
  <si>
    <t>1990-03-01</t>
  </si>
  <si>
    <t>17</t>
  </si>
  <si>
    <t>2007-03-01</t>
  </si>
  <si>
    <t>430621194611164139</t>
  </si>
  <si>
    <t>刘定刚</t>
  </si>
  <si>
    <t>19461116</t>
  </si>
  <si>
    <t>1969-12-01</t>
  </si>
  <si>
    <t>37</t>
  </si>
  <si>
    <t>2006-11-01</t>
  </si>
  <si>
    <t>430621195211204124</t>
  </si>
  <si>
    <t>李文英</t>
  </si>
  <si>
    <t>19521120</t>
  </si>
  <si>
    <t>1981-12-01</t>
  </si>
  <si>
    <t>22</t>
  </si>
  <si>
    <t>430621194104114137</t>
  </si>
  <si>
    <t>陈畅治</t>
  </si>
  <si>
    <t>19410411</t>
  </si>
  <si>
    <t>1972-12-01</t>
  </si>
  <si>
    <t>29</t>
  </si>
  <si>
    <t>430621195511019430</t>
  </si>
  <si>
    <t>李怀规</t>
  </si>
  <si>
    <t>19551101</t>
  </si>
  <si>
    <t>1983-08-01</t>
  </si>
  <si>
    <t>430621195507144159</t>
  </si>
  <si>
    <t>李玉金</t>
  </si>
  <si>
    <t>19550714</t>
  </si>
  <si>
    <t>1990-12-01</t>
  </si>
  <si>
    <t>430621195308089433</t>
  </si>
  <si>
    <t>胡雄军</t>
  </si>
  <si>
    <t>19530808</t>
  </si>
  <si>
    <t>2013-09-01</t>
  </si>
  <si>
    <t>430621196405180057</t>
  </si>
  <si>
    <t>龚满兵</t>
  </si>
  <si>
    <t>19640518</t>
  </si>
  <si>
    <t>26</t>
  </si>
  <si>
    <t>2012-12-01</t>
  </si>
  <si>
    <t>43062119680629184X</t>
  </si>
  <si>
    <t>淳文尽</t>
  </si>
  <si>
    <t>19680629</t>
  </si>
  <si>
    <t>1987-11-01</t>
  </si>
  <si>
    <t>35</t>
  </si>
  <si>
    <t>430621196111147059</t>
  </si>
  <si>
    <t>万鹤球</t>
  </si>
  <si>
    <t>19611114</t>
  </si>
  <si>
    <t>1981-10-01</t>
  </si>
  <si>
    <t>2017-11-01</t>
  </si>
  <si>
    <t>430621195809258135</t>
  </si>
  <si>
    <t>李迁爱</t>
  </si>
  <si>
    <t>19580925</t>
  </si>
  <si>
    <t>430621194110186671</t>
  </si>
  <si>
    <t>许厚根</t>
  </si>
  <si>
    <t>19411018</t>
  </si>
  <si>
    <t>1983-01-01</t>
  </si>
  <si>
    <t>18</t>
  </si>
  <si>
    <t>2000-10-01</t>
  </si>
  <si>
    <t>430621195411014157</t>
  </si>
  <si>
    <t>周传书</t>
  </si>
  <si>
    <t>19541101</t>
  </si>
  <si>
    <t>1980-01-01</t>
  </si>
  <si>
    <t>430621196810050467</t>
  </si>
  <si>
    <t>陈三卯</t>
  </si>
  <si>
    <t>19681005</t>
  </si>
  <si>
    <t>1985-06-01</t>
  </si>
  <si>
    <t>2006-07-01</t>
  </si>
  <si>
    <t>430621195306204135</t>
  </si>
  <si>
    <t>万明初</t>
  </si>
  <si>
    <t>19530620</t>
  </si>
  <si>
    <t>1981-01-01</t>
  </si>
  <si>
    <t>430621194506056136</t>
  </si>
  <si>
    <t>李必胜</t>
  </si>
  <si>
    <t>19450605</t>
  </si>
  <si>
    <t>1984-01-01</t>
  </si>
  <si>
    <t>20</t>
  </si>
  <si>
    <t>2003-10-01</t>
  </si>
  <si>
    <t>430621196008104122</t>
  </si>
  <si>
    <t>陈军平</t>
  </si>
  <si>
    <t>19600810</t>
  </si>
  <si>
    <t>430621194709124119</t>
  </si>
  <si>
    <t>何先桃</t>
  </si>
  <si>
    <t>19470912</t>
  </si>
  <si>
    <t>1965-04-01</t>
  </si>
  <si>
    <t>430621195202010053</t>
  </si>
  <si>
    <t>万卫明</t>
  </si>
  <si>
    <t>19520201</t>
  </si>
  <si>
    <t>1971-01-01</t>
  </si>
  <si>
    <t>36</t>
  </si>
  <si>
    <t>2006-03-01</t>
  </si>
  <si>
    <t>430621195504297459</t>
  </si>
  <si>
    <t>周黄湘</t>
  </si>
  <si>
    <t>430621195701130615</t>
  </si>
  <si>
    <t>万丁酉</t>
  </si>
  <si>
    <t>19570113</t>
  </si>
  <si>
    <t>1982-10-01</t>
  </si>
  <si>
    <t>430621192906195056</t>
  </si>
  <si>
    <t>陈金黄</t>
  </si>
  <si>
    <t>19290619</t>
  </si>
  <si>
    <t>1978-12-01</t>
  </si>
  <si>
    <t>11</t>
  </si>
  <si>
    <t>1989-07-01</t>
  </si>
  <si>
    <t>430621195902014135</t>
  </si>
  <si>
    <t>李雁鹏</t>
  </si>
  <si>
    <t>19590201</t>
  </si>
  <si>
    <t>1990-11-01</t>
  </si>
  <si>
    <t>2019-02-01</t>
  </si>
  <si>
    <t>430621193910224133</t>
  </si>
  <si>
    <t>陈应</t>
  </si>
  <si>
    <t>19391022</t>
  </si>
  <si>
    <t>1980-12-01</t>
  </si>
  <si>
    <t>2002-09-01</t>
  </si>
  <si>
    <t>430621194710064117</t>
  </si>
  <si>
    <t>徐柏稚</t>
  </si>
  <si>
    <t>19471006</t>
  </si>
  <si>
    <t>1964-12-01</t>
  </si>
  <si>
    <t>57</t>
  </si>
  <si>
    <t>430621195612104212</t>
  </si>
  <si>
    <t>万卫华</t>
  </si>
  <si>
    <t>19561210</t>
  </si>
  <si>
    <t>23</t>
  </si>
  <si>
    <t>43062119610403411X</t>
  </si>
  <si>
    <t>陈亮</t>
  </si>
  <si>
    <t>19610403</t>
  </si>
  <si>
    <t>1979-12-01</t>
  </si>
  <si>
    <t>430621195410014139</t>
  </si>
  <si>
    <t>陈忠胜</t>
  </si>
  <si>
    <t>19541001</t>
  </si>
  <si>
    <t>430621196909014140</t>
  </si>
  <si>
    <t>周玲珑</t>
  </si>
  <si>
    <t>2022-09-01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</si>
</sst>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0_);[Red]\(0.00\)"/>
    <numFmt numFmtId="180" formatCode="0.0_ "/>
  </numFmts>
  <fonts count="53">
    <font>
      <sz val="12"/>
      <name val="楷体_GB2312"/>
      <family val="0"/>
    </font>
    <font>
      <sz val="11"/>
      <name val="宋体"/>
      <family val="0"/>
    </font>
    <font>
      <sz val="10"/>
      <name val="Arial"/>
      <family val="2"/>
    </font>
    <font>
      <sz val="11"/>
      <name val="Arial"/>
      <family val="2"/>
    </font>
    <font>
      <b/>
      <sz val="2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0"/>
      <name val="仿宋"/>
      <family val="3"/>
    </font>
    <font>
      <b/>
      <sz val="12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8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b/>
      <sz val="16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b/>
      <sz val="11"/>
      <name val="Arial"/>
      <family val="2"/>
    </font>
    <font>
      <b/>
      <sz val="12"/>
      <name val="仿宋_GB2312"/>
      <family val="0"/>
    </font>
    <font>
      <sz val="12"/>
      <name val="仿宋_GB2312"/>
      <family val="0"/>
    </font>
    <font>
      <sz val="11"/>
      <name val="仿宋_GB2312"/>
      <family val="0"/>
    </font>
    <font>
      <sz val="10"/>
      <name val="仿宋_GB2312"/>
      <family val="0"/>
    </font>
    <font>
      <b/>
      <sz val="10"/>
      <name val="仿宋_GB2312"/>
      <family val="0"/>
    </font>
    <font>
      <sz val="16"/>
      <name val="华文隶书"/>
      <family val="0"/>
    </font>
    <font>
      <sz val="36"/>
      <name val="黑体"/>
      <family val="3"/>
    </font>
    <font>
      <sz val="20"/>
      <name val="楷体_GB2312"/>
      <family val="0"/>
    </font>
    <font>
      <sz val="36"/>
      <name val="楷体_GB2312"/>
      <family val="0"/>
    </font>
    <font>
      <sz val="30"/>
      <name val="黑体"/>
      <family val="3"/>
    </font>
    <font>
      <sz val="18"/>
      <name val="华文隶书"/>
      <family val="0"/>
    </font>
    <font>
      <sz val="16"/>
      <name val="黑体"/>
      <family val="3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楷体_GB2312"/>
      <family val="0"/>
    </font>
    <font>
      <u val="single"/>
      <sz val="12"/>
      <color indexed="36"/>
      <name val="楷体_GB2312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黑体"/>
      <family val="3"/>
    </font>
    <font>
      <b/>
      <sz val="10"/>
      <name val="宋体"/>
      <family val="0"/>
    </font>
    <font>
      <sz val="11"/>
      <color theme="1"/>
      <name val="宋体"/>
      <family val="0"/>
    </font>
    <font>
      <b/>
      <sz val="8"/>
      <name val="楷体_GB2312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9" fillId="0" borderId="0">
      <alignment/>
      <protection/>
    </xf>
    <xf numFmtId="9" fontId="9" fillId="0" borderId="0" applyFont="0" applyFill="0" applyBorder="0" applyAlignment="0" applyProtection="0"/>
    <xf numFmtId="0" fontId="33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8" borderId="0" applyNumberFormat="0" applyBorder="0" applyAlignment="0" applyProtection="0"/>
    <xf numFmtId="0" fontId="36" fillId="0" borderId="5" applyNumberFormat="0" applyFill="0" applyAlignment="0" applyProtection="0"/>
    <xf numFmtId="0" fontId="33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44" fillId="11" borderId="7" applyNumberFormat="0" applyAlignment="0" applyProtection="0"/>
    <xf numFmtId="0" fontId="6" fillId="3" borderId="0" applyNumberFormat="0" applyBorder="0" applyAlignment="0" applyProtection="0"/>
    <xf numFmtId="0" fontId="33" fillId="12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33" fillId="15" borderId="0" applyNumberFormat="0" applyBorder="0" applyAlignment="0" applyProtection="0"/>
    <xf numFmtId="0" fontId="9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33" fillId="18" borderId="0" applyNumberFormat="0" applyBorder="0" applyAlignment="0" applyProtection="0"/>
    <xf numFmtId="0" fontId="33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3" fillId="20" borderId="0" applyNumberFormat="0" applyBorder="0" applyAlignment="0" applyProtection="0"/>
    <xf numFmtId="0" fontId="9" fillId="0" borderId="0">
      <alignment vertical="center"/>
      <protection/>
    </xf>
    <xf numFmtId="0" fontId="6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6" fillId="0" borderId="0">
      <alignment/>
      <protection/>
    </xf>
    <xf numFmtId="0" fontId="6" fillId="22" borderId="0" applyNumberFormat="0" applyBorder="0" applyAlignment="0" applyProtection="0"/>
    <xf numFmtId="0" fontId="6" fillId="0" borderId="0">
      <alignment vertical="center"/>
      <protection/>
    </xf>
    <xf numFmtId="0" fontId="33" fillId="23" borderId="0" applyNumberFormat="0" applyBorder="0" applyAlignment="0" applyProtection="0"/>
    <xf numFmtId="0" fontId="9" fillId="0" borderId="0">
      <alignment vertical="center"/>
      <protection/>
    </xf>
    <xf numFmtId="0" fontId="6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" fillId="0" borderId="0">
      <alignment vertical="center"/>
      <protection/>
    </xf>
    <xf numFmtId="0" fontId="9" fillId="0" borderId="0">
      <alignment/>
      <protection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221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2" fillId="24" borderId="0" xfId="0" applyNumberFormat="1" applyFont="1" applyFill="1" applyBorder="1" applyAlignment="1">
      <alignment vertical="center" wrapText="1"/>
    </xf>
    <xf numFmtId="49" fontId="0" fillId="24" borderId="0" xfId="0" applyNumberFormat="1" applyFont="1" applyFill="1" applyBorder="1" applyAlignment="1">
      <alignment horizontal="left" vertical="center" wrapText="1"/>
    </xf>
    <xf numFmtId="0" fontId="0" fillId="24" borderId="0" xfId="0" applyNumberFormat="1" applyFont="1" applyFill="1" applyBorder="1" applyAlignment="1">
      <alignment horizontal="left" vertical="center" wrapText="1"/>
    </xf>
    <xf numFmtId="0" fontId="2" fillId="24" borderId="0" xfId="0" applyNumberFormat="1" applyFont="1" applyFill="1" applyBorder="1" applyAlignment="1">
      <alignment horizontal="center" vertical="center" wrapText="1"/>
    </xf>
    <xf numFmtId="0" fontId="4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1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3" fillId="24" borderId="11" xfId="0" applyNumberFormat="1" applyFont="1" applyFill="1" applyBorder="1" applyAlignment="1">
      <alignment horizontal="center" vertical="center" wrapText="1"/>
    </xf>
    <xf numFmtId="0" fontId="1" fillId="24" borderId="11" xfId="0" applyNumberFormat="1" applyFont="1" applyFill="1" applyBorder="1" applyAlignment="1">
      <alignment vertical="center" wrapText="1"/>
    </xf>
    <xf numFmtId="0" fontId="3" fillId="24" borderId="0" xfId="0" applyNumberFormat="1" applyFont="1" applyFill="1" applyBorder="1" applyAlignment="1">
      <alignment horizontal="center" vertical="center" wrapText="1"/>
    </xf>
    <xf numFmtId="0" fontId="3" fillId="24" borderId="0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1" fillId="24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1" fillId="24" borderId="14" xfId="0" applyNumberFormat="1" applyFont="1" applyFill="1" applyBorder="1" applyAlignment="1">
      <alignment horizontal="center" vertical="center" wrapText="1"/>
    </xf>
    <xf numFmtId="0" fontId="7" fillId="24" borderId="0" xfId="0" applyNumberFormat="1" applyFont="1" applyFill="1" applyBorder="1" applyAlignment="1">
      <alignment horizontal="center" vertical="center" wrapText="1"/>
    </xf>
    <xf numFmtId="0" fontId="8" fillId="0" borderId="0" xfId="103" applyFont="1" applyFill="1" applyAlignment="1">
      <alignment vertical="center"/>
      <protection/>
    </xf>
    <xf numFmtId="0" fontId="9" fillId="0" borderId="0" xfId="103" applyFill="1" applyAlignment="1">
      <alignment vertical="center"/>
      <protection/>
    </xf>
    <xf numFmtId="0" fontId="10" fillId="0" borderId="0" xfId="103" applyFont="1" applyFill="1" applyAlignment="1">
      <alignment vertical="center"/>
      <protection/>
    </xf>
    <xf numFmtId="0" fontId="11" fillId="0" borderId="0" xfId="103" applyFont="1" applyFill="1" applyAlignment="1">
      <alignment horizontal="center" vertical="center"/>
      <protection/>
    </xf>
    <xf numFmtId="0" fontId="12" fillId="0" borderId="15" xfId="103" applyFont="1" applyFill="1" applyBorder="1" applyAlignment="1">
      <alignment horizontal="center" vertical="center"/>
      <protection/>
    </xf>
    <xf numFmtId="0" fontId="12" fillId="0" borderId="16" xfId="103" applyFont="1" applyFill="1" applyBorder="1" applyAlignment="1">
      <alignment horizontal="center" vertical="center"/>
      <protection/>
    </xf>
    <xf numFmtId="0" fontId="13" fillId="0" borderId="17" xfId="103" applyFont="1" applyFill="1" applyBorder="1" applyAlignment="1">
      <alignment horizontal="center" vertical="center"/>
      <protection/>
    </xf>
    <xf numFmtId="3" fontId="1" fillId="0" borderId="11" xfId="103" applyNumberFormat="1" applyFont="1" applyFill="1" applyBorder="1" applyAlignment="1" applyProtection="1">
      <alignment vertical="center"/>
      <protection/>
    </xf>
    <xf numFmtId="0" fontId="1" fillId="0" borderId="11" xfId="103" applyFont="1" applyFill="1" applyBorder="1" applyAlignment="1">
      <alignment vertical="center"/>
      <protection/>
    </xf>
    <xf numFmtId="3" fontId="1" fillId="0" borderId="11" xfId="103" applyNumberFormat="1" applyFont="1" applyFill="1" applyBorder="1" applyAlignment="1" applyProtection="1">
      <alignment horizontal="left" vertical="center"/>
      <protection/>
    </xf>
    <xf numFmtId="0" fontId="13" fillId="0" borderId="11" xfId="103" applyFont="1" applyFill="1" applyBorder="1" applyAlignment="1">
      <alignment horizontal="distributed" vertical="center"/>
      <protection/>
    </xf>
    <xf numFmtId="0" fontId="13" fillId="0" borderId="11" xfId="103" applyFont="1" applyFill="1" applyBorder="1" applyAlignment="1">
      <alignment vertical="center"/>
      <protection/>
    </xf>
    <xf numFmtId="0" fontId="9" fillId="0" borderId="11" xfId="103" applyFill="1" applyBorder="1" applyAlignment="1">
      <alignment vertical="center"/>
      <protection/>
    </xf>
    <xf numFmtId="1" fontId="1" fillId="0" borderId="11" xfId="103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101" applyFont="1" applyAlignment="1">
      <alignment horizontal="center" vertical="center" wrapText="1"/>
      <protection/>
    </xf>
    <xf numFmtId="0" fontId="1" fillId="0" borderId="0" xfId="0" applyFont="1" applyAlignment="1">
      <alignment horizontal="right" vertical="center" wrapText="1"/>
    </xf>
    <xf numFmtId="0" fontId="11" fillId="0" borderId="0" xfId="101" applyFont="1" applyBorder="1" applyAlignment="1">
      <alignment horizontal="center" vertical="center" wrapText="1"/>
      <protection/>
    </xf>
    <xf numFmtId="0" fontId="14" fillId="0" borderId="18" xfId="101" applyFont="1" applyBorder="1" applyAlignment="1">
      <alignment horizontal="center" vertical="center" wrapText="1"/>
      <protection/>
    </xf>
    <xf numFmtId="0" fontId="1" fillId="0" borderId="18" xfId="101" applyFont="1" applyBorder="1" applyAlignment="1">
      <alignment horizontal="right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3" fillId="0" borderId="11" xfId="101" applyFont="1" applyBorder="1" applyAlignment="1">
      <alignment horizontal="center" vertical="center" wrapText="1"/>
      <protection/>
    </xf>
    <xf numFmtId="0" fontId="13" fillId="0" borderId="19" xfId="101" applyFont="1" applyBorder="1" applyAlignment="1">
      <alignment horizontal="center" vertical="center" wrapText="1"/>
      <protection/>
    </xf>
    <xf numFmtId="0" fontId="13" fillId="0" borderId="19" xfId="0" applyFont="1" applyBorder="1" applyAlignment="1">
      <alignment horizontal="center" vertical="center" wrapText="1"/>
    </xf>
    <xf numFmtId="0" fontId="13" fillId="0" borderId="17" xfId="101" applyFont="1" applyBorder="1" applyAlignment="1">
      <alignment horizontal="center" vertical="center" wrapText="1"/>
      <protection/>
    </xf>
    <xf numFmtId="0" fontId="13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24" borderId="0" xfId="103" applyFont="1" applyFill="1" applyAlignment="1">
      <alignment vertical="center"/>
      <protection/>
    </xf>
    <xf numFmtId="0" fontId="8" fillId="24" borderId="0" xfId="103" applyFont="1" applyFill="1" applyAlignment="1">
      <alignment vertical="center"/>
      <protection/>
    </xf>
    <xf numFmtId="0" fontId="9" fillId="0" borderId="0" xfId="103" applyFont="1" applyFill="1" applyAlignment="1">
      <alignment vertical="center"/>
      <protection/>
    </xf>
    <xf numFmtId="0" fontId="9" fillId="0" borderId="0" xfId="103" applyFont="1" applyFill="1" applyAlignment="1">
      <alignment horizontal="center" vertical="center"/>
      <protection/>
    </xf>
    <xf numFmtId="0" fontId="10" fillId="0" borderId="0" xfId="103" applyFont="1" applyFill="1" applyAlignment="1">
      <alignment horizontal="center" vertical="center"/>
      <protection/>
    </xf>
    <xf numFmtId="0" fontId="14" fillId="24" borderId="0" xfId="103" applyFont="1" applyFill="1" applyAlignment="1">
      <alignment horizontal="center" vertical="center"/>
      <protection/>
    </xf>
    <xf numFmtId="0" fontId="10" fillId="24" borderId="0" xfId="103" applyFont="1" applyFill="1" applyAlignment="1">
      <alignment vertical="center"/>
      <protection/>
    </xf>
    <xf numFmtId="0" fontId="10" fillId="24" borderId="0" xfId="103" applyFont="1" applyFill="1" applyAlignment="1">
      <alignment horizontal="center" vertical="center"/>
      <protection/>
    </xf>
    <xf numFmtId="0" fontId="9" fillId="24" borderId="0" xfId="103" applyFont="1" applyFill="1" applyBorder="1" applyAlignment="1">
      <alignment vertical="center"/>
      <protection/>
    </xf>
    <xf numFmtId="0" fontId="8" fillId="24" borderId="11" xfId="103" applyFont="1" applyFill="1" applyBorder="1" applyAlignment="1">
      <alignment horizontal="center" vertical="center"/>
      <protection/>
    </xf>
    <xf numFmtId="0" fontId="8" fillId="24" borderId="11" xfId="103" applyFont="1" applyFill="1" applyBorder="1" applyAlignment="1">
      <alignment horizontal="center" vertical="center" wrapText="1"/>
      <protection/>
    </xf>
    <xf numFmtId="0" fontId="1" fillId="24" borderId="11" xfId="103" applyFont="1" applyFill="1" applyBorder="1" applyAlignment="1">
      <alignment vertical="center"/>
      <protection/>
    </xf>
    <xf numFmtId="0" fontId="1" fillId="24" borderId="11" xfId="103" applyFont="1" applyFill="1" applyBorder="1" applyAlignment="1">
      <alignment horizontal="center" vertical="center"/>
      <protection/>
    </xf>
    <xf numFmtId="176" fontId="1" fillId="24" borderId="11" xfId="103" applyNumberFormat="1" applyFont="1" applyFill="1" applyBorder="1" applyAlignment="1" applyProtection="1">
      <alignment vertical="center"/>
      <protection locked="0"/>
    </xf>
    <xf numFmtId="176" fontId="1" fillId="24" borderId="11" xfId="103" applyNumberFormat="1" applyFont="1" applyFill="1" applyBorder="1" applyAlignment="1" applyProtection="1">
      <alignment horizontal="center" vertical="center"/>
      <protection locked="0"/>
    </xf>
    <xf numFmtId="0" fontId="1" fillId="24" borderId="11" xfId="103" applyFont="1" applyFill="1" applyBorder="1" applyAlignment="1">
      <alignment horizontal="left" vertical="center"/>
      <protection/>
    </xf>
    <xf numFmtId="0" fontId="13" fillId="24" borderId="11" xfId="103" applyFont="1" applyFill="1" applyBorder="1" applyAlignment="1">
      <alignment horizontal="distributed" vertical="center"/>
      <protection/>
    </xf>
    <xf numFmtId="0" fontId="13" fillId="24" borderId="11" xfId="103" applyFont="1" applyFill="1" applyBorder="1" applyAlignment="1">
      <alignment horizontal="center" vertical="center"/>
      <protection/>
    </xf>
    <xf numFmtId="177" fontId="1" fillId="0" borderId="11" xfId="103" applyNumberFormat="1" applyFont="1" applyFill="1" applyBorder="1" applyAlignment="1">
      <alignment vertical="center"/>
      <protection/>
    </xf>
    <xf numFmtId="1" fontId="1" fillId="0" borderId="11" xfId="103" applyNumberFormat="1" applyFont="1" applyFill="1" applyBorder="1" applyAlignment="1">
      <alignment vertical="center"/>
      <protection/>
    </xf>
    <xf numFmtId="0" fontId="9" fillId="24" borderId="0" xfId="103" applyFont="1" applyFill="1" applyAlignment="1">
      <alignment horizontal="center" vertical="center"/>
      <protection/>
    </xf>
    <xf numFmtId="0" fontId="9" fillId="24" borderId="18" xfId="103" applyFont="1" applyFill="1" applyBorder="1" applyAlignment="1">
      <alignment horizontal="right" vertical="center"/>
      <protection/>
    </xf>
    <xf numFmtId="0" fontId="15" fillId="0" borderId="0" xfId="93" applyFont="1" applyFill="1" applyBorder="1" applyAlignment="1">
      <alignment horizontal="center" vertical="center" wrapText="1"/>
      <protection/>
    </xf>
    <xf numFmtId="0" fontId="16" fillId="0" borderId="0" xfId="93" applyFont="1" applyFill="1" applyBorder="1" applyAlignment="1">
      <alignment horizontal="center" vertical="center" wrapText="1"/>
      <protection/>
    </xf>
    <xf numFmtId="0" fontId="16" fillId="0" borderId="0" xfId="93" applyFont="1" applyFill="1" applyAlignment="1">
      <alignment horizontal="center" vertical="center" wrapText="1"/>
      <protection/>
    </xf>
    <xf numFmtId="0" fontId="16" fillId="0" borderId="0" xfId="93" applyFont="1" applyFill="1" applyAlignment="1">
      <alignment horizontal="left" vertical="center" wrapText="1"/>
      <protection/>
    </xf>
    <xf numFmtId="178" fontId="16" fillId="0" borderId="0" xfId="93" applyNumberFormat="1" applyFont="1" applyFill="1" applyAlignment="1">
      <alignment horizontal="center" vertical="center" wrapText="1"/>
      <protection/>
    </xf>
    <xf numFmtId="176" fontId="16" fillId="0" borderId="0" xfId="93" applyNumberFormat="1" applyFont="1" applyFill="1" applyAlignment="1">
      <alignment horizontal="center" vertical="center" wrapText="1"/>
      <protection/>
    </xf>
    <xf numFmtId="179" fontId="16" fillId="0" borderId="0" xfId="93" applyNumberFormat="1" applyFont="1" applyFill="1" applyBorder="1" applyAlignment="1">
      <alignment horizontal="center" vertical="center" wrapText="1"/>
      <protection/>
    </xf>
    <xf numFmtId="179" fontId="5" fillId="0" borderId="0" xfId="93" applyNumberFormat="1" applyFont="1" applyFill="1" applyAlignment="1">
      <alignment horizontal="center" vertical="center" wrapText="1"/>
      <protection/>
    </xf>
    <xf numFmtId="179" fontId="16" fillId="0" borderId="0" xfId="93" applyNumberFormat="1" applyFont="1" applyFill="1" applyAlignment="1">
      <alignment horizontal="center" vertical="center" wrapText="1"/>
      <protection/>
    </xf>
    <xf numFmtId="0" fontId="11" fillId="0" borderId="0" xfId="93" applyFont="1" applyFill="1" applyAlignment="1">
      <alignment horizontal="center" vertical="center" wrapText="1"/>
      <protection/>
    </xf>
    <xf numFmtId="0" fontId="15" fillId="0" borderId="11" xfId="93" applyFont="1" applyFill="1" applyBorder="1" applyAlignment="1">
      <alignment horizontal="center" vertical="center" wrapText="1"/>
      <protection/>
    </xf>
    <xf numFmtId="176" fontId="15" fillId="0" borderId="11" xfId="93" applyNumberFormat="1" applyFont="1" applyFill="1" applyBorder="1" applyAlignment="1">
      <alignment horizontal="center" vertical="center" wrapText="1"/>
      <protection/>
    </xf>
    <xf numFmtId="179" fontId="15" fillId="0" borderId="11" xfId="93" applyNumberFormat="1" applyFont="1" applyFill="1" applyBorder="1" applyAlignment="1">
      <alignment horizontal="center" vertical="center" wrapText="1"/>
      <protection/>
    </xf>
    <xf numFmtId="0" fontId="16" fillId="0" borderId="11" xfId="93" applyFont="1" applyFill="1" applyBorder="1" applyAlignment="1">
      <alignment horizontal="center" vertical="center" wrapText="1"/>
      <protection/>
    </xf>
    <xf numFmtId="179" fontId="5" fillId="0" borderId="11" xfId="93" applyNumberFormat="1" applyFont="1" applyFill="1" applyBorder="1" applyAlignment="1">
      <alignment horizontal="center" vertical="center" wrapText="1"/>
      <protection/>
    </xf>
    <xf numFmtId="178" fontId="16" fillId="0" borderId="11" xfId="93" applyNumberFormat="1" applyFont="1" applyFill="1" applyBorder="1" applyAlignment="1">
      <alignment horizontal="center" vertical="center" wrapText="1"/>
      <protection/>
    </xf>
    <xf numFmtId="179" fontId="16" fillId="0" borderId="11" xfId="93" applyNumberFormat="1" applyFont="1" applyFill="1" applyBorder="1" applyAlignment="1">
      <alignment horizontal="center" vertical="center" wrapText="1"/>
      <protection/>
    </xf>
    <xf numFmtId="0" fontId="15" fillId="0" borderId="11" xfId="93" applyFont="1" applyFill="1" applyBorder="1" applyAlignment="1">
      <alignment horizontal="left" vertical="center" wrapText="1"/>
      <protection/>
    </xf>
    <xf numFmtId="178" fontId="5" fillId="0" borderId="11" xfId="93" applyNumberFormat="1" applyFont="1" applyFill="1" applyBorder="1" applyAlignment="1">
      <alignment horizontal="center" vertical="center" wrapText="1"/>
      <protection/>
    </xf>
    <xf numFmtId="176" fontId="16" fillId="0" borderId="11" xfId="93" applyNumberFormat="1" applyFont="1" applyFill="1" applyBorder="1" applyAlignment="1">
      <alignment horizontal="center" vertical="center" wrapText="1"/>
      <protection/>
    </xf>
    <xf numFmtId="0" fontId="5" fillId="0" borderId="20" xfId="93" applyFont="1" applyFill="1" applyBorder="1" applyAlignment="1">
      <alignment horizontal="left" vertical="center" wrapText="1"/>
      <protection/>
    </xf>
    <xf numFmtId="0" fontId="5" fillId="0" borderId="20" xfId="93" applyFont="1" applyFill="1" applyBorder="1" applyAlignment="1">
      <alignment horizontal="left" vertical="center" wrapText="1"/>
      <protection/>
    </xf>
    <xf numFmtId="179" fontId="5" fillId="0" borderId="11" xfId="93" applyNumberFormat="1" applyFont="1" applyFill="1" applyBorder="1" applyAlignment="1">
      <alignment vertical="center" wrapText="1"/>
      <protection/>
    </xf>
    <xf numFmtId="0" fontId="11" fillId="0" borderId="0" xfId="93" applyFont="1" applyFill="1" applyAlignment="1">
      <alignment vertical="center" wrapText="1"/>
      <protection/>
    </xf>
    <xf numFmtId="179" fontId="1" fillId="0" borderId="11" xfId="93" applyNumberFormat="1" applyFont="1" applyFill="1" applyBorder="1" applyAlignment="1">
      <alignment horizontal="center" vertical="center" wrapText="1"/>
      <protection/>
    </xf>
    <xf numFmtId="179" fontId="15" fillId="0" borderId="11" xfId="93" applyNumberFormat="1" applyFont="1" applyFill="1" applyBorder="1" applyAlignment="1">
      <alignment vertical="center" wrapText="1"/>
      <protection/>
    </xf>
    <xf numFmtId="0" fontId="1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179" fontId="1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right" vertical="center"/>
      <protection/>
    </xf>
    <xf numFmtId="0" fontId="13" fillId="0" borderId="11" xfId="0" applyFont="1" applyFill="1" applyBorder="1" applyAlignment="1">
      <alignment horizontal="center" vertical="center"/>
    </xf>
    <xf numFmtId="179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/>
    </xf>
    <xf numFmtId="179" fontId="8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176" fontId="1" fillId="0" borderId="15" xfId="0" applyNumberFormat="1" applyFont="1" applyFill="1" applyBorder="1" applyAlignment="1" applyProtection="1">
      <alignment vertical="center"/>
      <protection locked="0"/>
    </xf>
    <xf numFmtId="179" fontId="9" fillId="0" borderId="11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17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179" fontId="9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179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179" fontId="19" fillId="0" borderId="11" xfId="0" applyNumberFormat="1" applyFont="1" applyFill="1" applyBorder="1" applyAlignment="1" applyProtection="1">
      <alignment horizontal="center" vertical="center" wrapText="1"/>
      <protection/>
    </xf>
    <xf numFmtId="10" fontId="19" fillId="0" borderId="17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vertical="center" wrapText="1"/>
      <protection locked="0"/>
    </xf>
    <xf numFmtId="179" fontId="19" fillId="0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vertical="center" wrapText="1"/>
      <protection locked="0"/>
    </xf>
    <xf numFmtId="0" fontId="19" fillId="0" borderId="11" xfId="0" applyFont="1" applyFill="1" applyBorder="1" applyAlignment="1" applyProtection="1">
      <alignment horizontal="left" vertical="center" wrapText="1"/>
      <protection locked="0"/>
    </xf>
    <xf numFmtId="179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left" vertical="center" wrapText="1"/>
      <protection locked="0"/>
    </xf>
    <xf numFmtId="0" fontId="20" fillId="0" borderId="11" xfId="0" applyFont="1" applyFill="1" applyBorder="1" applyAlignment="1" applyProtection="1">
      <alignment vertical="center" wrapText="1"/>
      <protection locked="0"/>
    </xf>
    <xf numFmtId="0" fontId="21" fillId="0" borderId="11" xfId="0" applyFont="1" applyBorder="1" applyAlignment="1" applyProtection="1">
      <alignment vertical="center" wrapText="1"/>
      <protection locked="0"/>
    </xf>
    <xf numFmtId="179" fontId="19" fillId="0" borderId="11" xfId="0" applyNumberFormat="1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left" vertical="center" wrapText="1"/>
      <protection locked="0"/>
    </xf>
    <xf numFmtId="179" fontId="19" fillId="0" borderId="11" xfId="0" applyNumberFormat="1" applyFont="1" applyBorder="1" applyAlignment="1" applyProtection="1">
      <alignment horizontal="center" vertical="center" wrapText="1"/>
      <protection/>
    </xf>
    <xf numFmtId="10" fontId="19" fillId="0" borderId="11" xfId="0" applyNumberFormat="1" applyFont="1" applyFill="1" applyBorder="1" applyAlignment="1" applyProtection="1">
      <alignment vertical="center" wrapText="1"/>
      <protection/>
    </xf>
    <xf numFmtId="0" fontId="19" fillId="0" borderId="20" xfId="0" applyFont="1" applyBorder="1" applyAlignment="1">
      <alignment horizontal="left" vertical="center" wrapText="1"/>
    </xf>
    <xf numFmtId="0" fontId="9" fillId="0" borderId="0" xfId="0" applyFont="1" applyFill="1" applyAlignment="1" applyProtection="1">
      <alignment vertical="center"/>
      <protection locked="0"/>
    </xf>
    <xf numFmtId="177" fontId="9" fillId="0" borderId="0" xfId="0" applyNumberFormat="1" applyFont="1" applyFill="1" applyAlignment="1" applyProtection="1">
      <alignment horizontal="center" vertical="center"/>
      <protection locked="0"/>
    </xf>
    <xf numFmtId="179" fontId="9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179" fontId="1" fillId="0" borderId="0" xfId="0" applyNumberFormat="1" applyFont="1" applyFill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177" fontId="18" fillId="0" borderId="11" xfId="0" applyNumberFormat="1" applyFont="1" applyFill="1" applyBorder="1" applyAlignment="1" applyProtection="1">
      <alignment horizontal="center" vertical="center"/>
      <protection locked="0"/>
    </xf>
    <xf numFmtId="179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vertical="center"/>
      <protection locked="0"/>
    </xf>
    <xf numFmtId="177" fontId="18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177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178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179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179" fontId="18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24" borderId="18" xfId="102" applyNumberFormat="1" applyFont="1" applyFill="1" applyBorder="1" applyAlignment="1" applyProtection="1">
      <alignment horizontal="center" vertical="center" wrapText="1"/>
      <protection/>
    </xf>
    <xf numFmtId="0" fontId="22" fillId="24" borderId="11" xfId="102" applyNumberFormat="1" applyFont="1" applyFill="1" applyBorder="1" applyAlignment="1" applyProtection="1">
      <alignment horizontal="center" vertical="center" wrapText="1"/>
      <protection/>
    </xf>
    <xf numFmtId="0" fontId="22" fillId="24" borderId="11" xfId="102" applyNumberFormat="1" applyFont="1" applyFill="1" applyBorder="1" applyAlignment="1" applyProtection="1">
      <alignment horizontal="left" vertical="center" wrapText="1"/>
      <protection/>
    </xf>
    <xf numFmtId="0" fontId="21" fillId="24" borderId="11" xfId="102" applyNumberFormat="1" applyFont="1" applyFill="1" applyBorder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 wrapText="1"/>
    </xf>
    <xf numFmtId="0" fontId="21" fillId="24" borderId="11" xfId="0" applyNumberFormat="1" applyFont="1" applyFill="1" applyBorder="1" applyAlignment="1" applyProtection="1">
      <alignment vertical="center" wrapText="1"/>
      <protection/>
    </xf>
    <xf numFmtId="0" fontId="21" fillId="24" borderId="11" xfId="0" applyNumberFormat="1" applyFont="1" applyFill="1" applyBorder="1" applyAlignment="1" applyProtection="1">
      <alignment horizontal="center" vertical="center" wrapText="1"/>
      <protection/>
    </xf>
    <xf numFmtId="49" fontId="21" fillId="24" borderId="11" xfId="102" applyNumberFormat="1" applyFont="1" applyFill="1" applyBorder="1" applyAlignment="1" applyProtection="1">
      <alignment horizontal="center" vertical="center" wrapText="1"/>
      <protection/>
    </xf>
    <xf numFmtId="49" fontId="21" fillId="24" borderId="11" xfId="102" applyNumberFormat="1" applyFont="1" applyFill="1" applyBorder="1" applyAlignment="1" applyProtection="1">
      <alignment vertical="center" wrapText="1"/>
      <protection/>
    </xf>
    <xf numFmtId="0" fontId="21" fillId="0" borderId="11" xfId="0" applyFont="1" applyBorder="1" applyAlignment="1">
      <alignment horizontal="left" vertical="center" wrapText="1"/>
    </xf>
    <xf numFmtId="0" fontId="22" fillId="0" borderId="11" xfId="102" applyNumberFormat="1" applyFont="1" applyFill="1" applyBorder="1" applyAlignment="1" applyProtection="1">
      <alignment vertical="center" wrapText="1"/>
      <protection/>
    </xf>
    <xf numFmtId="0" fontId="22" fillId="0" borderId="11" xfId="102" applyNumberFormat="1" applyFont="1" applyFill="1" applyBorder="1" applyAlignment="1" applyProtection="1">
      <alignment horizontal="center" vertical="center" wrapText="1"/>
      <protection/>
    </xf>
    <xf numFmtId="0" fontId="22" fillId="24" borderId="11" xfId="102" applyNumberFormat="1" applyFont="1" applyFill="1" applyBorder="1" applyAlignment="1" applyProtection="1">
      <alignment vertical="center" wrapText="1"/>
      <protection/>
    </xf>
    <xf numFmtId="0" fontId="21" fillId="24" borderId="11" xfId="102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 vertical="center" wrapText="1"/>
    </xf>
    <xf numFmtId="0" fontId="22" fillId="24" borderId="11" xfId="0" applyNumberFormat="1" applyFont="1" applyFill="1" applyBorder="1" applyAlignment="1" applyProtection="1">
      <alignment vertical="center" wrapText="1"/>
      <protection/>
    </xf>
    <xf numFmtId="0" fontId="21" fillId="0" borderId="11" xfId="0" applyNumberFormat="1" applyFont="1" applyFill="1" applyBorder="1" applyAlignment="1" applyProtection="1">
      <alignment vertical="center" wrapText="1"/>
      <protection/>
    </xf>
    <xf numFmtId="0" fontId="21" fillId="0" borderId="11" xfId="0" applyFont="1" applyFill="1" applyBorder="1" applyAlignment="1">
      <alignment vertical="center" wrapText="1"/>
    </xf>
    <xf numFmtId="0" fontId="21" fillId="0" borderId="11" xfId="102" applyNumberFormat="1" applyFont="1" applyFill="1" applyBorder="1" applyAlignment="1" applyProtection="1">
      <alignment vertical="center" wrapText="1"/>
      <protection/>
    </xf>
    <xf numFmtId="0" fontId="21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57" fontId="30" fillId="0" borderId="0" xfId="0" applyNumberFormat="1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51" fillId="0" borderId="11" xfId="0" applyFont="1" applyFill="1" applyBorder="1" applyAlignment="1" quotePrefix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</cellXfs>
  <cellStyles count="9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百分比 2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常规 2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" xfId="51"/>
    <cellStyle name="常规 16" xfId="52"/>
    <cellStyle name="适中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0" xfId="70"/>
    <cellStyle name="40% - 强调文字颜色 6" xfId="71"/>
    <cellStyle name="常规 10 2" xfId="72"/>
    <cellStyle name="60% - 强调文字颜色 6" xfId="73"/>
    <cellStyle name="常规 11" xfId="74"/>
    <cellStyle name="常规 13" xfId="75"/>
    <cellStyle name="常规 14" xfId="76"/>
    <cellStyle name="常规 15" xfId="77"/>
    <cellStyle name="常规 20" xfId="78"/>
    <cellStyle name="常规 17" xfId="79"/>
    <cellStyle name="常规 22" xfId="80"/>
    <cellStyle name="常规 18" xfId="81"/>
    <cellStyle name="常规 23" xfId="82"/>
    <cellStyle name="常规 19" xfId="83"/>
    <cellStyle name="常规 24" xfId="84"/>
    <cellStyle name="常规 2" xfId="85"/>
    <cellStyle name="常规 2 3" xfId="86"/>
    <cellStyle name="常规 2 4" xfId="87"/>
    <cellStyle name="常规 25" xfId="88"/>
    <cellStyle name="常规 27" xfId="89"/>
    <cellStyle name="常规 28" xfId="90"/>
    <cellStyle name="常规 29" xfId="91"/>
    <cellStyle name="常规 3" xfId="92"/>
    <cellStyle name="常规 3 2" xfId="93"/>
    <cellStyle name="常规 3 3" xfId="94"/>
    <cellStyle name="常规 4" xfId="95"/>
    <cellStyle name="常规 4 2" xfId="96"/>
    <cellStyle name="常规 5" xfId="97"/>
    <cellStyle name="常规 7" xfId="98"/>
    <cellStyle name="常规 8" xfId="99"/>
    <cellStyle name="常规 9" xfId="100"/>
    <cellStyle name="常规_Sheet1" xfId="101"/>
    <cellStyle name="常规_常德录入表" xfId="102"/>
    <cellStyle name="常规_岳阳县2018年地方财政预算表报市3.22" xfId="103"/>
    <cellStyle name="样式 1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workbookViewId="0" topLeftCell="A3">
      <selection activeCell="A5" sqref="A5:H5"/>
    </sheetView>
  </sheetViews>
  <sheetFormatPr defaultColWidth="9.00390625" defaultRowHeight="14.25"/>
  <cols>
    <col min="1" max="1" width="9.00390625" style="200" customWidth="1"/>
    <col min="2" max="2" width="3.625" style="200" customWidth="1"/>
    <col min="3" max="4" width="9.00390625" style="200" customWidth="1"/>
    <col min="5" max="5" width="11.875" style="200" customWidth="1"/>
    <col min="6" max="6" width="9.00390625" style="200" customWidth="1"/>
    <col min="7" max="7" width="4.50390625" style="200" customWidth="1"/>
    <col min="8" max="8" width="17.625" style="201" customWidth="1"/>
    <col min="9" max="16384" width="9.00390625" style="200" customWidth="1"/>
  </cols>
  <sheetData>
    <row r="1" spans="7:11" ht="20.25">
      <c r="G1" s="202"/>
      <c r="H1" s="203"/>
      <c r="J1" s="217"/>
      <c r="K1" s="217"/>
    </row>
    <row r="2" spans="7:11" ht="42.75" customHeight="1">
      <c r="G2" s="202"/>
      <c r="H2" s="204"/>
      <c r="J2" s="217"/>
      <c r="K2" s="217"/>
    </row>
    <row r="3" spans="1:10" ht="46.5">
      <c r="A3" s="205" t="s">
        <v>0</v>
      </c>
      <c r="B3" s="205"/>
      <c r="C3" s="205"/>
      <c r="D3" s="205"/>
      <c r="E3" s="205"/>
      <c r="F3" s="205"/>
      <c r="G3" s="205"/>
      <c r="H3" s="205"/>
      <c r="I3" s="218"/>
      <c r="J3" s="218"/>
    </row>
    <row r="4" spans="1:9" ht="34.5" customHeight="1">
      <c r="A4" s="206"/>
      <c r="B4" s="207"/>
      <c r="C4" s="207"/>
      <c r="D4" s="207"/>
      <c r="E4" s="207"/>
      <c r="F4" s="207"/>
      <c r="G4" s="207"/>
      <c r="H4" s="208"/>
      <c r="I4" s="207"/>
    </row>
    <row r="5" spans="1:10" ht="146.25" customHeight="1">
      <c r="A5" s="209" t="s">
        <v>1</v>
      </c>
      <c r="B5" s="209"/>
      <c r="C5" s="209"/>
      <c r="D5" s="209"/>
      <c r="E5" s="209"/>
      <c r="F5" s="209"/>
      <c r="G5" s="209"/>
      <c r="H5" s="209"/>
      <c r="I5" s="218"/>
      <c r="J5" s="218"/>
    </row>
    <row r="7" spans="4:7" ht="23.25">
      <c r="D7" s="210"/>
      <c r="E7" s="210"/>
      <c r="F7" s="210"/>
      <c r="G7" s="210"/>
    </row>
    <row r="8" spans="3:7" ht="20.25">
      <c r="C8" s="211" t="s">
        <v>2</v>
      </c>
      <c r="D8" s="211"/>
      <c r="E8" s="211"/>
      <c r="F8" s="211"/>
      <c r="G8" s="211"/>
    </row>
    <row r="9" spans="3:8" ht="20.25">
      <c r="C9" s="212" t="s">
        <v>3</v>
      </c>
      <c r="D9" s="212"/>
      <c r="E9" s="212" t="s">
        <v>4</v>
      </c>
      <c r="F9" s="212" t="s">
        <v>5</v>
      </c>
      <c r="G9" s="212"/>
      <c r="H9" s="213" t="s">
        <v>6</v>
      </c>
    </row>
    <row r="10" spans="3:8" ht="20.25">
      <c r="C10" s="212" t="s">
        <v>7</v>
      </c>
      <c r="D10" s="212"/>
      <c r="E10" s="212" t="s">
        <v>8</v>
      </c>
      <c r="F10" s="212" t="s">
        <v>9</v>
      </c>
      <c r="G10" s="212"/>
      <c r="H10" s="213">
        <v>13874013087</v>
      </c>
    </row>
    <row r="11" spans="3:8" ht="20.25">
      <c r="C11" s="212" t="s">
        <v>10</v>
      </c>
      <c r="D11" s="212"/>
      <c r="E11" s="212" t="s">
        <v>11</v>
      </c>
      <c r="F11" s="212" t="s">
        <v>9</v>
      </c>
      <c r="G11" s="212"/>
      <c r="H11" s="213">
        <v>15274078750</v>
      </c>
    </row>
    <row r="12" spans="1:10" ht="30.75" customHeight="1">
      <c r="A12" s="214"/>
      <c r="B12" s="215"/>
      <c r="C12" s="211"/>
      <c r="D12" s="211"/>
      <c r="E12" s="211"/>
      <c r="F12" s="211"/>
      <c r="G12" s="211"/>
      <c r="H12" s="216"/>
      <c r="I12" s="215"/>
      <c r="J12" s="215"/>
    </row>
  </sheetData>
  <sheetProtection/>
  <mergeCells count="4">
    <mergeCell ref="A3:H3"/>
    <mergeCell ref="A5:H5"/>
    <mergeCell ref="C8:G8"/>
    <mergeCell ref="C12:G12"/>
  </mergeCells>
  <printOptions horizontalCentered="1"/>
  <pageMargins left="1.062992125984252" right="0.7874015748031497" top="0.9842519685039371" bottom="0.9842519685039371" header="0.5118110236220472" footer="0.5118110236220472"/>
  <pageSetup horizontalDpi="300" verticalDpi="300" orientation="portrait" paperSize="9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47"/>
  <sheetViews>
    <sheetView zoomScale="85" zoomScaleNormal="85" zoomScaleSheetLayoutView="58" workbookViewId="0" topLeftCell="A1">
      <selection activeCell="AC4" sqref="AC4"/>
    </sheetView>
  </sheetViews>
  <sheetFormatPr defaultColWidth="5.125" defaultRowHeight="24.75" customHeight="1"/>
  <cols>
    <col min="1" max="1" width="3.75390625" style="3" customWidth="1"/>
    <col min="2" max="2" width="9.00390625" style="4" customWidth="1"/>
    <col min="3" max="3" width="8.50390625" style="5" customWidth="1"/>
    <col min="4" max="4" width="5.125" style="5" customWidth="1"/>
    <col min="5" max="5" width="5.625" style="5" customWidth="1"/>
    <col min="6" max="6" width="8.25390625" style="5" customWidth="1"/>
    <col min="7" max="7" width="9.00390625" style="5" customWidth="1"/>
    <col min="8" max="8" width="6.875" style="5" customWidth="1"/>
    <col min="9" max="9" width="7.625" style="5" customWidth="1"/>
    <col min="10" max="11" width="6.75390625" style="5" customWidth="1"/>
    <col min="12" max="12" width="4.875" style="5" customWidth="1"/>
    <col min="13" max="13" width="8.00390625" style="5" customWidth="1"/>
    <col min="14" max="14" width="10.00390625" style="4" customWidth="1"/>
    <col min="15" max="15" width="6.375" style="5" customWidth="1"/>
    <col min="16" max="16" width="4.625" style="3" customWidth="1"/>
    <col min="17" max="17" width="4.75390625" style="5" customWidth="1"/>
    <col min="18" max="18" width="5.375" style="3" customWidth="1"/>
    <col min="19" max="21" width="4.625" style="3" customWidth="1"/>
    <col min="22" max="22" width="7.25390625" style="3" customWidth="1"/>
    <col min="23" max="23" width="6.875" style="6" customWidth="1"/>
    <col min="24" max="24" width="6.00390625" style="3" customWidth="1"/>
    <col min="25" max="251" width="5.125" style="3" customWidth="1"/>
    <col min="252" max="16384" width="5.125" style="1" customWidth="1"/>
  </cols>
  <sheetData>
    <row r="1" spans="1:251" s="1" customFormat="1" ht="24.7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4"/>
      <c r="O1" s="5"/>
      <c r="P1" s="3"/>
      <c r="Q1" s="5"/>
      <c r="R1" s="3"/>
      <c r="S1" s="3"/>
      <c r="T1" s="3"/>
      <c r="U1" s="3"/>
      <c r="V1" s="3"/>
      <c r="W1" s="6"/>
      <c r="X1" s="3"/>
      <c r="Y1" s="18" t="s">
        <v>496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</row>
    <row r="2" spans="1:251" s="1" customFormat="1" ht="30.75" customHeight="1">
      <c r="A2" s="7" t="s">
        <v>497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s="1" customFormat="1" ht="24.75" customHeight="1">
      <c r="A3" s="8" t="s">
        <v>498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s="2" customFormat="1" ht="56.25" customHeight="1">
      <c r="A4" s="10" t="s">
        <v>363</v>
      </c>
      <c r="B4" s="11" t="s">
        <v>499</v>
      </c>
      <c r="C4" s="10" t="s">
        <v>500</v>
      </c>
      <c r="D4" s="10" t="s">
        <v>501</v>
      </c>
      <c r="E4" s="10" t="s">
        <v>502</v>
      </c>
      <c r="F4" s="10" t="s">
        <v>503</v>
      </c>
      <c r="G4" s="10" t="s">
        <v>504</v>
      </c>
      <c r="H4" s="10" t="s">
        <v>505</v>
      </c>
      <c r="I4" s="10" t="s">
        <v>506</v>
      </c>
      <c r="J4" s="10" t="s">
        <v>507</v>
      </c>
      <c r="K4" s="10" t="s">
        <v>508</v>
      </c>
      <c r="L4" s="10" t="s">
        <v>509</v>
      </c>
      <c r="M4" s="10" t="s">
        <v>510</v>
      </c>
      <c r="N4" s="11" t="s">
        <v>511</v>
      </c>
      <c r="O4" s="10" t="s">
        <v>512</v>
      </c>
      <c r="P4" s="10" t="s">
        <v>513</v>
      </c>
      <c r="Q4" s="10" t="s">
        <v>514</v>
      </c>
      <c r="R4" s="16" t="s">
        <v>515</v>
      </c>
      <c r="S4" s="16" t="s">
        <v>516</v>
      </c>
      <c r="T4" s="16" t="s">
        <v>517</v>
      </c>
      <c r="U4" s="16" t="s">
        <v>518</v>
      </c>
      <c r="V4" s="10" t="s">
        <v>519</v>
      </c>
      <c r="W4" s="10" t="s">
        <v>520</v>
      </c>
      <c r="X4" s="17" t="s">
        <v>521</v>
      </c>
      <c r="Y4" s="17" t="s">
        <v>522</v>
      </c>
      <c r="Z4" s="17" t="s">
        <v>523</v>
      </c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</row>
    <row r="5" spans="1:251" s="1" customFormat="1" ht="24.75" customHeight="1">
      <c r="A5" s="10">
        <v>1</v>
      </c>
      <c r="B5" s="219" t="s">
        <v>524</v>
      </c>
      <c r="C5" s="13" t="s">
        <v>4</v>
      </c>
      <c r="D5" s="10" t="s">
        <v>525</v>
      </c>
      <c r="E5" s="10" t="s">
        <v>367</v>
      </c>
      <c r="F5" s="10" t="s">
        <v>526</v>
      </c>
      <c r="G5" s="10" t="s">
        <v>527</v>
      </c>
      <c r="H5" s="10" t="s">
        <v>528</v>
      </c>
      <c r="I5" s="13" t="s">
        <v>529</v>
      </c>
      <c r="J5" s="10" t="s">
        <v>530</v>
      </c>
      <c r="K5" s="10" t="s">
        <v>530</v>
      </c>
      <c r="L5" s="13" t="s">
        <v>531</v>
      </c>
      <c r="M5" s="14" t="s">
        <v>532</v>
      </c>
      <c r="N5" s="12">
        <v>19751201</v>
      </c>
      <c r="O5" s="219" t="s">
        <v>533</v>
      </c>
      <c r="P5" s="15">
        <v>25</v>
      </c>
      <c r="Q5" s="10"/>
      <c r="R5" s="10">
        <v>4034</v>
      </c>
      <c r="S5" s="10"/>
      <c r="T5" s="10"/>
      <c r="U5" s="10"/>
      <c r="V5" s="10">
        <v>1997</v>
      </c>
      <c r="W5" s="10">
        <v>700</v>
      </c>
      <c r="X5" s="10">
        <v>650</v>
      </c>
      <c r="Y5" s="10">
        <v>600</v>
      </c>
      <c r="Z5" s="10">
        <v>1032</v>
      </c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s="1" customFormat="1" ht="24.75" customHeight="1">
      <c r="A6" s="10">
        <v>2</v>
      </c>
      <c r="B6" s="219" t="s">
        <v>534</v>
      </c>
      <c r="C6" s="13" t="s">
        <v>6</v>
      </c>
      <c r="D6" s="10" t="s">
        <v>525</v>
      </c>
      <c r="E6" s="10" t="s">
        <v>367</v>
      </c>
      <c r="F6" s="10" t="s">
        <v>526</v>
      </c>
      <c r="G6" s="10" t="s">
        <v>527</v>
      </c>
      <c r="H6" s="10" t="s">
        <v>528</v>
      </c>
      <c r="I6" s="13" t="s">
        <v>529</v>
      </c>
      <c r="J6" s="10" t="s">
        <v>530</v>
      </c>
      <c r="K6" s="10" t="s">
        <v>530</v>
      </c>
      <c r="L6" s="13" t="s">
        <v>531</v>
      </c>
      <c r="M6" s="14" t="s">
        <v>532</v>
      </c>
      <c r="N6" s="219" t="s">
        <v>535</v>
      </c>
      <c r="O6" s="219" t="s">
        <v>536</v>
      </c>
      <c r="P6" s="15">
        <v>23</v>
      </c>
      <c r="Q6" s="10"/>
      <c r="R6" s="10">
        <v>3608</v>
      </c>
      <c r="S6" s="10"/>
      <c r="T6" s="10"/>
      <c r="U6" s="10"/>
      <c r="V6" s="10">
        <v>1997</v>
      </c>
      <c r="W6" s="10">
        <v>880</v>
      </c>
      <c r="X6" s="10">
        <v>650</v>
      </c>
      <c r="Y6" s="10">
        <v>600</v>
      </c>
      <c r="Z6" s="10">
        <v>1032</v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251" s="1" customFormat="1" ht="24.75" customHeight="1">
      <c r="A7" s="10">
        <v>3</v>
      </c>
      <c r="B7" s="13" t="s">
        <v>537</v>
      </c>
      <c r="C7" s="13" t="s">
        <v>538</v>
      </c>
      <c r="D7" s="10" t="s">
        <v>525</v>
      </c>
      <c r="E7" s="10" t="s">
        <v>367</v>
      </c>
      <c r="F7" s="10" t="s">
        <v>539</v>
      </c>
      <c r="G7" s="10" t="s">
        <v>527</v>
      </c>
      <c r="H7" s="10" t="s">
        <v>528</v>
      </c>
      <c r="I7" s="13" t="s">
        <v>540</v>
      </c>
      <c r="J7" s="10" t="s">
        <v>530</v>
      </c>
      <c r="K7" s="10" t="s">
        <v>530</v>
      </c>
      <c r="L7" s="13" t="s">
        <v>531</v>
      </c>
      <c r="M7" s="14" t="s">
        <v>541</v>
      </c>
      <c r="N7" s="13" t="s">
        <v>542</v>
      </c>
      <c r="O7" s="13" t="s">
        <v>543</v>
      </c>
      <c r="P7" s="15">
        <v>36</v>
      </c>
      <c r="Q7" s="10"/>
      <c r="R7" s="10">
        <v>4786</v>
      </c>
      <c r="S7" s="10"/>
      <c r="T7" s="10"/>
      <c r="U7" s="10"/>
      <c r="V7" s="10">
        <v>1997</v>
      </c>
      <c r="W7" s="10">
        <v>1000</v>
      </c>
      <c r="X7" s="10">
        <v>600</v>
      </c>
      <c r="Y7" s="10">
        <v>600</v>
      </c>
      <c r="Z7" s="10">
        <v>994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pans="1:251" s="1" customFormat="1" ht="24.75" customHeight="1">
      <c r="A8" s="10">
        <v>4</v>
      </c>
      <c r="B8" s="219" t="s">
        <v>544</v>
      </c>
      <c r="C8" s="13" t="s">
        <v>545</v>
      </c>
      <c r="D8" s="10" t="s">
        <v>525</v>
      </c>
      <c r="E8" s="10" t="s">
        <v>367</v>
      </c>
      <c r="F8" s="10" t="s">
        <v>539</v>
      </c>
      <c r="G8" s="10" t="s">
        <v>527</v>
      </c>
      <c r="H8" s="10" t="s">
        <v>528</v>
      </c>
      <c r="I8" s="13" t="s">
        <v>540</v>
      </c>
      <c r="J8" s="10" t="s">
        <v>530</v>
      </c>
      <c r="K8" s="10" t="s">
        <v>530</v>
      </c>
      <c r="L8" s="13" t="s">
        <v>531</v>
      </c>
      <c r="M8" s="14" t="s">
        <v>532</v>
      </c>
      <c r="N8" s="13" t="s">
        <v>546</v>
      </c>
      <c r="O8" s="219" t="s">
        <v>547</v>
      </c>
      <c r="P8" s="15">
        <v>6</v>
      </c>
      <c r="Q8" s="10"/>
      <c r="R8" s="10">
        <v>2722</v>
      </c>
      <c r="S8" s="10"/>
      <c r="T8" s="10"/>
      <c r="U8" s="10"/>
      <c r="V8" s="10">
        <v>1830</v>
      </c>
      <c r="W8" s="10">
        <v>700</v>
      </c>
      <c r="X8" s="10">
        <v>600</v>
      </c>
      <c r="Y8" s="10">
        <v>600</v>
      </c>
      <c r="Z8" s="10">
        <v>887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pans="1:251" s="1" customFormat="1" ht="24.75" customHeight="1">
      <c r="A9" s="10">
        <v>5</v>
      </c>
      <c r="B9" s="13" t="s">
        <v>548</v>
      </c>
      <c r="C9" s="13" t="s">
        <v>549</v>
      </c>
      <c r="D9" s="10" t="s">
        <v>525</v>
      </c>
      <c r="E9" s="10" t="s">
        <v>367</v>
      </c>
      <c r="F9" s="10" t="s">
        <v>539</v>
      </c>
      <c r="G9" s="10" t="s">
        <v>527</v>
      </c>
      <c r="H9" s="10" t="s">
        <v>528</v>
      </c>
      <c r="I9" s="13" t="s">
        <v>529</v>
      </c>
      <c r="J9" s="10" t="s">
        <v>530</v>
      </c>
      <c r="K9" s="10" t="s">
        <v>530</v>
      </c>
      <c r="L9" s="13" t="s">
        <v>550</v>
      </c>
      <c r="M9" s="14" t="s">
        <v>541</v>
      </c>
      <c r="N9" s="13" t="s">
        <v>551</v>
      </c>
      <c r="O9" s="13" t="s">
        <v>552</v>
      </c>
      <c r="P9" s="15">
        <v>27</v>
      </c>
      <c r="Q9" s="10"/>
      <c r="R9" s="10">
        <v>3801</v>
      </c>
      <c r="S9" s="10"/>
      <c r="T9" s="10"/>
      <c r="U9" s="10"/>
      <c r="V9" s="10">
        <v>1997</v>
      </c>
      <c r="W9" s="10">
        <v>940</v>
      </c>
      <c r="X9" s="10">
        <v>600</v>
      </c>
      <c r="Y9" s="10">
        <v>600</v>
      </c>
      <c r="Z9" s="10">
        <v>994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pans="1:251" s="1" customFormat="1" ht="24.75" customHeight="1">
      <c r="A10" s="10">
        <v>6</v>
      </c>
      <c r="B10" s="13" t="s">
        <v>553</v>
      </c>
      <c r="C10" s="13" t="s">
        <v>554</v>
      </c>
      <c r="D10" s="10" t="s">
        <v>525</v>
      </c>
      <c r="E10" s="10" t="s">
        <v>367</v>
      </c>
      <c r="F10" s="10" t="s">
        <v>539</v>
      </c>
      <c r="G10" s="10" t="s">
        <v>527</v>
      </c>
      <c r="H10" s="10" t="s">
        <v>528</v>
      </c>
      <c r="I10" s="13" t="s">
        <v>540</v>
      </c>
      <c r="J10" s="10" t="s">
        <v>530</v>
      </c>
      <c r="K10" s="10" t="s">
        <v>530</v>
      </c>
      <c r="L10" s="13" t="s">
        <v>531</v>
      </c>
      <c r="M10" s="14" t="s">
        <v>532</v>
      </c>
      <c r="N10" s="13" t="s">
        <v>555</v>
      </c>
      <c r="O10" s="13" t="s">
        <v>533</v>
      </c>
      <c r="P10" s="15">
        <v>26</v>
      </c>
      <c r="Q10" s="10"/>
      <c r="R10" s="10">
        <v>3517</v>
      </c>
      <c r="S10" s="10"/>
      <c r="T10" s="10"/>
      <c r="U10" s="10"/>
      <c r="V10" s="10">
        <v>1830</v>
      </c>
      <c r="W10" s="10">
        <v>880</v>
      </c>
      <c r="X10" s="10">
        <v>600</v>
      </c>
      <c r="Y10" s="10">
        <v>600</v>
      </c>
      <c r="Z10" s="10">
        <v>932</v>
      </c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spans="1:251" s="1" customFormat="1" ht="24.75" customHeight="1">
      <c r="A11" s="10">
        <v>7</v>
      </c>
      <c r="B11" s="13" t="s">
        <v>556</v>
      </c>
      <c r="C11" s="13" t="s">
        <v>557</v>
      </c>
      <c r="D11" s="10" t="s">
        <v>525</v>
      </c>
      <c r="E11" s="10" t="s">
        <v>367</v>
      </c>
      <c r="F11" s="10" t="s">
        <v>539</v>
      </c>
      <c r="G11" s="10" t="s">
        <v>527</v>
      </c>
      <c r="H11" s="10" t="s">
        <v>528</v>
      </c>
      <c r="I11" s="13" t="s">
        <v>540</v>
      </c>
      <c r="J11" s="10" t="s">
        <v>530</v>
      </c>
      <c r="K11" s="10" t="s">
        <v>530</v>
      </c>
      <c r="L11" s="13" t="s">
        <v>531</v>
      </c>
      <c r="M11" s="14" t="s">
        <v>532</v>
      </c>
      <c r="N11" s="13" t="s">
        <v>558</v>
      </c>
      <c r="O11" s="13" t="s">
        <v>559</v>
      </c>
      <c r="P11" s="15">
        <v>6</v>
      </c>
      <c r="Q11" s="10"/>
      <c r="R11" s="10">
        <v>2908</v>
      </c>
      <c r="S11" s="10"/>
      <c r="T11" s="10"/>
      <c r="U11" s="10"/>
      <c r="V11" s="10">
        <v>1830</v>
      </c>
      <c r="W11" s="10">
        <v>700</v>
      </c>
      <c r="X11" s="10">
        <v>600</v>
      </c>
      <c r="Y11" s="10">
        <v>600</v>
      </c>
      <c r="Z11" s="10">
        <v>841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  <row r="12" spans="1:251" s="1" customFormat="1" ht="24.75" customHeight="1">
      <c r="A12" s="10">
        <v>8</v>
      </c>
      <c r="B12" s="13" t="s">
        <v>560</v>
      </c>
      <c r="C12" s="13" t="s">
        <v>561</v>
      </c>
      <c r="D12" s="10" t="s">
        <v>525</v>
      </c>
      <c r="E12" s="10" t="s">
        <v>367</v>
      </c>
      <c r="F12" s="10" t="s">
        <v>539</v>
      </c>
      <c r="G12" s="10" t="s">
        <v>527</v>
      </c>
      <c r="H12" s="10" t="s">
        <v>528</v>
      </c>
      <c r="I12" s="13" t="s">
        <v>540</v>
      </c>
      <c r="J12" s="10" t="s">
        <v>530</v>
      </c>
      <c r="K12" s="10" t="s">
        <v>530</v>
      </c>
      <c r="L12" s="13" t="s">
        <v>531</v>
      </c>
      <c r="M12" s="14" t="s">
        <v>532</v>
      </c>
      <c r="N12" s="13" t="s">
        <v>562</v>
      </c>
      <c r="O12" s="13" t="s">
        <v>563</v>
      </c>
      <c r="P12" s="15">
        <v>18</v>
      </c>
      <c r="Q12" s="10"/>
      <c r="R12" s="10">
        <v>3244</v>
      </c>
      <c r="S12" s="10"/>
      <c r="T12" s="10"/>
      <c r="U12" s="10"/>
      <c r="V12" s="10">
        <v>1830</v>
      </c>
      <c r="W12" s="10">
        <v>760</v>
      </c>
      <c r="X12" s="10">
        <v>600</v>
      </c>
      <c r="Y12" s="10">
        <v>600</v>
      </c>
      <c r="Z12" s="10">
        <v>932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pans="1:251" s="1" customFormat="1" ht="24.75" customHeight="1">
      <c r="A13" s="10">
        <v>9</v>
      </c>
      <c r="B13" s="13" t="s">
        <v>564</v>
      </c>
      <c r="C13" s="13" t="s">
        <v>565</v>
      </c>
      <c r="D13" s="10" t="s">
        <v>525</v>
      </c>
      <c r="E13" s="10" t="s">
        <v>367</v>
      </c>
      <c r="F13" s="10" t="s">
        <v>539</v>
      </c>
      <c r="G13" s="10" t="s">
        <v>527</v>
      </c>
      <c r="H13" s="10" t="s">
        <v>528</v>
      </c>
      <c r="I13" s="13" t="s">
        <v>529</v>
      </c>
      <c r="J13" s="10" t="s">
        <v>530</v>
      </c>
      <c r="K13" s="10" t="s">
        <v>530</v>
      </c>
      <c r="L13" s="13" t="s">
        <v>531</v>
      </c>
      <c r="M13" s="14" t="s">
        <v>532</v>
      </c>
      <c r="N13" s="13" t="s">
        <v>566</v>
      </c>
      <c r="O13" s="13" t="s">
        <v>567</v>
      </c>
      <c r="P13" s="15">
        <v>7</v>
      </c>
      <c r="Q13" s="10"/>
      <c r="R13" s="10">
        <v>3112</v>
      </c>
      <c r="S13" s="10"/>
      <c r="T13" s="10"/>
      <c r="U13" s="10"/>
      <c r="V13" s="10">
        <v>1997</v>
      </c>
      <c r="W13" s="10">
        <v>700</v>
      </c>
      <c r="X13" s="10">
        <v>650</v>
      </c>
      <c r="Y13" s="10">
        <v>600</v>
      </c>
      <c r="Z13" s="10">
        <v>1032</v>
      </c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pans="1:251" s="1" customFormat="1" ht="24.75" customHeight="1">
      <c r="A14" s="10">
        <v>10</v>
      </c>
      <c r="B14" s="219" t="s">
        <v>568</v>
      </c>
      <c r="C14" s="13" t="s">
        <v>569</v>
      </c>
      <c r="D14" s="10" t="s">
        <v>570</v>
      </c>
      <c r="E14" s="10" t="s">
        <v>367</v>
      </c>
      <c r="F14" s="10" t="s">
        <v>539</v>
      </c>
      <c r="G14" s="10" t="s">
        <v>527</v>
      </c>
      <c r="H14" s="10" t="s">
        <v>528</v>
      </c>
      <c r="I14" s="13" t="s">
        <v>540</v>
      </c>
      <c r="J14" s="10" t="s">
        <v>530</v>
      </c>
      <c r="K14" s="10" t="s">
        <v>530</v>
      </c>
      <c r="L14" s="13" t="s">
        <v>531</v>
      </c>
      <c r="M14" s="14" t="s">
        <v>532</v>
      </c>
      <c r="N14" s="13" t="s">
        <v>571</v>
      </c>
      <c r="O14" s="219" t="s">
        <v>572</v>
      </c>
      <c r="P14" s="15">
        <v>11</v>
      </c>
      <c r="Q14" s="10"/>
      <c r="R14" s="10">
        <v>2908</v>
      </c>
      <c r="S14" s="10"/>
      <c r="T14" s="10"/>
      <c r="U14" s="10"/>
      <c r="V14" s="10">
        <v>1830</v>
      </c>
      <c r="W14" s="10">
        <v>700</v>
      </c>
      <c r="X14" s="10">
        <v>600</v>
      </c>
      <c r="Y14" s="10">
        <v>600</v>
      </c>
      <c r="Z14" s="10">
        <v>841</v>
      </c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pans="1:251" s="1" customFormat="1" ht="24.75" customHeight="1">
      <c r="A15" s="10">
        <v>11</v>
      </c>
      <c r="B15" s="13" t="s">
        <v>573</v>
      </c>
      <c r="C15" s="13" t="s">
        <v>574</v>
      </c>
      <c r="D15" s="10" t="s">
        <v>525</v>
      </c>
      <c r="E15" s="10" t="s">
        <v>367</v>
      </c>
      <c r="F15" s="10" t="s">
        <v>539</v>
      </c>
      <c r="G15" s="10" t="s">
        <v>527</v>
      </c>
      <c r="H15" s="10" t="s">
        <v>528</v>
      </c>
      <c r="I15" s="13" t="s">
        <v>529</v>
      </c>
      <c r="J15" s="10" t="s">
        <v>530</v>
      </c>
      <c r="K15" s="10" t="s">
        <v>530</v>
      </c>
      <c r="L15" s="13" t="s">
        <v>550</v>
      </c>
      <c r="M15" s="14" t="s">
        <v>532</v>
      </c>
      <c r="N15" s="13" t="s">
        <v>575</v>
      </c>
      <c r="O15" s="13" t="s">
        <v>576</v>
      </c>
      <c r="P15" s="15">
        <v>34</v>
      </c>
      <c r="Q15" s="10"/>
      <c r="R15" s="10">
        <v>4727</v>
      </c>
      <c r="S15" s="10"/>
      <c r="T15" s="10"/>
      <c r="U15" s="10"/>
      <c r="V15" s="10">
        <v>2189</v>
      </c>
      <c r="W15" s="10">
        <v>1000</v>
      </c>
      <c r="X15" s="10">
        <v>650</v>
      </c>
      <c r="Y15" s="10">
        <v>600</v>
      </c>
      <c r="Z15" s="10">
        <v>1101</v>
      </c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</row>
    <row r="16" spans="1:251" s="1" customFormat="1" ht="24.75" customHeight="1">
      <c r="A16" s="10">
        <v>12</v>
      </c>
      <c r="B16" s="13" t="s">
        <v>577</v>
      </c>
      <c r="C16" s="13" t="s">
        <v>578</v>
      </c>
      <c r="D16" s="10" t="s">
        <v>525</v>
      </c>
      <c r="E16" s="10" t="s">
        <v>367</v>
      </c>
      <c r="F16" s="10" t="s">
        <v>539</v>
      </c>
      <c r="G16" s="10" t="s">
        <v>527</v>
      </c>
      <c r="H16" s="10" t="s">
        <v>528</v>
      </c>
      <c r="I16" s="13" t="s">
        <v>540</v>
      </c>
      <c r="J16" s="10" t="s">
        <v>530</v>
      </c>
      <c r="K16" s="10" t="s">
        <v>530</v>
      </c>
      <c r="L16" s="13" t="s">
        <v>531</v>
      </c>
      <c r="M16" s="14" t="s">
        <v>532</v>
      </c>
      <c r="N16" s="13" t="s">
        <v>579</v>
      </c>
      <c r="O16" s="13" t="s">
        <v>580</v>
      </c>
      <c r="P16" s="15">
        <v>19</v>
      </c>
      <c r="Q16" s="10"/>
      <c r="R16" s="10">
        <v>3244</v>
      </c>
      <c r="S16" s="10"/>
      <c r="T16" s="10"/>
      <c r="U16" s="10"/>
      <c r="V16" s="10">
        <v>1830</v>
      </c>
      <c r="W16" s="10">
        <v>820</v>
      </c>
      <c r="X16" s="10">
        <v>600</v>
      </c>
      <c r="Y16" s="10">
        <v>600</v>
      </c>
      <c r="Z16" s="10">
        <v>932</v>
      </c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pans="1:251" s="1" customFormat="1" ht="24.75" customHeight="1">
      <c r="A17" s="10">
        <v>13</v>
      </c>
      <c r="B17" s="13" t="s">
        <v>581</v>
      </c>
      <c r="C17" s="13" t="s">
        <v>582</v>
      </c>
      <c r="D17" s="10" t="s">
        <v>525</v>
      </c>
      <c r="E17" s="10" t="s">
        <v>367</v>
      </c>
      <c r="F17" s="10" t="s">
        <v>539</v>
      </c>
      <c r="G17" s="10" t="s">
        <v>527</v>
      </c>
      <c r="H17" s="10" t="s">
        <v>528</v>
      </c>
      <c r="I17" s="13" t="s">
        <v>540</v>
      </c>
      <c r="J17" s="10" t="s">
        <v>530</v>
      </c>
      <c r="K17" s="10" t="s">
        <v>530</v>
      </c>
      <c r="L17" s="13" t="s">
        <v>531</v>
      </c>
      <c r="M17" s="14" t="s">
        <v>532</v>
      </c>
      <c r="N17" s="13" t="s">
        <v>583</v>
      </c>
      <c r="O17" s="13" t="s">
        <v>584</v>
      </c>
      <c r="P17" s="15">
        <v>9</v>
      </c>
      <c r="Q17" s="10"/>
      <c r="R17" s="10">
        <v>2908</v>
      </c>
      <c r="S17" s="10"/>
      <c r="T17" s="10"/>
      <c r="U17" s="10"/>
      <c r="V17" s="10">
        <v>1830</v>
      </c>
      <c r="W17" s="10">
        <v>700</v>
      </c>
      <c r="X17" s="10">
        <v>600</v>
      </c>
      <c r="Y17" s="10">
        <v>600</v>
      </c>
      <c r="Z17" s="10">
        <v>932</v>
      </c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pans="1:256" s="3" customFormat="1" ht="24.75" customHeight="1">
      <c r="A18" s="10">
        <v>14</v>
      </c>
      <c r="B18" s="13" t="s">
        <v>585</v>
      </c>
      <c r="C18" s="13" t="s">
        <v>586</v>
      </c>
      <c r="D18" s="10" t="s">
        <v>525</v>
      </c>
      <c r="E18" s="10" t="s">
        <v>367</v>
      </c>
      <c r="F18" s="10" t="s">
        <v>539</v>
      </c>
      <c r="G18" s="10" t="s">
        <v>527</v>
      </c>
      <c r="H18" s="10" t="s">
        <v>528</v>
      </c>
      <c r="I18" s="13" t="s">
        <v>587</v>
      </c>
      <c r="J18" s="10" t="s">
        <v>530</v>
      </c>
      <c r="K18" s="10" t="s">
        <v>530</v>
      </c>
      <c r="L18" s="13" t="s">
        <v>588</v>
      </c>
      <c r="M18" s="14" t="s">
        <v>589</v>
      </c>
      <c r="N18" s="13" t="s">
        <v>590</v>
      </c>
      <c r="O18" s="13" t="s">
        <v>591</v>
      </c>
      <c r="P18" s="15">
        <v>24</v>
      </c>
      <c r="Q18" s="10"/>
      <c r="R18" s="10">
        <v>3097</v>
      </c>
      <c r="S18" s="10"/>
      <c r="T18" s="10"/>
      <c r="U18" s="10"/>
      <c r="V18" s="10">
        <v>1723</v>
      </c>
      <c r="W18" s="10">
        <v>880</v>
      </c>
      <c r="X18" s="10">
        <v>600</v>
      </c>
      <c r="Y18" s="10">
        <v>600</v>
      </c>
      <c r="Z18" s="10">
        <v>994</v>
      </c>
      <c r="IR18" s="1"/>
      <c r="IS18" s="1"/>
      <c r="IT18" s="1"/>
      <c r="IU18" s="1"/>
      <c r="IV18" s="1"/>
    </row>
    <row r="19" spans="1:256" s="3" customFormat="1" ht="24.75" customHeight="1">
      <c r="A19" s="10">
        <v>15</v>
      </c>
      <c r="B19" s="13" t="s">
        <v>592</v>
      </c>
      <c r="C19" s="13" t="s">
        <v>593</v>
      </c>
      <c r="D19" s="10" t="s">
        <v>525</v>
      </c>
      <c r="E19" s="10" t="s">
        <v>367</v>
      </c>
      <c r="F19" s="10" t="s">
        <v>539</v>
      </c>
      <c r="G19" s="10" t="s">
        <v>527</v>
      </c>
      <c r="H19" s="10" t="s">
        <v>528</v>
      </c>
      <c r="I19" s="13" t="s">
        <v>587</v>
      </c>
      <c r="J19" s="10" t="s">
        <v>530</v>
      </c>
      <c r="K19" s="10" t="s">
        <v>530</v>
      </c>
      <c r="L19" s="13" t="s">
        <v>531</v>
      </c>
      <c r="M19" s="14" t="s">
        <v>594</v>
      </c>
      <c r="N19" s="13" t="s">
        <v>595</v>
      </c>
      <c r="O19" s="13" t="s">
        <v>596</v>
      </c>
      <c r="P19" s="15">
        <v>3</v>
      </c>
      <c r="Q19" s="10"/>
      <c r="R19" s="10">
        <v>2430</v>
      </c>
      <c r="S19" s="10"/>
      <c r="T19" s="10"/>
      <c r="U19" s="10"/>
      <c r="V19" s="10">
        <v>1723</v>
      </c>
      <c r="W19" s="10">
        <v>700</v>
      </c>
      <c r="X19" s="10">
        <v>550</v>
      </c>
      <c r="Y19" s="10">
        <v>600</v>
      </c>
      <c r="Z19" s="10">
        <v>841</v>
      </c>
      <c r="IR19" s="1"/>
      <c r="IS19" s="1"/>
      <c r="IT19" s="1"/>
      <c r="IU19" s="1"/>
      <c r="IV19" s="1"/>
    </row>
    <row r="20" spans="1:256" s="3" customFormat="1" ht="24.75" customHeight="1">
      <c r="A20" s="10">
        <v>16</v>
      </c>
      <c r="B20" s="13" t="s">
        <v>597</v>
      </c>
      <c r="C20" s="13" t="s">
        <v>598</v>
      </c>
      <c r="D20" s="10" t="s">
        <v>525</v>
      </c>
      <c r="E20" s="10" t="s">
        <v>367</v>
      </c>
      <c r="F20" s="10" t="s">
        <v>539</v>
      </c>
      <c r="G20" s="10" t="s">
        <v>527</v>
      </c>
      <c r="H20" s="10" t="s">
        <v>528</v>
      </c>
      <c r="I20" s="13" t="s">
        <v>587</v>
      </c>
      <c r="J20" s="10" t="s">
        <v>530</v>
      </c>
      <c r="K20" s="10" t="s">
        <v>530</v>
      </c>
      <c r="L20" s="13" t="s">
        <v>531</v>
      </c>
      <c r="M20" s="14" t="s">
        <v>599</v>
      </c>
      <c r="N20" s="13" t="s">
        <v>600</v>
      </c>
      <c r="O20" s="13" t="s">
        <v>601</v>
      </c>
      <c r="P20" s="15">
        <v>9</v>
      </c>
      <c r="Q20" s="10"/>
      <c r="R20" s="10">
        <v>2621</v>
      </c>
      <c r="S20" s="10"/>
      <c r="T20" s="10"/>
      <c r="U20" s="10"/>
      <c r="V20" s="10">
        <v>1723</v>
      </c>
      <c r="W20" s="10">
        <v>700</v>
      </c>
      <c r="X20" s="10">
        <v>550</v>
      </c>
      <c r="Y20" s="10">
        <v>600</v>
      </c>
      <c r="Z20" s="10">
        <v>841</v>
      </c>
      <c r="IR20" s="1"/>
      <c r="IS20" s="1"/>
      <c r="IT20" s="1"/>
      <c r="IU20" s="1"/>
      <c r="IV20" s="1"/>
    </row>
    <row r="21" spans="1:256" s="3" customFormat="1" ht="24.75" customHeight="1">
      <c r="A21" s="10">
        <v>17</v>
      </c>
      <c r="B21" s="13" t="s">
        <v>602</v>
      </c>
      <c r="C21" s="13" t="s">
        <v>603</v>
      </c>
      <c r="D21" s="10" t="s">
        <v>525</v>
      </c>
      <c r="E21" s="10" t="s">
        <v>367</v>
      </c>
      <c r="F21" s="10" t="s">
        <v>539</v>
      </c>
      <c r="G21" s="10" t="s">
        <v>527</v>
      </c>
      <c r="H21" s="10" t="s">
        <v>528</v>
      </c>
      <c r="I21" s="13" t="s">
        <v>587</v>
      </c>
      <c r="J21" s="10" t="s">
        <v>530</v>
      </c>
      <c r="K21" s="10" t="s">
        <v>530</v>
      </c>
      <c r="L21" s="13" t="s">
        <v>604</v>
      </c>
      <c r="M21" s="14" t="s">
        <v>605</v>
      </c>
      <c r="N21" s="13" t="s">
        <v>606</v>
      </c>
      <c r="O21" s="13" t="s">
        <v>596</v>
      </c>
      <c r="P21" s="15">
        <v>3</v>
      </c>
      <c r="Q21" s="10"/>
      <c r="R21" s="10">
        <v>2871</v>
      </c>
      <c r="S21" s="10"/>
      <c r="T21" s="10"/>
      <c r="U21" s="10"/>
      <c r="V21" s="10">
        <v>1830</v>
      </c>
      <c r="W21" s="10">
        <v>700</v>
      </c>
      <c r="X21" s="10">
        <v>550</v>
      </c>
      <c r="Y21" s="10">
        <v>600</v>
      </c>
      <c r="Z21" s="10">
        <v>841</v>
      </c>
      <c r="IR21" s="1"/>
      <c r="IS21" s="1"/>
      <c r="IT21" s="1"/>
      <c r="IU21" s="1"/>
      <c r="IV21" s="1"/>
    </row>
    <row r="22" spans="1:256" s="3" customFormat="1" ht="24.75" customHeight="1">
      <c r="A22" s="10">
        <v>18</v>
      </c>
      <c r="B22" s="13" t="s">
        <v>607</v>
      </c>
      <c r="C22" s="13" t="s">
        <v>608</v>
      </c>
      <c r="D22" s="10" t="s">
        <v>525</v>
      </c>
      <c r="E22" s="10" t="s">
        <v>367</v>
      </c>
      <c r="F22" s="10" t="s">
        <v>539</v>
      </c>
      <c r="G22" s="10" t="s">
        <v>527</v>
      </c>
      <c r="H22" s="10" t="s">
        <v>528</v>
      </c>
      <c r="I22" s="13" t="s">
        <v>587</v>
      </c>
      <c r="J22" s="10" t="s">
        <v>530</v>
      </c>
      <c r="K22" s="10" t="s">
        <v>530</v>
      </c>
      <c r="L22" s="13" t="s">
        <v>531</v>
      </c>
      <c r="M22" s="14" t="s">
        <v>605</v>
      </c>
      <c r="N22" s="13" t="s">
        <v>609</v>
      </c>
      <c r="O22" s="13" t="s">
        <v>610</v>
      </c>
      <c r="P22" s="15">
        <v>6</v>
      </c>
      <c r="Q22" s="10"/>
      <c r="R22" s="10">
        <v>2356</v>
      </c>
      <c r="S22" s="10"/>
      <c r="T22" s="10"/>
      <c r="U22" s="10"/>
      <c r="V22" s="10">
        <v>1723</v>
      </c>
      <c r="W22" s="10">
        <v>700</v>
      </c>
      <c r="X22" s="10">
        <v>550</v>
      </c>
      <c r="Y22" s="10">
        <v>600</v>
      </c>
      <c r="Z22" s="10">
        <v>841</v>
      </c>
      <c r="IR22" s="1"/>
      <c r="IS22" s="1"/>
      <c r="IT22" s="1"/>
      <c r="IU22" s="1"/>
      <c r="IV22" s="1"/>
    </row>
    <row r="23" spans="1:256" s="3" customFormat="1" ht="24.75" customHeight="1">
      <c r="A23" s="10">
        <v>19</v>
      </c>
      <c r="B23" s="13" t="s">
        <v>611</v>
      </c>
      <c r="C23" s="13" t="s">
        <v>612</v>
      </c>
      <c r="D23" s="10" t="s">
        <v>525</v>
      </c>
      <c r="E23" s="10" t="s">
        <v>367</v>
      </c>
      <c r="F23" s="10" t="s">
        <v>539</v>
      </c>
      <c r="G23" s="10" t="s">
        <v>527</v>
      </c>
      <c r="H23" s="10" t="s">
        <v>528</v>
      </c>
      <c r="I23" s="13" t="s">
        <v>587</v>
      </c>
      <c r="J23" s="10" t="s">
        <v>530</v>
      </c>
      <c r="K23" s="10" t="s">
        <v>530</v>
      </c>
      <c r="L23" s="13" t="s">
        <v>531</v>
      </c>
      <c r="M23" s="14" t="s">
        <v>541</v>
      </c>
      <c r="N23" s="13" t="s">
        <v>613</v>
      </c>
      <c r="O23" s="13" t="s">
        <v>596</v>
      </c>
      <c r="P23" s="15">
        <v>3</v>
      </c>
      <c r="Q23" s="10"/>
      <c r="R23" s="10">
        <v>2430</v>
      </c>
      <c r="S23" s="10"/>
      <c r="T23" s="10"/>
      <c r="U23" s="10"/>
      <c r="V23" s="10">
        <v>1723</v>
      </c>
      <c r="W23" s="10">
        <v>700</v>
      </c>
      <c r="X23" s="10">
        <v>550</v>
      </c>
      <c r="Y23" s="10">
        <v>600</v>
      </c>
      <c r="Z23" s="10">
        <v>841</v>
      </c>
      <c r="IR23" s="1"/>
      <c r="IS23" s="1"/>
      <c r="IT23" s="1"/>
      <c r="IU23" s="1"/>
      <c r="IV23" s="1"/>
    </row>
    <row r="24" spans="1:256" s="3" customFormat="1" ht="24.75" customHeight="1">
      <c r="A24" s="10">
        <v>20</v>
      </c>
      <c r="B24" s="13" t="s">
        <v>614</v>
      </c>
      <c r="C24" s="13" t="s">
        <v>615</v>
      </c>
      <c r="D24" s="10" t="s">
        <v>570</v>
      </c>
      <c r="E24" s="10" t="s">
        <v>367</v>
      </c>
      <c r="F24" s="10" t="s">
        <v>539</v>
      </c>
      <c r="G24" s="10" t="s">
        <v>527</v>
      </c>
      <c r="H24" s="10" t="s">
        <v>528</v>
      </c>
      <c r="I24" s="13" t="s">
        <v>587</v>
      </c>
      <c r="J24" s="10" t="s">
        <v>530</v>
      </c>
      <c r="K24" s="10" t="s">
        <v>530</v>
      </c>
      <c r="L24" s="13" t="s">
        <v>531</v>
      </c>
      <c r="M24" s="14" t="s">
        <v>541</v>
      </c>
      <c r="N24" s="13" t="s">
        <v>616</v>
      </c>
      <c r="O24" s="13" t="s">
        <v>617</v>
      </c>
      <c r="P24" s="15">
        <v>5</v>
      </c>
      <c r="Q24" s="10"/>
      <c r="R24" s="10">
        <v>2336</v>
      </c>
      <c r="S24" s="10"/>
      <c r="T24" s="10"/>
      <c r="U24" s="10"/>
      <c r="V24" s="10">
        <v>1723</v>
      </c>
      <c r="W24" s="10">
        <v>700</v>
      </c>
      <c r="X24" s="10">
        <v>550</v>
      </c>
      <c r="Y24" s="10">
        <v>600</v>
      </c>
      <c r="Z24" s="10">
        <v>841</v>
      </c>
      <c r="IR24" s="1"/>
      <c r="IS24" s="1"/>
      <c r="IT24" s="1"/>
      <c r="IU24" s="1"/>
      <c r="IV24" s="1"/>
    </row>
    <row r="25" spans="1:256" s="3" customFormat="1" ht="24.75" customHeight="1">
      <c r="A25" s="10">
        <v>21</v>
      </c>
      <c r="B25" s="13" t="s">
        <v>618</v>
      </c>
      <c r="C25" s="13" t="s">
        <v>619</v>
      </c>
      <c r="D25" s="10" t="s">
        <v>525</v>
      </c>
      <c r="E25" s="10" t="s">
        <v>367</v>
      </c>
      <c r="F25" s="10" t="s">
        <v>539</v>
      </c>
      <c r="G25" s="10" t="s">
        <v>527</v>
      </c>
      <c r="H25" s="10" t="s">
        <v>528</v>
      </c>
      <c r="I25" s="13" t="s">
        <v>587</v>
      </c>
      <c r="J25" s="10" t="s">
        <v>530</v>
      </c>
      <c r="K25" s="10" t="s">
        <v>530</v>
      </c>
      <c r="L25" s="13" t="s">
        <v>531</v>
      </c>
      <c r="M25" s="14" t="s">
        <v>620</v>
      </c>
      <c r="N25" s="13" t="s">
        <v>621</v>
      </c>
      <c r="O25" s="13" t="s">
        <v>533</v>
      </c>
      <c r="P25" s="15">
        <v>26</v>
      </c>
      <c r="Q25" s="10"/>
      <c r="R25" s="10">
        <v>3380</v>
      </c>
      <c r="S25" s="10"/>
      <c r="T25" s="10"/>
      <c r="U25" s="10"/>
      <c r="V25" s="10">
        <v>1723</v>
      </c>
      <c r="W25" s="10">
        <v>700</v>
      </c>
      <c r="X25" s="10">
        <v>550</v>
      </c>
      <c r="Y25" s="10">
        <v>600</v>
      </c>
      <c r="Z25" s="10">
        <v>841</v>
      </c>
      <c r="IR25" s="1"/>
      <c r="IS25" s="1"/>
      <c r="IT25" s="1"/>
      <c r="IU25" s="1"/>
      <c r="IV25" s="1"/>
    </row>
    <row r="26" spans="1:256" s="3" customFormat="1" ht="24.75" customHeight="1">
      <c r="A26" s="10">
        <v>22</v>
      </c>
      <c r="B26" s="13" t="s">
        <v>622</v>
      </c>
      <c r="C26" s="13" t="s">
        <v>623</v>
      </c>
      <c r="D26" s="10" t="s">
        <v>525</v>
      </c>
      <c r="E26" s="10" t="s">
        <v>367</v>
      </c>
      <c r="F26" s="10" t="s">
        <v>539</v>
      </c>
      <c r="G26" s="10" t="s">
        <v>527</v>
      </c>
      <c r="H26" s="10" t="s">
        <v>528</v>
      </c>
      <c r="I26" s="13" t="s">
        <v>587</v>
      </c>
      <c r="J26" s="10" t="s">
        <v>530</v>
      </c>
      <c r="K26" s="10" t="s">
        <v>530</v>
      </c>
      <c r="L26" s="13" t="s">
        <v>531</v>
      </c>
      <c r="M26" s="14" t="s">
        <v>620</v>
      </c>
      <c r="N26" s="13" t="s">
        <v>624</v>
      </c>
      <c r="O26" s="13" t="s">
        <v>625</v>
      </c>
      <c r="P26" s="15">
        <v>9</v>
      </c>
      <c r="Q26" s="10"/>
      <c r="R26" s="10">
        <v>2621</v>
      </c>
      <c r="S26" s="10"/>
      <c r="T26" s="10"/>
      <c r="U26" s="10"/>
      <c r="V26" s="10">
        <v>1723</v>
      </c>
      <c r="W26" s="10">
        <v>700</v>
      </c>
      <c r="X26" s="10">
        <v>550</v>
      </c>
      <c r="Y26" s="10">
        <v>600</v>
      </c>
      <c r="Z26" s="10">
        <v>841</v>
      </c>
      <c r="IR26" s="1"/>
      <c r="IS26" s="1"/>
      <c r="IT26" s="1"/>
      <c r="IU26" s="1"/>
      <c r="IV26" s="1"/>
    </row>
    <row r="27" spans="1:256" s="3" customFormat="1" ht="24.75" customHeight="1">
      <c r="A27" s="10">
        <v>23</v>
      </c>
      <c r="B27" s="13" t="s">
        <v>626</v>
      </c>
      <c r="C27" s="13" t="s">
        <v>627</v>
      </c>
      <c r="D27" s="10" t="s">
        <v>525</v>
      </c>
      <c r="E27" s="10" t="s">
        <v>367</v>
      </c>
      <c r="F27" s="10" t="s">
        <v>539</v>
      </c>
      <c r="G27" s="10" t="s">
        <v>527</v>
      </c>
      <c r="H27" s="10" t="s">
        <v>528</v>
      </c>
      <c r="I27" s="13" t="s">
        <v>587</v>
      </c>
      <c r="J27" s="10" t="s">
        <v>530</v>
      </c>
      <c r="K27" s="10" t="s">
        <v>530</v>
      </c>
      <c r="L27" s="13" t="s">
        <v>531</v>
      </c>
      <c r="M27" s="14" t="s">
        <v>605</v>
      </c>
      <c r="N27" s="13" t="s">
        <v>628</v>
      </c>
      <c r="O27" s="13" t="s">
        <v>629</v>
      </c>
      <c r="P27" s="15">
        <v>6</v>
      </c>
      <c r="Q27" s="10"/>
      <c r="R27" s="10">
        <v>2455</v>
      </c>
      <c r="S27" s="10"/>
      <c r="T27" s="10"/>
      <c r="U27" s="10"/>
      <c r="V27" s="10">
        <v>1723</v>
      </c>
      <c r="W27" s="10">
        <v>700</v>
      </c>
      <c r="X27" s="10">
        <v>550</v>
      </c>
      <c r="Y27" s="10">
        <v>600</v>
      </c>
      <c r="Z27" s="10">
        <v>841</v>
      </c>
      <c r="IR27" s="1"/>
      <c r="IS27" s="1"/>
      <c r="IT27" s="1"/>
      <c r="IU27" s="1"/>
      <c r="IV27" s="1"/>
    </row>
    <row r="28" spans="1:256" s="3" customFormat="1" ht="24.75" customHeight="1">
      <c r="A28" s="10">
        <v>24</v>
      </c>
      <c r="B28" s="13" t="s">
        <v>630</v>
      </c>
      <c r="C28" s="13" t="s">
        <v>631</v>
      </c>
      <c r="D28" s="10" t="s">
        <v>525</v>
      </c>
      <c r="E28" s="10" t="s">
        <v>367</v>
      </c>
      <c r="F28" s="10" t="s">
        <v>539</v>
      </c>
      <c r="G28" s="10" t="s">
        <v>527</v>
      </c>
      <c r="H28" s="10" t="s">
        <v>528</v>
      </c>
      <c r="I28" s="13" t="s">
        <v>540</v>
      </c>
      <c r="J28" s="10" t="s">
        <v>530</v>
      </c>
      <c r="K28" s="10" t="s">
        <v>530</v>
      </c>
      <c r="L28" s="13" t="s">
        <v>531</v>
      </c>
      <c r="M28" s="14" t="s">
        <v>532</v>
      </c>
      <c r="N28" s="13" t="s">
        <v>632</v>
      </c>
      <c r="O28" s="219" t="s">
        <v>633</v>
      </c>
      <c r="P28" s="15">
        <v>11</v>
      </c>
      <c r="Q28" s="10"/>
      <c r="R28" s="10">
        <v>3394</v>
      </c>
      <c r="S28" s="10"/>
      <c r="T28" s="10"/>
      <c r="U28" s="10"/>
      <c r="V28" s="10">
        <v>1830</v>
      </c>
      <c r="W28" s="10">
        <v>700</v>
      </c>
      <c r="X28" s="10">
        <v>600</v>
      </c>
      <c r="Y28" s="10">
        <v>600</v>
      </c>
      <c r="Z28" s="10">
        <v>932</v>
      </c>
      <c r="IR28" s="1"/>
      <c r="IS28" s="1"/>
      <c r="IT28" s="1"/>
      <c r="IU28" s="1"/>
      <c r="IV28" s="1"/>
    </row>
    <row r="29" spans="1:256" s="3" customFormat="1" ht="24.75" customHeight="1">
      <c r="A29" s="10">
        <v>25</v>
      </c>
      <c r="B29" s="13" t="s">
        <v>634</v>
      </c>
      <c r="C29" s="13" t="s">
        <v>635</v>
      </c>
      <c r="D29" s="10" t="s">
        <v>525</v>
      </c>
      <c r="E29" s="10" t="s">
        <v>367</v>
      </c>
      <c r="F29" s="10" t="s">
        <v>539</v>
      </c>
      <c r="G29" s="10" t="s">
        <v>527</v>
      </c>
      <c r="H29" s="10" t="s">
        <v>528</v>
      </c>
      <c r="I29" s="13" t="s">
        <v>587</v>
      </c>
      <c r="J29" s="10" t="s">
        <v>530</v>
      </c>
      <c r="K29" s="10" t="s">
        <v>530</v>
      </c>
      <c r="L29" s="13" t="s">
        <v>531</v>
      </c>
      <c r="M29" s="14" t="s">
        <v>541</v>
      </c>
      <c r="N29" s="13" t="s">
        <v>636</v>
      </c>
      <c r="O29" s="13" t="s">
        <v>637</v>
      </c>
      <c r="P29" s="15">
        <v>20</v>
      </c>
      <c r="Q29" s="10"/>
      <c r="R29" s="10">
        <v>2324</v>
      </c>
      <c r="S29" s="10"/>
      <c r="T29" s="10"/>
      <c r="U29" s="10"/>
      <c r="V29" s="10">
        <v>1723</v>
      </c>
      <c r="W29" s="10">
        <v>700</v>
      </c>
      <c r="X29" s="10">
        <v>550</v>
      </c>
      <c r="Y29" s="10">
        <v>600</v>
      </c>
      <c r="Z29" s="10">
        <v>841</v>
      </c>
      <c r="IR29" s="1"/>
      <c r="IS29" s="1"/>
      <c r="IT29" s="1"/>
      <c r="IU29" s="1"/>
      <c r="IV29" s="1"/>
    </row>
    <row r="30" spans="1:256" s="3" customFormat="1" ht="24.75" customHeight="1">
      <c r="A30" s="10">
        <v>26</v>
      </c>
      <c r="B30" s="13" t="s">
        <v>638</v>
      </c>
      <c r="C30" s="13" t="s">
        <v>639</v>
      </c>
      <c r="D30" s="10" t="s">
        <v>525</v>
      </c>
      <c r="E30" s="10" t="s">
        <v>367</v>
      </c>
      <c r="F30" s="10" t="s">
        <v>539</v>
      </c>
      <c r="G30" s="10" t="s">
        <v>527</v>
      </c>
      <c r="H30" s="10" t="s">
        <v>528</v>
      </c>
      <c r="I30" s="13" t="s">
        <v>587</v>
      </c>
      <c r="J30" s="10" t="s">
        <v>530</v>
      </c>
      <c r="K30" s="10" t="s">
        <v>530</v>
      </c>
      <c r="L30" s="13" t="s">
        <v>531</v>
      </c>
      <c r="M30" s="14" t="s">
        <v>541</v>
      </c>
      <c r="N30" s="13" t="s">
        <v>640</v>
      </c>
      <c r="O30" s="13" t="s">
        <v>641</v>
      </c>
      <c r="P30" s="15">
        <v>10</v>
      </c>
      <c r="Q30" s="10"/>
      <c r="R30" s="10">
        <v>2621</v>
      </c>
      <c r="S30" s="10"/>
      <c r="T30" s="10"/>
      <c r="U30" s="10"/>
      <c r="V30" s="10">
        <v>1723</v>
      </c>
      <c r="W30" s="10">
        <v>700</v>
      </c>
      <c r="X30" s="10">
        <v>550</v>
      </c>
      <c r="Y30" s="10">
        <v>600</v>
      </c>
      <c r="Z30" s="10">
        <v>841</v>
      </c>
      <c r="IR30" s="1"/>
      <c r="IS30" s="1"/>
      <c r="IT30" s="1"/>
      <c r="IU30" s="1"/>
      <c r="IV30" s="1"/>
    </row>
    <row r="31" spans="1:256" s="3" customFormat="1" ht="24.75" customHeight="1">
      <c r="A31" s="10">
        <v>27</v>
      </c>
      <c r="B31" s="13" t="s">
        <v>642</v>
      </c>
      <c r="C31" s="13" t="s">
        <v>643</v>
      </c>
      <c r="D31" s="10" t="s">
        <v>525</v>
      </c>
      <c r="E31" s="10" t="s">
        <v>367</v>
      </c>
      <c r="F31" s="10" t="s">
        <v>539</v>
      </c>
      <c r="G31" s="10" t="s">
        <v>527</v>
      </c>
      <c r="H31" s="10" t="s">
        <v>528</v>
      </c>
      <c r="I31" s="13" t="s">
        <v>587</v>
      </c>
      <c r="J31" s="10" t="s">
        <v>530</v>
      </c>
      <c r="K31" s="10" t="s">
        <v>530</v>
      </c>
      <c r="L31" s="13" t="s">
        <v>531</v>
      </c>
      <c r="M31" s="14" t="s">
        <v>644</v>
      </c>
      <c r="N31" s="13" t="s">
        <v>645</v>
      </c>
      <c r="O31" s="13" t="s">
        <v>646</v>
      </c>
      <c r="P31" s="15">
        <v>5</v>
      </c>
      <c r="Q31" s="10"/>
      <c r="R31" s="10">
        <v>2430</v>
      </c>
      <c r="S31" s="10"/>
      <c r="T31" s="10"/>
      <c r="U31" s="10"/>
      <c r="V31" s="10">
        <v>1723</v>
      </c>
      <c r="W31" s="10">
        <v>700</v>
      </c>
      <c r="X31" s="10">
        <v>550</v>
      </c>
      <c r="Y31" s="10">
        <v>600</v>
      </c>
      <c r="Z31" s="10">
        <v>841</v>
      </c>
      <c r="IR31" s="1"/>
      <c r="IS31" s="1"/>
      <c r="IT31" s="1"/>
      <c r="IU31" s="1"/>
      <c r="IV31" s="1"/>
    </row>
    <row r="32" spans="1:256" s="3" customFormat="1" ht="24.75" customHeight="1">
      <c r="A32" s="10">
        <v>28</v>
      </c>
      <c r="B32" s="13" t="s">
        <v>647</v>
      </c>
      <c r="C32" s="13" t="s">
        <v>648</v>
      </c>
      <c r="D32" s="10" t="s">
        <v>570</v>
      </c>
      <c r="E32" s="10" t="s">
        <v>367</v>
      </c>
      <c r="F32" s="10" t="s">
        <v>539</v>
      </c>
      <c r="G32" s="10" t="s">
        <v>527</v>
      </c>
      <c r="H32" s="10" t="s">
        <v>528</v>
      </c>
      <c r="I32" s="13" t="s">
        <v>587</v>
      </c>
      <c r="J32" s="10" t="s">
        <v>530</v>
      </c>
      <c r="K32" s="10" t="s">
        <v>530</v>
      </c>
      <c r="L32" s="13" t="s">
        <v>531</v>
      </c>
      <c r="M32" s="14" t="s">
        <v>649</v>
      </c>
      <c r="N32" s="13" t="s">
        <v>650</v>
      </c>
      <c r="O32" s="13" t="s">
        <v>651</v>
      </c>
      <c r="P32" s="15">
        <v>4</v>
      </c>
      <c r="Q32" s="10"/>
      <c r="R32" s="10">
        <v>2430</v>
      </c>
      <c r="S32" s="10"/>
      <c r="T32" s="10"/>
      <c r="U32" s="10"/>
      <c r="V32" s="10">
        <v>1723</v>
      </c>
      <c r="W32" s="10">
        <v>700</v>
      </c>
      <c r="X32" s="10">
        <v>550</v>
      </c>
      <c r="Y32" s="10">
        <v>600</v>
      </c>
      <c r="Z32" s="10">
        <v>841</v>
      </c>
      <c r="IR32" s="1"/>
      <c r="IS32" s="1"/>
      <c r="IT32" s="1"/>
      <c r="IU32" s="1"/>
      <c r="IV32" s="1"/>
    </row>
    <row r="33" spans="1:256" s="3" customFormat="1" ht="24.75" customHeight="1">
      <c r="A33" s="10">
        <v>29</v>
      </c>
      <c r="B33" s="13" t="s">
        <v>652</v>
      </c>
      <c r="C33" s="13" t="s">
        <v>653</v>
      </c>
      <c r="D33" s="10" t="s">
        <v>525</v>
      </c>
      <c r="E33" s="10" t="s">
        <v>367</v>
      </c>
      <c r="F33" s="10" t="s">
        <v>539</v>
      </c>
      <c r="G33" s="10" t="s">
        <v>527</v>
      </c>
      <c r="H33" s="10" t="s">
        <v>528</v>
      </c>
      <c r="I33" s="13" t="s">
        <v>587</v>
      </c>
      <c r="J33" s="10" t="s">
        <v>530</v>
      </c>
      <c r="K33" s="10" t="s">
        <v>530</v>
      </c>
      <c r="L33" s="13" t="s">
        <v>531</v>
      </c>
      <c r="M33" s="14" t="s">
        <v>654</v>
      </c>
      <c r="N33" s="13" t="s">
        <v>655</v>
      </c>
      <c r="O33" s="13" t="s">
        <v>629</v>
      </c>
      <c r="P33" s="15">
        <v>6</v>
      </c>
      <c r="Q33" s="10"/>
      <c r="R33" s="10">
        <v>2455</v>
      </c>
      <c r="S33" s="10"/>
      <c r="T33" s="10"/>
      <c r="U33" s="10"/>
      <c r="V33" s="10">
        <v>1723</v>
      </c>
      <c r="W33" s="10">
        <v>700</v>
      </c>
      <c r="X33" s="10">
        <v>550</v>
      </c>
      <c r="Y33" s="10">
        <v>600</v>
      </c>
      <c r="Z33" s="10">
        <v>841</v>
      </c>
      <c r="IR33" s="1"/>
      <c r="IS33" s="1"/>
      <c r="IT33" s="1"/>
      <c r="IU33" s="1"/>
      <c r="IV33" s="1"/>
    </row>
    <row r="34" spans="1:256" s="3" customFormat="1" ht="24.75" customHeight="1">
      <c r="A34" s="10">
        <v>30</v>
      </c>
      <c r="B34" s="13" t="s">
        <v>656</v>
      </c>
      <c r="C34" s="13" t="s">
        <v>657</v>
      </c>
      <c r="D34" s="10" t="s">
        <v>570</v>
      </c>
      <c r="E34" s="10" t="s">
        <v>367</v>
      </c>
      <c r="F34" s="10" t="s">
        <v>539</v>
      </c>
      <c r="G34" s="10" t="s">
        <v>527</v>
      </c>
      <c r="H34" s="10" t="s">
        <v>528</v>
      </c>
      <c r="I34" s="13" t="s">
        <v>587</v>
      </c>
      <c r="J34" s="10" t="s">
        <v>530</v>
      </c>
      <c r="K34" s="10" t="s">
        <v>530</v>
      </c>
      <c r="L34" s="13" t="s">
        <v>531</v>
      </c>
      <c r="M34" s="14" t="s">
        <v>541</v>
      </c>
      <c r="N34" s="13" t="s">
        <v>658</v>
      </c>
      <c r="O34" s="13" t="s">
        <v>567</v>
      </c>
      <c r="P34" s="15">
        <v>7</v>
      </c>
      <c r="Q34" s="10"/>
      <c r="R34" s="10">
        <v>2538</v>
      </c>
      <c r="S34" s="10"/>
      <c r="T34" s="10"/>
      <c r="U34" s="10"/>
      <c r="V34" s="10">
        <v>1723</v>
      </c>
      <c r="W34" s="10">
        <v>700</v>
      </c>
      <c r="X34" s="10">
        <v>550</v>
      </c>
      <c r="Y34" s="10">
        <v>600</v>
      </c>
      <c r="Z34" s="10">
        <v>841</v>
      </c>
      <c r="IR34" s="1"/>
      <c r="IS34" s="1"/>
      <c r="IT34" s="1"/>
      <c r="IU34" s="1"/>
      <c r="IV34" s="1"/>
    </row>
    <row r="35" spans="1:256" s="3" customFormat="1" ht="24.75" customHeight="1">
      <c r="A35" s="10">
        <v>31</v>
      </c>
      <c r="B35" s="13" t="s">
        <v>659</v>
      </c>
      <c r="C35" s="13" t="s">
        <v>660</v>
      </c>
      <c r="D35" s="10" t="s">
        <v>525</v>
      </c>
      <c r="E35" s="10" t="s">
        <v>367</v>
      </c>
      <c r="F35" s="10" t="s">
        <v>539</v>
      </c>
      <c r="G35" s="10" t="s">
        <v>527</v>
      </c>
      <c r="H35" s="10" t="s">
        <v>661</v>
      </c>
      <c r="I35" s="13" t="s">
        <v>587</v>
      </c>
      <c r="J35" s="10" t="s">
        <v>530</v>
      </c>
      <c r="K35" s="10" t="s">
        <v>530</v>
      </c>
      <c r="L35" s="13" t="s">
        <v>531</v>
      </c>
      <c r="M35" s="14" t="s">
        <v>662</v>
      </c>
      <c r="N35" s="13" t="s">
        <v>663</v>
      </c>
      <c r="O35" s="13" t="s">
        <v>664</v>
      </c>
      <c r="P35" s="15">
        <v>26</v>
      </c>
      <c r="Q35" s="10"/>
      <c r="R35" s="10">
        <v>3617</v>
      </c>
      <c r="S35" s="10"/>
      <c r="T35" s="10"/>
      <c r="U35" s="10"/>
      <c r="V35" s="10">
        <v>1830</v>
      </c>
      <c r="W35" s="10">
        <v>940</v>
      </c>
      <c r="X35" s="10">
        <v>600</v>
      </c>
      <c r="Y35" s="10">
        <v>600</v>
      </c>
      <c r="Z35" s="10">
        <v>887</v>
      </c>
      <c r="IR35" s="1"/>
      <c r="IS35" s="1"/>
      <c r="IT35" s="1"/>
      <c r="IU35" s="1"/>
      <c r="IV35" s="1"/>
    </row>
    <row r="36" spans="1:256" s="3" customFormat="1" ht="24.75" customHeight="1">
      <c r="A36" s="10">
        <v>32</v>
      </c>
      <c r="B36" s="13" t="s">
        <v>665</v>
      </c>
      <c r="C36" s="13" t="s">
        <v>666</v>
      </c>
      <c r="D36" s="10" t="s">
        <v>525</v>
      </c>
      <c r="E36" s="10" t="s">
        <v>367</v>
      </c>
      <c r="F36" s="10" t="s">
        <v>539</v>
      </c>
      <c r="G36" s="10" t="s">
        <v>527</v>
      </c>
      <c r="H36" s="10" t="s">
        <v>528</v>
      </c>
      <c r="I36" s="13" t="s">
        <v>587</v>
      </c>
      <c r="J36" s="10" t="s">
        <v>530</v>
      </c>
      <c r="K36" s="10" t="s">
        <v>530</v>
      </c>
      <c r="L36" s="13" t="s">
        <v>588</v>
      </c>
      <c r="M36" s="14" t="s">
        <v>644</v>
      </c>
      <c r="N36" s="13" t="s">
        <v>667</v>
      </c>
      <c r="O36" s="13" t="s">
        <v>668</v>
      </c>
      <c r="P36" s="15">
        <v>27</v>
      </c>
      <c r="Q36" s="10"/>
      <c r="R36" s="10">
        <v>3437</v>
      </c>
      <c r="S36" s="10"/>
      <c r="T36" s="10"/>
      <c r="U36" s="10"/>
      <c r="V36" s="10">
        <v>1830</v>
      </c>
      <c r="W36" s="10">
        <v>940</v>
      </c>
      <c r="X36" s="10">
        <v>600</v>
      </c>
      <c r="Y36" s="10">
        <v>600</v>
      </c>
      <c r="Z36" s="10">
        <v>887</v>
      </c>
      <c r="IR36" s="1"/>
      <c r="IS36" s="1"/>
      <c r="IT36" s="1"/>
      <c r="IU36" s="1"/>
      <c r="IV36" s="1"/>
    </row>
    <row r="37" spans="1:256" s="3" customFormat="1" ht="24.75" customHeight="1">
      <c r="A37" s="10">
        <v>33</v>
      </c>
      <c r="B37" s="13" t="s">
        <v>669</v>
      </c>
      <c r="C37" s="13" t="s">
        <v>670</v>
      </c>
      <c r="D37" s="10" t="s">
        <v>525</v>
      </c>
      <c r="E37" s="10" t="s">
        <v>367</v>
      </c>
      <c r="F37" s="10" t="s">
        <v>539</v>
      </c>
      <c r="G37" s="10" t="s">
        <v>527</v>
      </c>
      <c r="H37" s="10" t="s">
        <v>528</v>
      </c>
      <c r="I37" s="13" t="s">
        <v>587</v>
      </c>
      <c r="J37" s="10" t="s">
        <v>530</v>
      </c>
      <c r="K37" s="10" t="s">
        <v>530</v>
      </c>
      <c r="L37" s="13" t="s">
        <v>531</v>
      </c>
      <c r="M37" s="14" t="s">
        <v>671</v>
      </c>
      <c r="N37" s="13" t="s">
        <v>672</v>
      </c>
      <c r="O37" s="13" t="s">
        <v>533</v>
      </c>
      <c r="P37" s="15">
        <v>26</v>
      </c>
      <c r="Q37" s="10"/>
      <c r="R37" s="10">
        <v>3437</v>
      </c>
      <c r="S37" s="10"/>
      <c r="T37" s="10"/>
      <c r="U37" s="10"/>
      <c r="V37" s="10">
        <v>1830</v>
      </c>
      <c r="W37" s="10">
        <v>880</v>
      </c>
      <c r="X37" s="10">
        <v>600</v>
      </c>
      <c r="Y37" s="10">
        <v>600</v>
      </c>
      <c r="Z37" s="10">
        <v>887</v>
      </c>
      <c r="IR37" s="1"/>
      <c r="IS37" s="1"/>
      <c r="IT37" s="1"/>
      <c r="IU37" s="1"/>
      <c r="IV37" s="1"/>
    </row>
    <row r="38" spans="1:256" s="3" customFormat="1" ht="24.75" customHeight="1">
      <c r="A38" s="10">
        <v>34</v>
      </c>
      <c r="B38" s="13" t="s">
        <v>673</v>
      </c>
      <c r="C38" s="13" t="s">
        <v>674</v>
      </c>
      <c r="D38" s="10" t="s">
        <v>525</v>
      </c>
      <c r="E38" s="10" t="s">
        <v>367</v>
      </c>
      <c r="F38" s="10" t="s">
        <v>539</v>
      </c>
      <c r="G38" s="10" t="s">
        <v>527</v>
      </c>
      <c r="H38" s="10" t="s">
        <v>528</v>
      </c>
      <c r="I38" s="13" t="s">
        <v>587</v>
      </c>
      <c r="J38" s="10" t="s">
        <v>530</v>
      </c>
      <c r="K38" s="10" t="s">
        <v>530</v>
      </c>
      <c r="L38" s="13" t="s">
        <v>588</v>
      </c>
      <c r="M38" s="14" t="s">
        <v>541</v>
      </c>
      <c r="N38" s="13" t="s">
        <v>675</v>
      </c>
      <c r="O38" s="13" t="s">
        <v>676</v>
      </c>
      <c r="P38" s="15">
        <v>26</v>
      </c>
      <c r="Q38" s="10"/>
      <c r="R38" s="10">
        <v>3437</v>
      </c>
      <c r="S38" s="10"/>
      <c r="T38" s="10"/>
      <c r="U38" s="10"/>
      <c r="V38" s="10">
        <v>1830</v>
      </c>
      <c r="W38" s="10">
        <v>880</v>
      </c>
      <c r="X38" s="10">
        <v>600</v>
      </c>
      <c r="Y38" s="10">
        <v>600</v>
      </c>
      <c r="Z38" s="10">
        <v>887</v>
      </c>
      <c r="IR38" s="1"/>
      <c r="IS38" s="1"/>
      <c r="IT38" s="1"/>
      <c r="IU38" s="1"/>
      <c r="IV38" s="1"/>
    </row>
    <row r="39" spans="1:256" s="3" customFormat="1" ht="24.75" customHeight="1">
      <c r="A39" s="10">
        <v>35</v>
      </c>
      <c r="B39" s="13" t="s">
        <v>677</v>
      </c>
      <c r="C39" s="13" t="s">
        <v>678</v>
      </c>
      <c r="D39" s="10" t="s">
        <v>525</v>
      </c>
      <c r="E39" s="10" t="s">
        <v>367</v>
      </c>
      <c r="F39" s="10" t="s">
        <v>539</v>
      </c>
      <c r="G39" s="10" t="s">
        <v>527</v>
      </c>
      <c r="H39" s="10" t="s">
        <v>528</v>
      </c>
      <c r="I39" s="13" t="s">
        <v>587</v>
      </c>
      <c r="J39" s="10" t="s">
        <v>530</v>
      </c>
      <c r="K39" s="10" t="s">
        <v>530</v>
      </c>
      <c r="L39" s="13" t="s">
        <v>531</v>
      </c>
      <c r="M39" s="14" t="s">
        <v>541</v>
      </c>
      <c r="N39" s="13" t="s">
        <v>679</v>
      </c>
      <c r="O39" s="13" t="s">
        <v>680</v>
      </c>
      <c r="P39" s="15">
        <v>2</v>
      </c>
      <c r="Q39" s="10"/>
      <c r="R39" s="10">
        <v>2356</v>
      </c>
      <c r="S39" s="10"/>
      <c r="T39" s="10"/>
      <c r="U39" s="10"/>
      <c r="V39" s="10">
        <v>1723</v>
      </c>
      <c r="W39" s="10">
        <v>700</v>
      </c>
      <c r="X39" s="10">
        <v>550</v>
      </c>
      <c r="Y39" s="10">
        <v>600</v>
      </c>
      <c r="Z39" s="10">
        <v>841</v>
      </c>
      <c r="IR39" s="1"/>
      <c r="IS39" s="1"/>
      <c r="IT39" s="1"/>
      <c r="IU39" s="1"/>
      <c r="IV39" s="1"/>
    </row>
    <row r="40" spans="1:256" s="3" customFormat="1" ht="24.75" customHeight="1">
      <c r="A40" s="10">
        <v>36</v>
      </c>
      <c r="B40" s="13" t="s">
        <v>681</v>
      </c>
      <c r="C40" s="13" t="s">
        <v>682</v>
      </c>
      <c r="D40" s="10" t="s">
        <v>570</v>
      </c>
      <c r="E40" s="10" t="s">
        <v>367</v>
      </c>
      <c r="F40" s="10" t="s">
        <v>539</v>
      </c>
      <c r="G40" s="10" t="s">
        <v>527</v>
      </c>
      <c r="H40" s="10" t="s">
        <v>528</v>
      </c>
      <c r="I40" s="13" t="s">
        <v>587</v>
      </c>
      <c r="J40" s="10" t="s">
        <v>530</v>
      </c>
      <c r="K40" s="10" t="s">
        <v>530</v>
      </c>
      <c r="L40" s="13" t="s">
        <v>531</v>
      </c>
      <c r="M40" s="14" t="s">
        <v>541</v>
      </c>
      <c r="N40" s="13" t="s">
        <v>683</v>
      </c>
      <c r="O40" s="13" t="s">
        <v>680</v>
      </c>
      <c r="P40" s="15">
        <v>2</v>
      </c>
      <c r="Q40" s="10"/>
      <c r="R40" s="10">
        <v>2356</v>
      </c>
      <c r="S40" s="10"/>
      <c r="T40" s="10"/>
      <c r="U40" s="10"/>
      <c r="V40" s="10">
        <v>1723</v>
      </c>
      <c r="W40" s="10">
        <v>700</v>
      </c>
      <c r="X40" s="10">
        <v>550</v>
      </c>
      <c r="Y40" s="10">
        <v>600</v>
      </c>
      <c r="Z40" s="10">
        <v>841</v>
      </c>
      <c r="IR40" s="1"/>
      <c r="IS40" s="1"/>
      <c r="IT40" s="1"/>
      <c r="IU40" s="1"/>
      <c r="IV40" s="1"/>
    </row>
    <row r="41" spans="1:256" s="3" customFormat="1" ht="24.75" customHeight="1">
      <c r="A41" s="10">
        <v>37</v>
      </c>
      <c r="B41" s="13" t="s">
        <v>684</v>
      </c>
      <c r="C41" s="13" t="s">
        <v>685</v>
      </c>
      <c r="D41" s="10" t="s">
        <v>525</v>
      </c>
      <c r="E41" s="10" t="s">
        <v>367</v>
      </c>
      <c r="F41" s="10" t="s">
        <v>539</v>
      </c>
      <c r="G41" s="10" t="s">
        <v>527</v>
      </c>
      <c r="H41" s="10" t="s">
        <v>528</v>
      </c>
      <c r="I41" s="13" t="s">
        <v>587</v>
      </c>
      <c r="J41" s="10" t="s">
        <v>530</v>
      </c>
      <c r="K41" s="10" t="s">
        <v>530</v>
      </c>
      <c r="L41" s="13" t="s">
        <v>531</v>
      </c>
      <c r="M41" s="14" t="s">
        <v>599</v>
      </c>
      <c r="N41" s="13" t="s">
        <v>686</v>
      </c>
      <c r="O41" s="13" t="s">
        <v>680</v>
      </c>
      <c r="P41" s="15">
        <v>2</v>
      </c>
      <c r="Q41" s="10"/>
      <c r="R41" s="10">
        <v>2356</v>
      </c>
      <c r="S41" s="10"/>
      <c r="T41" s="10"/>
      <c r="U41" s="10"/>
      <c r="V41" s="10">
        <v>1723</v>
      </c>
      <c r="W41" s="10">
        <v>700</v>
      </c>
      <c r="X41" s="10">
        <v>550</v>
      </c>
      <c r="Y41" s="10">
        <v>600</v>
      </c>
      <c r="Z41" s="10">
        <v>841</v>
      </c>
      <c r="IR41" s="1"/>
      <c r="IS41" s="1"/>
      <c r="IT41" s="1"/>
      <c r="IU41" s="1"/>
      <c r="IV41" s="1"/>
    </row>
    <row r="42" spans="1:256" s="3" customFormat="1" ht="24.75" customHeight="1">
      <c r="A42" s="10">
        <v>38</v>
      </c>
      <c r="B42" s="13" t="s">
        <v>687</v>
      </c>
      <c r="C42" s="13" t="s">
        <v>688</v>
      </c>
      <c r="D42" s="10" t="s">
        <v>525</v>
      </c>
      <c r="E42" s="10" t="s">
        <v>367</v>
      </c>
      <c r="F42" s="10" t="s">
        <v>539</v>
      </c>
      <c r="G42" s="10" t="s">
        <v>527</v>
      </c>
      <c r="H42" s="10" t="s">
        <v>528</v>
      </c>
      <c r="I42" s="13" t="s">
        <v>587</v>
      </c>
      <c r="J42" s="10" t="s">
        <v>530</v>
      </c>
      <c r="K42" s="10" t="s">
        <v>530</v>
      </c>
      <c r="L42" s="13" t="s">
        <v>604</v>
      </c>
      <c r="M42" s="14" t="s">
        <v>689</v>
      </c>
      <c r="N42" s="13" t="s">
        <v>690</v>
      </c>
      <c r="O42" s="13" t="s">
        <v>691</v>
      </c>
      <c r="P42" s="15">
        <v>2</v>
      </c>
      <c r="Q42" s="10"/>
      <c r="R42" s="10">
        <v>2708</v>
      </c>
      <c r="S42" s="10"/>
      <c r="T42" s="10"/>
      <c r="U42" s="10"/>
      <c r="V42" s="10">
        <v>1830</v>
      </c>
      <c r="W42" s="10">
        <v>700</v>
      </c>
      <c r="X42" s="10">
        <v>550</v>
      </c>
      <c r="Y42" s="10">
        <v>600</v>
      </c>
      <c r="Z42" s="10">
        <v>841</v>
      </c>
      <c r="IR42" s="1"/>
      <c r="IS42" s="1"/>
      <c r="IT42" s="1"/>
      <c r="IU42" s="1"/>
      <c r="IV42" s="1"/>
    </row>
    <row r="43" spans="1:256" s="3" customFormat="1" ht="24.75" customHeight="1">
      <c r="A43" s="10">
        <v>39</v>
      </c>
      <c r="B43" s="13" t="s">
        <v>692</v>
      </c>
      <c r="C43" s="13" t="s">
        <v>693</v>
      </c>
      <c r="D43" s="10" t="s">
        <v>525</v>
      </c>
      <c r="E43" s="10" t="s">
        <v>367</v>
      </c>
      <c r="F43" s="10" t="s">
        <v>539</v>
      </c>
      <c r="G43" s="10" t="s">
        <v>527</v>
      </c>
      <c r="H43" s="10" t="s">
        <v>528</v>
      </c>
      <c r="I43" s="13" t="s">
        <v>587</v>
      </c>
      <c r="J43" s="10" t="s">
        <v>530</v>
      </c>
      <c r="K43" s="10" t="s">
        <v>530</v>
      </c>
      <c r="L43" s="13" t="s">
        <v>550</v>
      </c>
      <c r="M43" s="14" t="s">
        <v>541</v>
      </c>
      <c r="N43" s="13" t="s">
        <v>694</v>
      </c>
      <c r="O43" s="13" t="s">
        <v>695</v>
      </c>
      <c r="P43" s="15">
        <v>30</v>
      </c>
      <c r="Q43" s="10"/>
      <c r="R43" s="10">
        <v>3380</v>
      </c>
      <c r="S43" s="10"/>
      <c r="T43" s="10"/>
      <c r="U43" s="10"/>
      <c r="V43" s="10">
        <v>1723</v>
      </c>
      <c r="W43" s="10">
        <v>940</v>
      </c>
      <c r="X43" s="10">
        <v>550</v>
      </c>
      <c r="Y43" s="10">
        <v>600</v>
      </c>
      <c r="Z43" s="10">
        <v>841</v>
      </c>
      <c r="IR43" s="1"/>
      <c r="IS43" s="1"/>
      <c r="IT43" s="1"/>
      <c r="IU43" s="1"/>
      <c r="IV43" s="1"/>
    </row>
    <row r="44" spans="1:256" s="3" customFormat="1" ht="24.75" customHeight="1">
      <c r="A44" s="10">
        <v>40</v>
      </c>
      <c r="B44" s="13" t="s">
        <v>696</v>
      </c>
      <c r="C44" s="13" t="s">
        <v>697</v>
      </c>
      <c r="D44" s="10" t="s">
        <v>525</v>
      </c>
      <c r="E44" s="10" t="s">
        <v>367</v>
      </c>
      <c r="F44" s="10" t="s">
        <v>539</v>
      </c>
      <c r="G44" s="10" t="s">
        <v>527</v>
      </c>
      <c r="H44" s="10" t="s">
        <v>698</v>
      </c>
      <c r="I44" s="14" t="s">
        <v>699</v>
      </c>
      <c r="J44" s="10" t="s">
        <v>530</v>
      </c>
      <c r="K44" s="10" t="s">
        <v>530</v>
      </c>
      <c r="L44" s="13" t="s">
        <v>531</v>
      </c>
      <c r="M44" s="14" t="s">
        <v>541</v>
      </c>
      <c r="N44" s="13" t="s">
        <v>700</v>
      </c>
      <c r="O44" s="13" t="s">
        <v>701</v>
      </c>
      <c r="P44" s="15">
        <v>2</v>
      </c>
      <c r="Q44" s="10"/>
      <c r="R44" s="10">
        <v>2334</v>
      </c>
      <c r="S44" s="10"/>
      <c r="T44" s="10"/>
      <c r="U44" s="10"/>
      <c r="V44" s="10">
        <v>1723</v>
      </c>
      <c r="W44" s="10">
        <v>700</v>
      </c>
      <c r="X44" s="10">
        <v>550</v>
      </c>
      <c r="Y44" s="10">
        <v>600</v>
      </c>
      <c r="Z44" s="10">
        <v>841</v>
      </c>
      <c r="IR44" s="1"/>
      <c r="IS44" s="1"/>
      <c r="IT44" s="1"/>
      <c r="IU44" s="1"/>
      <c r="IV44" s="1"/>
    </row>
    <row r="45" spans="1:256" s="3" customFormat="1" ht="24.75" customHeight="1">
      <c r="A45" s="10">
        <v>41</v>
      </c>
      <c r="B45" s="13" t="s">
        <v>702</v>
      </c>
      <c r="C45" s="13" t="s">
        <v>703</v>
      </c>
      <c r="D45" s="10" t="s">
        <v>525</v>
      </c>
      <c r="E45" s="10" t="s">
        <v>367</v>
      </c>
      <c r="F45" s="10" t="s">
        <v>539</v>
      </c>
      <c r="G45" s="10" t="s">
        <v>527</v>
      </c>
      <c r="H45" s="10" t="s">
        <v>704</v>
      </c>
      <c r="I45" s="14" t="s">
        <v>699</v>
      </c>
      <c r="J45" s="10" t="s">
        <v>530</v>
      </c>
      <c r="K45" s="10" t="s">
        <v>530</v>
      </c>
      <c r="L45" s="13" t="s">
        <v>531</v>
      </c>
      <c r="M45" s="14" t="s">
        <v>662</v>
      </c>
      <c r="N45" s="13" t="s">
        <v>705</v>
      </c>
      <c r="O45" s="13" t="s">
        <v>701</v>
      </c>
      <c r="P45" s="15">
        <v>2</v>
      </c>
      <c r="Q45" s="10"/>
      <c r="R45" s="10">
        <v>2376</v>
      </c>
      <c r="S45" s="10"/>
      <c r="T45" s="10"/>
      <c r="U45" s="10"/>
      <c r="V45" s="10">
        <v>1705</v>
      </c>
      <c r="W45" s="10">
        <v>700</v>
      </c>
      <c r="X45" s="10">
        <v>550</v>
      </c>
      <c r="Y45" s="10">
        <v>600</v>
      </c>
      <c r="Z45" s="10">
        <v>841</v>
      </c>
      <c r="IR45" s="1"/>
      <c r="IS45" s="1"/>
      <c r="IT45" s="1"/>
      <c r="IU45" s="1"/>
      <c r="IV45" s="1"/>
    </row>
    <row r="46" spans="1:256" s="3" customFormat="1" ht="24.75" customHeight="1">
      <c r="A46" s="10">
        <v>42</v>
      </c>
      <c r="B46" s="13" t="s">
        <v>706</v>
      </c>
      <c r="C46" s="13" t="s">
        <v>707</v>
      </c>
      <c r="D46" s="10" t="s">
        <v>525</v>
      </c>
      <c r="E46" s="10" t="s">
        <v>367</v>
      </c>
      <c r="F46" s="10" t="s">
        <v>539</v>
      </c>
      <c r="G46" s="10" t="s">
        <v>527</v>
      </c>
      <c r="H46" s="10" t="s">
        <v>704</v>
      </c>
      <c r="I46" s="14" t="s">
        <v>699</v>
      </c>
      <c r="J46" s="10" t="s">
        <v>530</v>
      </c>
      <c r="K46" s="10" t="s">
        <v>530</v>
      </c>
      <c r="L46" s="13" t="s">
        <v>708</v>
      </c>
      <c r="M46" s="14" t="s">
        <v>709</v>
      </c>
      <c r="N46" s="13" t="s">
        <v>710</v>
      </c>
      <c r="O46" s="13" t="s">
        <v>701</v>
      </c>
      <c r="P46" s="15">
        <v>2</v>
      </c>
      <c r="Q46" s="10"/>
      <c r="R46" s="10">
        <v>2179</v>
      </c>
      <c r="S46" s="10"/>
      <c r="T46" s="10"/>
      <c r="U46" s="10"/>
      <c r="V46" s="10">
        <v>1595</v>
      </c>
      <c r="W46" s="10">
        <v>700</v>
      </c>
      <c r="X46" s="10">
        <v>550</v>
      </c>
      <c r="Y46" s="10">
        <v>600</v>
      </c>
      <c r="Z46" s="10">
        <v>764</v>
      </c>
      <c r="IR46" s="1"/>
      <c r="IS46" s="1"/>
      <c r="IT46" s="1"/>
      <c r="IU46" s="1"/>
      <c r="IV46" s="1"/>
    </row>
    <row r="47" spans="1:256" s="3" customFormat="1" ht="24.75" customHeight="1">
      <c r="A47" s="10">
        <v>43</v>
      </c>
      <c r="B47" s="13" t="s">
        <v>711</v>
      </c>
      <c r="C47" s="13" t="s">
        <v>712</v>
      </c>
      <c r="D47" s="10" t="s">
        <v>525</v>
      </c>
      <c r="E47" s="10" t="s">
        <v>367</v>
      </c>
      <c r="F47" s="10" t="s">
        <v>539</v>
      </c>
      <c r="G47" s="10" t="s">
        <v>527</v>
      </c>
      <c r="H47" s="10" t="s">
        <v>704</v>
      </c>
      <c r="I47" s="14" t="s">
        <v>699</v>
      </c>
      <c r="J47" s="10" t="s">
        <v>530</v>
      </c>
      <c r="K47" s="10" t="s">
        <v>530</v>
      </c>
      <c r="L47" s="13" t="s">
        <v>531</v>
      </c>
      <c r="M47" s="14" t="s">
        <v>644</v>
      </c>
      <c r="N47" s="13" t="s">
        <v>713</v>
      </c>
      <c r="O47" s="13" t="s">
        <v>701</v>
      </c>
      <c r="P47" s="15">
        <v>2</v>
      </c>
      <c r="Q47" s="10"/>
      <c r="R47" s="10">
        <v>2376</v>
      </c>
      <c r="S47" s="10"/>
      <c r="T47" s="10"/>
      <c r="U47" s="10"/>
      <c r="V47" s="10">
        <v>1723</v>
      </c>
      <c r="W47" s="10">
        <v>700</v>
      </c>
      <c r="X47" s="10">
        <v>550</v>
      </c>
      <c r="Y47" s="10">
        <v>600</v>
      </c>
      <c r="Z47" s="10">
        <v>841</v>
      </c>
      <c r="IR47" s="1"/>
      <c r="IS47" s="1"/>
      <c r="IT47" s="1"/>
      <c r="IU47" s="1"/>
      <c r="IV47" s="1"/>
    </row>
    <row r="48" spans="1:256" s="3" customFormat="1" ht="24.75" customHeight="1">
      <c r="A48" s="10">
        <v>44</v>
      </c>
      <c r="B48" s="13" t="s">
        <v>714</v>
      </c>
      <c r="C48" s="13" t="s">
        <v>715</v>
      </c>
      <c r="D48" s="10" t="s">
        <v>525</v>
      </c>
      <c r="E48" s="10" t="s">
        <v>367</v>
      </c>
      <c r="F48" s="10" t="s">
        <v>539</v>
      </c>
      <c r="G48" s="10" t="s">
        <v>527</v>
      </c>
      <c r="H48" s="10" t="s">
        <v>704</v>
      </c>
      <c r="I48" s="14" t="s">
        <v>699</v>
      </c>
      <c r="J48" s="10" t="s">
        <v>530</v>
      </c>
      <c r="K48" s="10" t="s">
        <v>530</v>
      </c>
      <c r="L48" s="13" t="s">
        <v>716</v>
      </c>
      <c r="M48" s="14" t="s">
        <v>717</v>
      </c>
      <c r="N48" s="13" t="s">
        <v>718</v>
      </c>
      <c r="O48" s="13" t="s">
        <v>719</v>
      </c>
      <c r="P48" s="15">
        <v>30</v>
      </c>
      <c r="Q48" s="10"/>
      <c r="R48" s="10">
        <v>3365</v>
      </c>
      <c r="S48" s="10"/>
      <c r="T48" s="10"/>
      <c r="U48" s="10"/>
      <c r="V48" s="10">
        <v>1671</v>
      </c>
      <c r="W48" s="10">
        <v>940</v>
      </c>
      <c r="X48" s="10">
        <v>500</v>
      </c>
      <c r="Y48" s="10">
        <v>600</v>
      </c>
      <c r="Z48" s="10">
        <v>887</v>
      </c>
      <c r="IR48" s="1"/>
      <c r="IS48" s="1"/>
      <c r="IT48" s="1"/>
      <c r="IU48" s="1"/>
      <c r="IV48" s="1"/>
    </row>
    <row r="49" spans="1:256" s="3" customFormat="1" ht="24.75" customHeight="1">
      <c r="A49" s="10">
        <v>45</v>
      </c>
      <c r="B49" s="13" t="s">
        <v>720</v>
      </c>
      <c r="C49" s="13" t="s">
        <v>721</v>
      </c>
      <c r="D49" s="10" t="s">
        <v>525</v>
      </c>
      <c r="E49" s="10" t="s">
        <v>367</v>
      </c>
      <c r="F49" s="10" t="s">
        <v>539</v>
      </c>
      <c r="G49" s="10" t="s">
        <v>527</v>
      </c>
      <c r="H49" s="10" t="s">
        <v>704</v>
      </c>
      <c r="I49" s="14" t="s">
        <v>699</v>
      </c>
      <c r="J49" s="10" t="s">
        <v>530</v>
      </c>
      <c r="K49" s="10" t="s">
        <v>530</v>
      </c>
      <c r="L49" s="13" t="s">
        <v>588</v>
      </c>
      <c r="M49" s="14" t="s">
        <v>541</v>
      </c>
      <c r="N49" s="13" t="s">
        <v>722</v>
      </c>
      <c r="O49" s="13" t="s">
        <v>723</v>
      </c>
      <c r="P49" s="15">
        <v>24</v>
      </c>
      <c r="Q49" s="10"/>
      <c r="R49" s="10">
        <v>2838</v>
      </c>
      <c r="S49" s="10"/>
      <c r="T49" s="10"/>
      <c r="U49" s="10"/>
      <c r="V49" s="10">
        <v>1723</v>
      </c>
      <c r="W49" s="10">
        <v>700</v>
      </c>
      <c r="X49" s="10">
        <v>550</v>
      </c>
      <c r="Y49" s="10">
        <v>600</v>
      </c>
      <c r="Z49" s="10">
        <v>841</v>
      </c>
      <c r="IR49" s="1"/>
      <c r="IS49" s="1"/>
      <c r="IT49" s="1"/>
      <c r="IU49" s="1"/>
      <c r="IV49" s="1"/>
    </row>
    <row r="50" spans="1:256" s="3" customFormat="1" ht="24.75" customHeight="1">
      <c r="A50" s="10">
        <v>46</v>
      </c>
      <c r="B50" s="13" t="s">
        <v>724</v>
      </c>
      <c r="C50" s="13" t="s">
        <v>725</v>
      </c>
      <c r="D50" s="10" t="s">
        <v>525</v>
      </c>
      <c r="E50" s="10" t="s">
        <v>367</v>
      </c>
      <c r="F50" s="10" t="s">
        <v>539</v>
      </c>
      <c r="G50" s="10" t="s">
        <v>527</v>
      </c>
      <c r="H50" s="10" t="s">
        <v>704</v>
      </c>
      <c r="I50" s="14" t="s">
        <v>699</v>
      </c>
      <c r="J50" s="10" t="s">
        <v>530</v>
      </c>
      <c r="K50" s="10" t="s">
        <v>530</v>
      </c>
      <c r="L50" s="13" t="s">
        <v>550</v>
      </c>
      <c r="M50" s="14" t="s">
        <v>726</v>
      </c>
      <c r="N50" s="13" t="s">
        <v>727</v>
      </c>
      <c r="O50" s="13" t="s">
        <v>728</v>
      </c>
      <c r="P50" s="15">
        <v>29</v>
      </c>
      <c r="Q50" s="10"/>
      <c r="R50" s="10">
        <v>3198</v>
      </c>
      <c r="S50" s="10"/>
      <c r="T50" s="10"/>
      <c r="U50" s="10"/>
      <c r="V50" s="10">
        <v>1569</v>
      </c>
      <c r="W50" s="10">
        <v>880</v>
      </c>
      <c r="X50" s="10">
        <v>500</v>
      </c>
      <c r="Y50" s="10">
        <v>600</v>
      </c>
      <c r="Z50" s="10">
        <v>841</v>
      </c>
      <c r="IR50" s="1"/>
      <c r="IS50" s="1"/>
      <c r="IT50" s="1"/>
      <c r="IU50" s="1"/>
      <c r="IV50" s="1"/>
    </row>
    <row r="51" spans="1:256" s="3" customFormat="1" ht="24.75" customHeight="1">
      <c r="A51" s="10">
        <v>47</v>
      </c>
      <c r="B51" s="13" t="s">
        <v>729</v>
      </c>
      <c r="C51" s="13" t="s">
        <v>730</v>
      </c>
      <c r="D51" s="10" t="s">
        <v>570</v>
      </c>
      <c r="E51" s="10" t="s">
        <v>367</v>
      </c>
      <c r="F51" s="10" t="s">
        <v>539</v>
      </c>
      <c r="G51" s="10" t="s">
        <v>527</v>
      </c>
      <c r="H51" s="10" t="s">
        <v>704</v>
      </c>
      <c r="I51" s="14" t="s">
        <v>699</v>
      </c>
      <c r="J51" s="10" t="s">
        <v>530</v>
      </c>
      <c r="K51" s="10" t="s">
        <v>530</v>
      </c>
      <c r="L51" s="13" t="s">
        <v>550</v>
      </c>
      <c r="M51" s="14" t="s">
        <v>589</v>
      </c>
      <c r="N51" s="13" t="s">
        <v>731</v>
      </c>
      <c r="O51" s="13" t="s">
        <v>732</v>
      </c>
      <c r="P51" s="15">
        <v>25</v>
      </c>
      <c r="Q51" s="10"/>
      <c r="R51" s="10">
        <v>3400</v>
      </c>
      <c r="S51" s="10"/>
      <c r="T51" s="10"/>
      <c r="U51" s="10"/>
      <c r="V51" s="10">
        <v>1723</v>
      </c>
      <c r="W51" s="10">
        <v>880</v>
      </c>
      <c r="X51" s="10">
        <v>550</v>
      </c>
      <c r="Y51" s="10">
        <v>600</v>
      </c>
      <c r="Z51" s="10">
        <v>841</v>
      </c>
      <c r="IR51" s="1"/>
      <c r="IS51" s="1"/>
      <c r="IT51" s="1"/>
      <c r="IU51" s="1"/>
      <c r="IV51" s="1"/>
    </row>
    <row r="52" spans="1:256" s="3" customFormat="1" ht="24.75" customHeight="1">
      <c r="A52" s="10">
        <v>48</v>
      </c>
      <c r="B52" s="13" t="s">
        <v>733</v>
      </c>
      <c r="C52" s="13" t="s">
        <v>734</v>
      </c>
      <c r="D52" s="10" t="s">
        <v>525</v>
      </c>
      <c r="E52" s="10" t="s">
        <v>367</v>
      </c>
      <c r="F52" s="10" t="s">
        <v>539</v>
      </c>
      <c r="G52" s="10" t="s">
        <v>527</v>
      </c>
      <c r="H52" s="10" t="s">
        <v>704</v>
      </c>
      <c r="I52" s="14" t="s">
        <v>699</v>
      </c>
      <c r="J52" s="10" t="s">
        <v>530</v>
      </c>
      <c r="K52" s="10" t="s">
        <v>530</v>
      </c>
      <c r="L52" s="13" t="s">
        <v>550</v>
      </c>
      <c r="M52" s="14" t="s">
        <v>594</v>
      </c>
      <c r="N52" s="13" t="s">
        <v>735</v>
      </c>
      <c r="O52" s="13" t="s">
        <v>736</v>
      </c>
      <c r="P52" s="15">
        <v>29</v>
      </c>
      <c r="Q52" s="10"/>
      <c r="R52" s="10">
        <v>3298</v>
      </c>
      <c r="S52" s="10"/>
      <c r="T52" s="10"/>
      <c r="U52" s="10"/>
      <c r="V52" s="10">
        <v>1671</v>
      </c>
      <c r="W52" s="10">
        <v>940</v>
      </c>
      <c r="X52" s="10">
        <v>500</v>
      </c>
      <c r="Y52" s="10">
        <v>600</v>
      </c>
      <c r="Z52" s="10">
        <v>887</v>
      </c>
      <c r="IR52" s="1"/>
      <c r="IS52" s="1"/>
      <c r="IT52" s="1"/>
      <c r="IU52" s="1"/>
      <c r="IV52" s="1"/>
    </row>
    <row r="53" spans="1:256" s="3" customFormat="1" ht="24.75" customHeight="1">
      <c r="A53" s="10">
        <v>49</v>
      </c>
      <c r="B53" s="13" t="s">
        <v>737</v>
      </c>
      <c r="C53" s="13" t="s">
        <v>738</v>
      </c>
      <c r="D53" s="10" t="s">
        <v>525</v>
      </c>
      <c r="E53" s="10" t="s">
        <v>367</v>
      </c>
      <c r="F53" s="10" t="s">
        <v>539</v>
      </c>
      <c r="G53" s="10" t="s">
        <v>527</v>
      </c>
      <c r="H53" s="10" t="s">
        <v>704</v>
      </c>
      <c r="I53" s="14" t="s">
        <v>699</v>
      </c>
      <c r="J53" s="10" t="s">
        <v>530</v>
      </c>
      <c r="K53" s="10" t="s">
        <v>530</v>
      </c>
      <c r="L53" s="13" t="s">
        <v>550</v>
      </c>
      <c r="M53" s="14" t="s">
        <v>726</v>
      </c>
      <c r="N53" s="13" t="s">
        <v>739</v>
      </c>
      <c r="O53" s="13" t="s">
        <v>740</v>
      </c>
      <c r="P53" s="15">
        <v>34</v>
      </c>
      <c r="Q53" s="10"/>
      <c r="R53" s="10">
        <v>4156</v>
      </c>
      <c r="S53" s="10"/>
      <c r="T53" s="10"/>
      <c r="U53" s="10"/>
      <c r="V53" s="10">
        <v>1723</v>
      </c>
      <c r="W53" s="10">
        <v>1000</v>
      </c>
      <c r="X53" s="10">
        <v>550</v>
      </c>
      <c r="Y53" s="10">
        <v>600</v>
      </c>
      <c r="Z53" s="10">
        <v>841</v>
      </c>
      <c r="IR53" s="1"/>
      <c r="IS53" s="1"/>
      <c r="IT53" s="1"/>
      <c r="IU53" s="1"/>
      <c r="IV53" s="1"/>
    </row>
    <row r="54" spans="1:256" s="3" customFormat="1" ht="24.75" customHeight="1">
      <c r="A54" s="10">
        <v>50</v>
      </c>
      <c r="B54" s="13" t="s">
        <v>741</v>
      </c>
      <c r="C54" s="13" t="s">
        <v>742</v>
      </c>
      <c r="D54" s="10" t="s">
        <v>525</v>
      </c>
      <c r="E54" s="10" t="s">
        <v>367</v>
      </c>
      <c r="F54" s="10" t="s">
        <v>539</v>
      </c>
      <c r="G54" s="10" t="s">
        <v>527</v>
      </c>
      <c r="H54" s="10" t="s">
        <v>704</v>
      </c>
      <c r="I54" s="14" t="s">
        <v>699</v>
      </c>
      <c r="J54" s="10" t="s">
        <v>530</v>
      </c>
      <c r="K54" s="10" t="s">
        <v>530</v>
      </c>
      <c r="L54" s="13" t="s">
        <v>716</v>
      </c>
      <c r="M54" s="14" t="s">
        <v>717</v>
      </c>
      <c r="N54" s="13" t="s">
        <v>743</v>
      </c>
      <c r="O54" s="13" t="s">
        <v>744</v>
      </c>
      <c r="P54" s="15">
        <v>28</v>
      </c>
      <c r="Q54" s="10"/>
      <c r="R54" s="10">
        <v>3231</v>
      </c>
      <c r="S54" s="10"/>
      <c r="T54" s="10"/>
      <c r="U54" s="10"/>
      <c r="V54" s="10">
        <v>1671</v>
      </c>
      <c r="W54" s="10">
        <v>940</v>
      </c>
      <c r="X54" s="10">
        <v>500</v>
      </c>
      <c r="Y54" s="10">
        <v>600</v>
      </c>
      <c r="Z54" s="10">
        <v>887</v>
      </c>
      <c r="IR54" s="1"/>
      <c r="IS54" s="1"/>
      <c r="IT54" s="1"/>
      <c r="IU54" s="1"/>
      <c r="IV54" s="1"/>
    </row>
    <row r="55" spans="1:256" s="3" customFormat="1" ht="24.75" customHeight="1">
      <c r="A55" s="10">
        <v>51</v>
      </c>
      <c r="B55" s="13" t="s">
        <v>745</v>
      </c>
      <c r="C55" s="13" t="s">
        <v>746</v>
      </c>
      <c r="D55" s="10" t="s">
        <v>525</v>
      </c>
      <c r="E55" s="10" t="s">
        <v>367</v>
      </c>
      <c r="F55" s="10" t="s">
        <v>539</v>
      </c>
      <c r="G55" s="10" t="s">
        <v>527</v>
      </c>
      <c r="H55" s="10" t="s">
        <v>704</v>
      </c>
      <c r="I55" s="14" t="s">
        <v>699</v>
      </c>
      <c r="J55" s="10" t="s">
        <v>530</v>
      </c>
      <c r="K55" s="10" t="s">
        <v>530</v>
      </c>
      <c r="L55" s="13" t="s">
        <v>588</v>
      </c>
      <c r="M55" s="14" t="s">
        <v>605</v>
      </c>
      <c r="N55" s="13" t="s">
        <v>747</v>
      </c>
      <c r="O55" s="13" t="s">
        <v>748</v>
      </c>
      <c r="P55" s="15">
        <v>21</v>
      </c>
      <c r="Q55" s="10"/>
      <c r="R55" s="10">
        <v>3154</v>
      </c>
      <c r="S55" s="10"/>
      <c r="T55" s="10"/>
      <c r="U55" s="10"/>
      <c r="V55" s="10">
        <v>1723</v>
      </c>
      <c r="W55" s="10">
        <v>820</v>
      </c>
      <c r="X55" s="10">
        <v>550</v>
      </c>
      <c r="Y55" s="10">
        <v>600</v>
      </c>
      <c r="Z55" s="10">
        <v>841</v>
      </c>
      <c r="IR55" s="1"/>
      <c r="IS55" s="1"/>
      <c r="IT55" s="1"/>
      <c r="IU55" s="1"/>
      <c r="IV55" s="1"/>
    </row>
    <row r="56" spans="1:256" s="3" customFormat="1" ht="24.75" customHeight="1">
      <c r="A56" s="10">
        <v>52</v>
      </c>
      <c r="B56" s="13" t="s">
        <v>749</v>
      </c>
      <c r="C56" s="13" t="s">
        <v>750</v>
      </c>
      <c r="D56" s="10" t="s">
        <v>525</v>
      </c>
      <c r="E56" s="10" t="s">
        <v>367</v>
      </c>
      <c r="F56" s="10" t="s">
        <v>539</v>
      </c>
      <c r="G56" s="10" t="s">
        <v>527</v>
      </c>
      <c r="H56" s="10" t="s">
        <v>704</v>
      </c>
      <c r="I56" s="14" t="s">
        <v>699</v>
      </c>
      <c r="J56" s="10" t="s">
        <v>530</v>
      </c>
      <c r="K56" s="10" t="s">
        <v>530</v>
      </c>
      <c r="L56" s="13" t="s">
        <v>550</v>
      </c>
      <c r="M56" s="14" t="s">
        <v>751</v>
      </c>
      <c r="N56" s="13" t="s">
        <v>752</v>
      </c>
      <c r="O56" s="13" t="s">
        <v>728</v>
      </c>
      <c r="P56" s="15">
        <v>29</v>
      </c>
      <c r="Q56" s="10"/>
      <c r="R56" s="10">
        <v>3670</v>
      </c>
      <c r="S56" s="10"/>
      <c r="T56" s="10"/>
      <c r="U56" s="10"/>
      <c r="V56" s="10">
        <v>1723</v>
      </c>
      <c r="W56" s="10">
        <v>940</v>
      </c>
      <c r="X56" s="10">
        <v>550</v>
      </c>
      <c r="Y56" s="10">
        <v>600</v>
      </c>
      <c r="Z56" s="10">
        <v>841</v>
      </c>
      <c r="IR56" s="1"/>
      <c r="IS56" s="1"/>
      <c r="IT56" s="1"/>
      <c r="IU56" s="1"/>
      <c r="IV56" s="1"/>
    </row>
    <row r="57" spans="1:256" s="3" customFormat="1" ht="24.75" customHeight="1">
      <c r="A57" s="10">
        <v>53</v>
      </c>
      <c r="B57" s="13" t="s">
        <v>753</v>
      </c>
      <c r="C57" s="13" t="s">
        <v>754</v>
      </c>
      <c r="D57" s="10" t="s">
        <v>570</v>
      </c>
      <c r="E57" s="10" t="s">
        <v>367</v>
      </c>
      <c r="F57" s="10" t="s">
        <v>539</v>
      </c>
      <c r="G57" s="10" t="s">
        <v>527</v>
      </c>
      <c r="H57" s="10" t="s">
        <v>704</v>
      </c>
      <c r="I57" s="14" t="s">
        <v>699</v>
      </c>
      <c r="J57" s="10" t="s">
        <v>530</v>
      </c>
      <c r="K57" s="10" t="s">
        <v>530</v>
      </c>
      <c r="L57" s="13" t="s">
        <v>588</v>
      </c>
      <c r="M57" s="14" t="s">
        <v>644</v>
      </c>
      <c r="N57" s="13" t="s">
        <v>755</v>
      </c>
      <c r="O57" s="13" t="s">
        <v>732</v>
      </c>
      <c r="P57" s="15">
        <v>25</v>
      </c>
      <c r="Q57" s="10"/>
      <c r="R57" s="10">
        <v>3400</v>
      </c>
      <c r="S57" s="10"/>
      <c r="T57" s="10"/>
      <c r="U57" s="10"/>
      <c r="V57" s="10">
        <v>1723</v>
      </c>
      <c r="W57" s="10">
        <v>880</v>
      </c>
      <c r="X57" s="10">
        <v>550</v>
      </c>
      <c r="Y57" s="10">
        <v>600</v>
      </c>
      <c r="Z57" s="10">
        <v>841</v>
      </c>
      <c r="IR57" s="1"/>
      <c r="IS57" s="1"/>
      <c r="IT57" s="1"/>
      <c r="IU57" s="1"/>
      <c r="IV57" s="1"/>
    </row>
    <row r="58" spans="1:256" s="3" customFormat="1" ht="24.75" customHeight="1">
      <c r="A58" s="10">
        <v>54</v>
      </c>
      <c r="B58" s="13" t="s">
        <v>756</v>
      </c>
      <c r="C58" s="13" t="s">
        <v>757</v>
      </c>
      <c r="D58" s="10" t="s">
        <v>525</v>
      </c>
      <c r="E58" s="10" t="s">
        <v>367</v>
      </c>
      <c r="F58" s="10" t="s">
        <v>539</v>
      </c>
      <c r="G58" s="10" t="s">
        <v>527</v>
      </c>
      <c r="H58" s="10" t="s">
        <v>704</v>
      </c>
      <c r="I58" s="14" t="s">
        <v>699</v>
      </c>
      <c r="J58" s="10" t="s">
        <v>530</v>
      </c>
      <c r="K58" s="10" t="s">
        <v>530</v>
      </c>
      <c r="L58" s="13" t="s">
        <v>531</v>
      </c>
      <c r="M58" s="14" t="s">
        <v>649</v>
      </c>
      <c r="N58" s="13" t="s">
        <v>758</v>
      </c>
      <c r="O58" s="13" t="s">
        <v>759</v>
      </c>
      <c r="P58" s="15">
        <v>20</v>
      </c>
      <c r="Q58" s="10"/>
      <c r="R58" s="10">
        <v>2857</v>
      </c>
      <c r="S58" s="10"/>
      <c r="T58" s="10"/>
      <c r="U58" s="10"/>
      <c r="V58" s="10">
        <v>1723</v>
      </c>
      <c r="W58" s="10">
        <v>820</v>
      </c>
      <c r="X58" s="10">
        <v>550</v>
      </c>
      <c r="Y58" s="10">
        <v>600</v>
      </c>
      <c r="Z58" s="10">
        <v>841</v>
      </c>
      <c r="IR58" s="1"/>
      <c r="IS58" s="1"/>
      <c r="IT58" s="1"/>
      <c r="IU58" s="1"/>
      <c r="IV58" s="1"/>
    </row>
    <row r="59" spans="1:256" s="3" customFormat="1" ht="24.75" customHeight="1">
      <c r="A59" s="10">
        <v>55</v>
      </c>
      <c r="B59" s="13" t="s">
        <v>760</v>
      </c>
      <c r="C59" s="13" t="s">
        <v>761</v>
      </c>
      <c r="D59" s="10" t="s">
        <v>525</v>
      </c>
      <c r="E59" s="10" t="s">
        <v>367</v>
      </c>
      <c r="F59" s="10" t="s">
        <v>539</v>
      </c>
      <c r="G59" s="10" t="s">
        <v>527</v>
      </c>
      <c r="H59" s="10" t="s">
        <v>704</v>
      </c>
      <c r="I59" s="14" t="s">
        <v>699</v>
      </c>
      <c r="J59" s="10" t="s">
        <v>530</v>
      </c>
      <c r="K59" s="10" t="s">
        <v>530</v>
      </c>
      <c r="L59" s="13" t="s">
        <v>588</v>
      </c>
      <c r="M59" s="14" t="s">
        <v>605</v>
      </c>
      <c r="N59" s="13" t="s">
        <v>762</v>
      </c>
      <c r="O59" s="13" t="s">
        <v>637</v>
      </c>
      <c r="P59" s="15">
        <v>20</v>
      </c>
      <c r="Q59" s="10"/>
      <c r="R59" s="10">
        <v>3077</v>
      </c>
      <c r="S59" s="10"/>
      <c r="T59" s="10"/>
      <c r="U59" s="10"/>
      <c r="V59" s="10">
        <v>1723</v>
      </c>
      <c r="W59" s="10">
        <v>700</v>
      </c>
      <c r="X59" s="10">
        <v>550</v>
      </c>
      <c r="Y59" s="10">
        <v>600</v>
      </c>
      <c r="Z59" s="10">
        <v>841</v>
      </c>
      <c r="IR59" s="1"/>
      <c r="IS59" s="1"/>
      <c r="IT59" s="1"/>
      <c r="IU59" s="1"/>
      <c r="IV59" s="1"/>
    </row>
    <row r="60" spans="1:256" s="3" customFormat="1" ht="24.75" customHeight="1">
      <c r="A60" s="10">
        <v>56</v>
      </c>
      <c r="B60" s="13" t="s">
        <v>763</v>
      </c>
      <c r="C60" s="13" t="s">
        <v>764</v>
      </c>
      <c r="D60" s="10" t="s">
        <v>525</v>
      </c>
      <c r="E60" s="10" t="s">
        <v>367</v>
      </c>
      <c r="F60" s="10" t="s">
        <v>539</v>
      </c>
      <c r="G60" s="10" t="s">
        <v>527</v>
      </c>
      <c r="H60" s="10" t="s">
        <v>704</v>
      </c>
      <c r="I60" s="14" t="s">
        <v>699</v>
      </c>
      <c r="J60" s="10" t="s">
        <v>530</v>
      </c>
      <c r="K60" s="10" t="s">
        <v>530</v>
      </c>
      <c r="L60" s="13" t="s">
        <v>550</v>
      </c>
      <c r="M60" s="14" t="s">
        <v>751</v>
      </c>
      <c r="N60" s="13" t="s">
        <v>765</v>
      </c>
      <c r="O60" s="13" t="s">
        <v>766</v>
      </c>
      <c r="P60" s="15">
        <v>23</v>
      </c>
      <c r="Q60" s="10"/>
      <c r="R60" s="10">
        <v>3154</v>
      </c>
      <c r="S60" s="10"/>
      <c r="T60" s="10"/>
      <c r="U60" s="10"/>
      <c r="V60" s="10">
        <v>1723</v>
      </c>
      <c r="W60" s="10">
        <v>880</v>
      </c>
      <c r="X60" s="10">
        <v>550</v>
      </c>
      <c r="Y60" s="10">
        <v>600</v>
      </c>
      <c r="Z60" s="10">
        <v>841</v>
      </c>
      <c r="IR60" s="1"/>
      <c r="IS60" s="1"/>
      <c r="IT60" s="1"/>
      <c r="IU60" s="1"/>
      <c r="IV60" s="1"/>
    </row>
    <row r="61" spans="1:256" s="3" customFormat="1" ht="24.75" customHeight="1">
      <c r="A61" s="10">
        <v>57</v>
      </c>
      <c r="B61" s="13" t="s">
        <v>767</v>
      </c>
      <c r="C61" s="13" t="s">
        <v>11</v>
      </c>
      <c r="D61" s="10" t="s">
        <v>570</v>
      </c>
      <c r="E61" s="10" t="s">
        <v>367</v>
      </c>
      <c r="F61" s="10" t="s">
        <v>539</v>
      </c>
      <c r="G61" s="10" t="s">
        <v>527</v>
      </c>
      <c r="H61" s="10" t="s">
        <v>704</v>
      </c>
      <c r="I61" s="14" t="s">
        <v>699</v>
      </c>
      <c r="J61" s="10" t="s">
        <v>530</v>
      </c>
      <c r="K61" s="10" t="s">
        <v>530</v>
      </c>
      <c r="L61" s="13" t="s">
        <v>550</v>
      </c>
      <c r="M61" s="14" t="s">
        <v>662</v>
      </c>
      <c r="N61" s="13" t="s">
        <v>768</v>
      </c>
      <c r="O61" s="13" t="s">
        <v>769</v>
      </c>
      <c r="P61" s="15">
        <v>25</v>
      </c>
      <c r="Q61" s="10"/>
      <c r="R61" s="10">
        <v>3400</v>
      </c>
      <c r="S61" s="10"/>
      <c r="T61" s="10"/>
      <c r="U61" s="10"/>
      <c r="V61" s="10">
        <v>1723</v>
      </c>
      <c r="W61" s="10">
        <v>880</v>
      </c>
      <c r="X61" s="10">
        <v>550</v>
      </c>
      <c r="Y61" s="10">
        <v>600</v>
      </c>
      <c r="Z61" s="10">
        <v>841</v>
      </c>
      <c r="IR61" s="1"/>
      <c r="IS61" s="1"/>
      <c r="IT61" s="1"/>
      <c r="IU61" s="1"/>
      <c r="IV61" s="1"/>
    </row>
    <row r="62" spans="1:256" s="3" customFormat="1" ht="24.75" customHeight="1">
      <c r="A62" s="10">
        <v>58</v>
      </c>
      <c r="B62" s="13" t="s">
        <v>770</v>
      </c>
      <c r="C62" s="13" t="s">
        <v>771</v>
      </c>
      <c r="D62" s="10" t="s">
        <v>525</v>
      </c>
      <c r="E62" s="10" t="s">
        <v>367</v>
      </c>
      <c r="F62" s="10" t="s">
        <v>539</v>
      </c>
      <c r="G62" s="10" t="s">
        <v>527</v>
      </c>
      <c r="H62" s="10" t="s">
        <v>704</v>
      </c>
      <c r="I62" s="14" t="s">
        <v>699</v>
      </c>
      <c r="J62" s="10" t="s">
        <v>530</v>
      </c>
      <c r="K62" s="10" t="s">
        <v>530</v>
      </c>
      <c r="L62" s="13" t="s">
        <v>588</v>
      </c>
      <c r="M62" s="14" t="s">
        <v>589</v>
      </c>
      <c r="N62" s="13" t="s">
        <v>772</v>
      </c>
      <c r="O62" s="13" t="s">
        <v>773</v>
      </c>
      <c r="P62" s="15">
        <v>21</v>
      </c>
      <c r="Q62" s="10"/>
      <c r="R62" s="10">
        <v>3077</v>
      </c>
      <c r="S62" s="10"/>
      <c r="T62" s="10"/>
      <c r="U62" s="10"/>
      <c r="V62" s="10">
        <v>1723</v>
      </c>
      <c r="W62" s="10">
        <v>820</v>
      </c>
      <c r="X62" s="10">
        <v>550</v>
      </c>
      <c r="Y62" s="10">
        <v>600</v>
      </c>
      <c r="Z62" s="10">
        <v>841</v>
      </c>
      <c r="IR62" s="1"/>
      <c r="IS62" s="1"/>
      <c r="IT62" s="1"/>
      <c r="IU62" s="1"/>
      <c r="IV62" s="1"/>
    </row>
    <row r="63" spans="1:256" s="3" customFormat="1" ht="24.75" customHeight="1">
      <c r="A63" s="10">
        <v>59</v>
      </c>
      <c r="B63" s="13" t="s">
        <v>774</v>
      </c>
      <c r="C63" s="13" t="s">
        <v>775</v>
      </c>
      <c r="D63" s="10" t="s">
        <v>525</v>
      </c>
      <c r="E63" s="10" t="s">
        <v>367</v>
      </c>
      <c r="F63" s="10" t="s">
        <v>539</v>
      </c>
      <c r="G63" s="10" t="s">
        <v>527</v>
      </c>
      <c r="H63" s="10" t="s">
        <v>704</v>
      </c>
      <c r="I63" s="14" t="s">
        <v>699</v>
      </c>
      <c r="J63" s="10" t="s">
        <v>530</v>
      </c>
      <c r="K63" s="10" t="s">
        <v>530</v>
      </c>
      <c r="L63" s="13" t="s">
        <v>550</v>
      </c>
      <c r="M63" s="14" t="s">
        <v>776</v>
      </c>
      <c r="N63" s="13" t="s">
        <v>777</v>
      </c>
      <c r="O63" s="13" t="s">
        <v>778</v>
      </c>
      <c r="P63" s="15">
        <v>29</v>
      </c>
      <c r="Q63" s="10"/>
      <c r="R63" s="10">
        <v>2997</v>
      </c>
      <c r="S63" s="10"/>
      <c r="T63" s="10"/>
      <c r="U63" s="10"/>
      <c r="V63" s="10">
        <v>1569</v>
      </c>
      <c r="W63" s="10">
        <v>940</v>
      </c>
      <c r="X63" s="10">
        <v>500</v>
      </c>
      <c r="Y63" s="10">
        <v>600</v>
      </c>
      <c r="Z63" s="10">
        <v>841</v>
      </c>
      <c r="IR63" s="1"/>
      <c r="IS63" s="1"/>
      <c r="IT63" s="1"/>
      <c r="IU63" s="1"/>
      <c r="IV63" s="1"/>
    </row>
    <row r="64" spans="1:256" s="3" customFormat="1" ht="24.75" customHeight="1">
      <c r="A64" s="10">
        <v>60</v>
      </c>
      <c r="B64" s="13" t="s">
        <v>779</v>
      </c>
      <c r="C64" s="13" t="s">
        <v>780</v>
      </c>
      <c r="D64" s="10" t="s">
        <v>525</v>
      </c>
      <c r="E64" s="10" t="s">
        <v>367</v>
      </c>
      <c r="F64" s="10" t="s">
        <v>539</v>
      </c>
      <c r="G64" s="10" t="s">
        <v>527</v>
      </c>
      <c r="H64" s="10" t="s">
        <v>704</v>
      </c>
      <c r="I64" s="14" t="s">
        <v>699</v>
      </c>
      <c r="J64" s="10" t="s">
        <v>530</v>
      </c>
      <c r="K64" s="10" t="s">
        <v>530</v>
      </c>
      <c r="L64" s="13" t="s">
        <v>550</v>
      </c>
      <c r="M64" s="14" t="s">
        <v>605</v>
      </c>
      <c r="N64" s="13" t="s">
        <v>781</v>
      </c>
      <c r="O64" s="13" t="s">
        <v>782</v>
      </c>
      <c r="P64" s="15">
        <v>15</v>
      </c>
      <c r="Q64" s="10"/>
      <c r="R64" s="10">
        <v>2488</v>
      </c>
      <c r="S64" s="10"/>
      <c r="T64" s="10"/>
      <c r="U64" s="10"/>
      <c r="V64" s="10">
        <v>1500</v>
      </c>
      <c r="W64" s="10">
        <v>760</v>
      </c>
      <c r="X64" s="10">
        <v>500</v>
      </c>
      <c r="Y64" s="10">
        <v>600</v>
      </c>
      <c r="Z64" s="10">
        <v>764</v>
      </c>
      <c r="IR64" s="1"/>
      <c r="IS64" s="1"/>
      <c r="IT64" s="1"/>
      <c r="IU64" s="1"/>
      <c r="IV64" s="1"/>
    </row>
    <row r="65" spans="1:256" s="3" customFormat="1" ht="24.75" customHeight="1">
      <c r="A65" s="10">
        <v>61</v>
      </c>
      <c r="B65" s="13" t="s">
        <v>783</v>
      </c>
      <c r="C65" s="13" t="s">
        <v>784</v>
      </c>
      <c r="D65" s="10" t="s">
        <v>525</v>
      </c>
      <c r="E65" s="10" t="s">
        <v>367</v>
      </c>
      <c r="F65" s="10" t="s">
        <v>539</v>
      </c>
      <c r="G65" s="10" t="s">
        <v>527</v>
      </c>
      <c r="H65" s="10" t="s">
        <v>704</v>
      </c>
      <c r="I65" s="14" t="s">
        <v>699</v>
      </c>
      <c r="J65" s="10" t="s">
        <v>530</v>
      </c>
      <c r="K65" s="10" t="s">
        <v>530</v>
      </c>
      <c r="L65" s="13" t="s">
        <v>531</v>
      </c>
      <c r="M65" s="14" t="s">
        <v>649</v>
      </c>
      <c r="N65" s="13" t="s">
        <v>785</v>
      </c>
      <c r="O65" s="13" t="s">
        <v>533</v>
      </c>
      <c r="P65" s="15">
        <v>26</v>
      </c>
      <c r="Q65" s="10"/>
      <c r="R65" s="10">
        <v>3490</v>
      </c>
      <c r="S65" s="10"/>
      <c r="T65" s="10"/>
      <c r="U65" s="10"/>
      <c r="V65" s="10">
        <v>1723</v>
      </c>
      <c r="W65" s="10">
        <v>880</v>
      </c>
      <c r="X65" s="10">
        <v>550</v>
      </c>
      <c r="Y65" s="10">
        <v>600</v>
      </c>
      <c r="Z65" s="10">
        <v>841</v>
      </c>
      <c r="IR65" s="1"/>
      <c r="IS65" s="1"/>
      <c r="IT65" s="1"/>
      <c r="IU65" s="1"/>
      <c r="IV65" s="1"/>
    </row>
    <row r="66" spans="1:256" s="3" customFormat="1" ht="24.75" customHeight="1">
      <c r="A66" s="10">
        <v>62</v>
      </c>
      <c r="B66" s="13" t="s">
        <v>786</v>
      </c>
      <c r="C66" s="13" t="s">
        <v>787</v>
      </c>
      <c r="D66" s="10" t="s">
        <v>570</v>
      </c>
      <c r="E66" s="10" t="s">
        <v>367</v>
      </c>
      <c r="F66" s="10" t="s">
        <v>539</v>
      </c>
      <c r="G66" s="10" t="s">
        <v>527</v>
      </c>
      <c r="H66" s="10" t="s">
        <v>704</v>
      </c>
      <c r="I66" s="14" t="s">
        <v>699</v>
      </c>
      <c r="J66" s="10" t="s">
        <v>530</v>
      </c>
      <c r="K66" s="10" t="s">
        <v>530</v>
      </c>
      <c r="L66" s="13" t="s">
        <v>550</v>
      </c>
      <c r="M66" s="14" t="s">
        <v>644</v>
      </c>
      <c r="N66" s="13" t="s">
        <v>788</v>
      </c>
      <c r="O66" s="13" t="s">
        <v>789</v>
      </c>
      <c r="P66" s="15">
        <v>26</v>
      </c>
      <c r="Q66" s="10"/>
      <c r="R66" s="10">
        <v>3097</v>
      </c>
      <c r="S66" s="10"/>
      <c r="T66" s="10"/>
      <c r="U66" s="10"/>
      <c r="V66" s="10">
        <v>1671</v>
      </c>
      <c r="W66" s="10">
        <v>880</v>
      </c>
      <c r="X66" s="10">
        <v>500</v>
      </c>
      <c r="Y66" s="10">
        <v>600</v>
      </c>
      <c r="Z66" s="10">
        <v>887</v>
      </c>
      <c r="IR66" s="1"/>
      <c r="IS66" s="1"/>
      <c r="IT66" s="1"/>
      <c r="IU66" s="1"/>
      <c r="IV66" s="1"/>
    </row>
    <row r="67" spans="1:256" s="3" customFormat="1" ht="24.75" customHeight="1">
      <c r="A67" s="10">
        <v>63</v>
      </c>
      <c r="B67" s="13" t="s">
        <v>790</v>
      </c>
      <c r="C67" s="13" t="s">
        <v>791</v>
      </c>
      <c r="D67" s="10" t="s">
        <v>570</v>
      </c>
      <c r="E67" s="10" t="s">
        <v>367</v>
      </c>
      <c r="F67" s="10" t="s">
        <v>539</v>
      </c>
      <c r="G67" s="10" t="s">
        <v>527</v>
      </c>
      <c r="H67" s="10" t="s">
        <v>704</v>
      </c>
      <c r="I67" s="14" t="s">
        <v>699</v>
      </c>
      <c r="J67" s="10" t="s">
        <v>530</v>
      </c>
      <c r="K67" s="10" t="s">
        <v>530</v>
      </c>
      <c r="L67" s="13" t="s">
        <v>588</v>
      </c>
      <c r="M67" s="14" t="s">
        <v>792</v>
      </c>
      <c r="N67" s="13" t="s">
        <v>793</v>
      </c>
      <c r="O67" s="13" t="s">
        <v>794</v>
      </c>
      <c r="P67" s="15">
        <v>33</v>
      </c>
      <c r="Q67" s="10"/>
      <c r="R67" s="10">
        <v>5024</v>
      </c>
      <c r="S67" s="10"/>
      <c r="T67" s="10"/>
      <c r="U67" s="10"/>
      <c r="V67" s="10">
        <v>1910</v>
      </c>
      <c r="W67" s="10">
        <v>1000</v>
      </c>
      <c r="X67" s="10">
        <v>550</v>
      </c>
      <c r="Y67" s="10">
        <v>600</v>
      </c>
      <c r="Z67" s="10">
        <v>948</v>
      </c>
      <c r="IR67" s="1"/>
      <c r="IS67" s="1"/>
      <c r="IT67" s="1"/>
      <c r="IU67" s="1"/>
      <c r="IV67" s="1"/>
    </row>
    <row r="68" spans="1:256" s="3" customFormat="1" ht="24.75" customHeight="1">
      <c r="A68" s="10">
        <v>64</v>
      </c>
      <c r="B68" s="13" t="s">
        <v>795</v>
      </c>
      <c r="C68" s="13" t="s">
        <v>796</v>
      </c>
      <c r="D68" s="10" t="s">
        <v>525</v>
      </c>
      <c r="E68" s="10" t="s">
        <v>367</v>
      </c>
      <c r="F68" s="10" t="s">
        <v>539</v>
      </c>
      <c r="G68" s="10" t="s">
        <v>527</v>
      </c>
      <c r="H68" s="10" t="s">
        <v>704</v>
      </c>
      <c r="I68" s="14" t="s">
        <v>699</v>
      </c>
      <c r="J68" s="10" t="s">
        <v>530</v>
      </c>
      <c r="K68" s="10" t="s">
        <v>530</v>
      </c>
      <c r="L68" s="13" t="s">
        <v>550</v>
      </c>
      <c r="M68" s="14" t="s">
        <v>654</v>
      </c>
      <c r="N68" s="13" t="s">
        <v>797</v>
      </c>
      <c r="O68" s="13" t="s">
        <v>798</v>
      </c>
      <c r="P68" s="15">
        <v>28</v>
      </c>
      <c r="Q68" s="10"/>
      <c r="R68" s="10">
        <v>3231</v>
      </c>
      <c r="S68" s="10"/>
      <c r="T68" s="10"/>
      <c r="U68" s="10"/>
      <c r="V68" s="10">
        <v>1671</v>
      </c>
      <c r="W68" s="10">
        <v>940</v>
      </c>
      <c r="X68" s="10">
        <v>500</v>
      </c>
      <c r="Y68" s="10">
        <v>600</v>
      </c>
      <c r="Z68" s="10">
        <v>887</v>
      </c>
      <c r="IR68" s="1"/>
      <c r="IS68" s="1"/>
      <c r="IT68" s="1"/>
      <c r="IU68" s="1"/>
      <c r="IV68" s="1"/>
    </row>
    <row r="69" spans="1:256" s="3" customFormat="1" ht="24.75" customHeight="1">
      <c r="A69" s="10">
        <v>65</v>
      </c>
      <c r="B69" s="13" t="s">
        <v>799</v>
      </c>
      <c r="C69" s="13" t="s">
        <v>800</v>
      </c>
      <c r="D69" s="10" t="s">
        <v>525</v>
      </c>
      <c r="E69" s="10" t="s">
        <v>367</v>
      </c>
      <c r="F69" s="10" t="s">
        <v>539</v>
      </c>
      <c r="G69" s="10" t="s">
        <v>527</v>
      </c>
      <c r="H69" s="10" t="s">
        <v>704</v>
      </c>
      <c r="I69" s="14" t="s">
        <v>699</v>
      </c>
      <c r="J69" s="10" t="s">
        <v>530</v>
      </c>
      <c r="K69" s="10" t="s">
        <v>530</v>
      </c>
      <c r="L69" s="13" t="s">
        <v>716</v>
      </c>
      <c r="M69" s="14" t="s">
        <v>717</v>
      </c>
      <c r="N69" s="13" t="s">
        <v>801</v>
      </c>
      <c r="O69" s="13" t="s">
        <v>802</v>
      </c>
      <c r="P69" s="15">
        <v>36</v>
      </c>
      <c r="Q69" s="10"/>
      <c r="R69" s="10">
        <v>3812</v>
      </c>
      <c r="S69" s="10"/>
      <c r="T69" s="10"/>
      <c r="U69" s="10"/>
      <c r="V69" s="10">
        <v>1671</v>
      </c>
      <c r="W69" s="10">
        <v>1000</v>
      </c>
      <c r="X69" s="10">
        <v>500</v>
      </c>
      <c r="Y69" s="10">
        <v>600</v>
      </c>
      <c r="Z69" s="10">
        <v>887</v>
      </c>
      <c r="IR69" s="1"/>
      <c r="IS69" s="1"/>
      <c r="IT69" s="1"/>
      <c r="IU69" s="1"/>
      <c r="IV69" s="1"/>
    </row>
    <row r="70" spans="1:256" s="3" customFormat="1" ht="24.75" customHeight="1">
      <c r="A70" s="10">
        <v>66</v>
      </c>
      <c r="B70" s="13" t="s">
        <v>803</v>
      </c>
      <c r="C70" s="13" t="s">
        <v>804</v>
      </c>
      <c r="D70" s="10" t="s">
        <v>570</v>
      </c>
      <c r="E70" s="10" t="s">
        <v>367</v>
      </c>
      <c r="F70" s="10" t="s">
        <v>539</v>
      </c>
      <c r="G70" s="10" t="s">
        <v>527</v>
      </c>
      <c r="H70" s="10" t="s">
        <v>704</v>
      </c>
      <c r="I70" s="14" t="s">
        <v>699</v>
      </c>
      <c r="J70" s="10" t="s">
        <v>530</v>
      </c>
      <c r="K70" s="10" t="s">
        <v>530</v>
      </c>
      <c r="L70" s="13" t="s">
        <v>588</v>
      </c>
      <c r="M70" s="14" t="s">
        <v>726</v>
      </c>
      <c r="N70" s="13" t="s">
        <v>805</v>
      </c>
      <c r="O70" s="13" t="s">
        <v>806</v>
      </c>
      <c r="P70" s="15">
        <v>35</v>
      </c>
      <c r="Q70" s="10"/>
      <c r="R70" s="10">
        <v>4156</v>
      </c>
      <c r="S70" s="10"/>
      <c r="T70" s="10"/>
      <c r="U70" s="10"/>
      <c r="V70" s="10">
        <v>1723</v>
      </c>
      <c r="W70" s="10">
        <v>1000</v>
      </c>
      <c r="X70" s="10">
        <v>550</v>
      </c>
      <c r="Y70" s="10">
        <v>600</v>
      </c>
      <c r="Z70" s="10">
        <v>841</v>
      </c>
      <c r="IR70" s="1"/>
      <c r="IS70" s="1"/>
      <c r="IT70" s="1"/>
      <c r="IU70" s="1"/>
      <c r="IV70" s="1"/>
    </row>
    <row r="71" spans="1:256" s="3" customFormat="1" ht="24.75" customHeight="1">
      <c r="A71" s="10">
        <v>67</v>
      </c>
      <c r="B71" s="13" t="s">
        <v>807</v>
      </c>
      <c r="C71" s="13" t="s">
        <v>808</v>
      </c>
      <c r="D71" s="10" t="s">
        <v>525</v>
      </c>
      <c r="E71" s="10" t="s">
        <v>367</v>
      </c>
      <c r="F71" s="10" t="s">
        <v>539</v>
      </c>
      <c r="G71" s="10" t="s">
        <v>527</v>
      </c>
      <c r="H71" s="10" t="s">
        <v>704</v>
      </c>
      <c r="I71" s="14" t="s">
        <v>699</v>
      </c>
      <c r="J71" s="10" t="s">
        <v>530</v>
      </c>
      <c r="K71" s="10" t="s">
        <v>530</v>
      </c>
      <c r="L71" s="13" t="s">
        <v>550</v>
      </c>
      <c r="M71" s="14" t="s">
        <v>620</v>
      </c>
      <c r="N71" s="13" t="s">
        <v>809</v>
      </c>
      <c r="O71" s="13" t="s">
        <v>810</v>
      </c>
      <c r="P71" s="15">
        <v>27</v>
      </c>
      <c r="Q71" s="10"/>
      <c r="R71" s="10">
        <v>3164</v>
      </c>
      <c r="S71" s="10"/>
      <c r="T71" s="10"/>
      <c r="U71" s="10"/>
      <c r="V71" s="10">
        <v>1671</v>
      </c>
      <c r="W71" s="10">
        <v>940</v>
      </c>
      <c r="X71" s="10">
        <v>500</v>
      </c>
      <c r="Y71" s="10">
        <v>600</v>
      </c>
      <c r="Z71" s="10">
        <v>887</v>
      </c>
      <c r="IR71" s="1"/>
      <c r="IS71" s="1"/>
      <c r="IT71" s="1"/>
      <c r="IU71" s="1"/>
      <c r="IV71" s="1"/>
    </row>
    <row r="72" spans="1:256" s="3" customFormat="1" ht="24.75" customHeight="1">
      <c r="A72" s="10">
        <v>68</v>
      </c>
      <c r="B72" s="13" t="s">
        <v>811</v>
      </c>
      <c r="C72" s="13" t="s">
        <v>812</v>
      </c>
      <c r="D72" s="10" t="s">
        <v>525</v>
      </c>
      <c r="E72" s="10" t="s">
        <v>367</v>
      </c>
      <c r="F72" s="10" t="s">
        <v>539</v>
      </c>
      <c r="G72" s="10" t="s">
        <v>527</v>
      </c>
      <c r="H72" s="10" t="s">
        <v>704</v>
      </c>
      <c r="I72" s="14" t="s">
        <v>699</v>
      </c>
      <c r="J72" s="10" t="s">
        <v>530</v>
      </c>
      <c r="K72" s="10" t="s">
        <v>530</v>
      </c>
      <c r="L72" s="13" t="s">
        <v>716</v>
      </c>
      <c r="M72" s="14" t="s">
        <v>717</v>
      </c>
      <c r="N72" s="13" t="s">
        <v>813</v>
      </c>
      <c r="O72" s="13" t="s">
        <v>814</v>
      </c>
      <c r="P72" s="15">
        <v>40</v>
      </c>
      <c r="Q72" s="10"/>
      <c r="R72" s="10">
        <v>3976</v>
      </c>
      <c r="S72" s="10"/>
      <c r="T72" s="10"/>
      <c r="U72" s="10"/>
      <c r="V72" s="10">
        <v>1671</v>
      </c>
      <c r="W72" s="10">
        <v>1000</v>
      </c>
      <c r="X72" s="10">
        <v>500</v>
      </c>
      <c r="Y72" s="10">
        <v>600</v>
      </c>
      <c r="Z72" s="10">
        <v>887</v>
      </c>
      <c r="IR72" s="1"/>
      <c r="IS72" s="1"/>
      <c r="IT72" s="1"/>
      <c r="IU72" s="1"/>
      <c r="IV72" s="1"/>
    </row>
    <row r="73" spans="1:256" s="3" customFormat="1" ht="24.75" customHeight="1">
      <c r="A73" s="10">
        <v>69</v>
      </c>
      <c r="B73" s="13" t="s">
        <v>815</v>
      </c>
      <c r="C73" s="13" t="s">
        <v>816</v>
      </c>
      <c r="D73" s="10" t="s">
        <v>525</v>
      </c>
      <c r="E73" s="10" t="s">
        <v>367</v>
      </c>
      <c r="F73" s="10" t="s">
        <v>539</v>
      </c>
      <c r="G73" s="10" t="s">
        <v>527</v>
      </c>
      <c r="H73" s="10" t="s">
        <v>704</v>
      </c>
      <c r="I73" s="14" t="s">
        <v>699</v>
      </c>
      <c r="J73" s="10" t="s">
        <v>530</v>
      </c>
      <c r="K73" s="10" t="s">
        <v>530</v>
      </c>
      <c r="L73" s="13" t="s">
        <v>550</v>
      </c>
      <c r="M73" s="14" t="s">
        <v>709</v>
      </c>
      <c r="N73" s="13" t="s">
        <v>817</v>
      </c>
      <c r="O73" s="13" t="s">
        <v>782</v>
      </c>
      <c r="P73" s="15">
        <v>15</v>
      </c>
      <c r="Q73" s="10"/>
      <c r="R73" s="10">
        <v>2488</v>
      </c>
      <c r="S73" s="10"/>
      <c r="T73" s="10"/>
      <c r="U73" s="10"/>
      <c r="V73" s="10">
        <v>1500</v>
      </c>
      <c r="W73" s="10">
        <v>700</v>
      </c>
      <c r="X73" s="10">
        <v>500</v>
      </c>
      <c r="Y73" s="10">
        <v>600</v>
      </c>
      <c r="Z73" s="10">
        <v>764</v>
      </c>
      <c r="IR73" s="1"/>
      <c r="IS73" s="1"/>
      <c r="IT73" s="1"/>
      <c r="IU73" s="1"/>
      <c r="IV73" s="1"/>
    </row>
    <row r="74" spans="1:256" s="3" customFormat="1" ht="24.75" customHeight="1">
      <c r="A74" s="10">
        <v>70</v>
      </c>
      <c r="B74" s="13" t="s">
        <v>818</v>
      </c>
      <c r="C74" s="13" t="s">
        <v>819</v>
      </c>
      <c r="D74" s="10" t="s">
        <v>525</v>
      </c>
      <c r="E74" s="10" t="s">
        <v>367</v>
      </c>
      <c r="F74" s="10" t="s">
        <v>539</v>
      </c>
      <c r="G74" s="10" t="s">
        <v>527</v>
      </c>
      <c r="H74" s="10" t="s">
        <v>704</v>
      </c>
      <c r="I74" s="14" t="s">
        <v>699</v>
      </c>
      <c r="J74" s="10" t="s">
        <v>530</v>
      </c>
      <c r="K74" s="10" t="s">
        <v>530</v>
      </c>
      <c r="L74" s="13" t="s">
        <v>550</v>
      </c>
      <c r="M74" s="14" t="s">
        <v>605</v>
      </c>
      <c r="N74" s="13" t="s">
        <v>820</v>
      </c>
      <c r="O74" s="13" t="s">
        <v>821</v>
      </c>
      <c r="P74" s="15">
        <v>17</v>
      </c>
      <c r="Q74" s="10"/>
      <c r="R74" s="10">
        <v>2592</v>
      </c>
      <c r="S74" s="10"/>
      <c r="T74" s="10"/>
      <c r="U74" s="10"/>
      <c r="V74" s="10">
        <v>1500</v>
      </c>
      <c r="W74" s="10">
        <v>700</v>
      </c>
      <c r="X74" s="10">
        <v>500</v>
      </c>
      <c r="Y74" s="10">
        <v>600</v>
      </c>
      <c r="Z74" s="10">
        <v>764</v>
      </c>
      <c r="IR74" s="1"/>
      <c r="IS74" s="1"/>
      <c r="IT74" s="1"/>
      <c r="IU74" s="1"/>
      <c r="IV74" s="1"/>
    </row>
    <row r="75" spans="1:256" s="3" customFormat="1" ht="24.75" customHeight="1">
      <c r="A75" s="10">
        <v>71</v>
      </c>
      <c r="B75" s="13" t="s">
        <v>822</v>
      </c>
      <c r="C75" s="13" t="s">
        <v>823</v>
      </c>
      <c r="D75" s="10" t="s">
        <v>525</v>
      </c>
      <c r="E75" s="10" t="s">
        <v>367</v>
      </c>
      <c r="F75" s="10" t="s">
        <v>539</v>
      </c>
      <c r="G75" s="10" t="s">
        <v>527</v>
      </c>
      <c r="H75" s="10" t="s">
        <v>704</v>
      </c>
      <c r="I75" s="14" t="s">
        <v>699</v>
      </c>
      <c r="J75" s="10" t="s">
        <v>530</v>
      </c>
      <c r="K75" s="10" t="s">
        <v>530</v>
      </c>
      <c r="L75" s="13" t="s">
        <v>550</v>
      </c>
      <c r="M75" s="14" t="s">
        <v>717</v>
      </c>
      <c r="N75" s="13" t="s">
        <v>824</v>
      </c>
      <c r="O75" s="13" t="s">
        <v>728</v>
      </c>
      <c r="P75" s="15">
        <v>29</v>
      </c>
      <c r="Q75" s="10"/>
      <c r="R75" s="10">
        <v>3365</v>
      </c>
      <c r="S75" s="10"/>
      <c r="T75" s="10"/>
      <c r="U75" s="10"/>
      <c r="V75" s="10">
        <v>1671</v>
      </c>
      <c r="W75" s="10">
        <v>940</v>
      </c>
      <c r="X75" s="10">
        <v>500</v>
      </c>
      <c r="Y75" s="10">
        <v>600</v>
      </c>
      <c r="Z75" s="10">
        <v>887</v>
      </c>
      <c r="IR75" s="1"/>
      <c r="IS75" s="1"/>
      <c r="IT75" s="1"/>
      <c r="IU75" s="1"/>
      <c r="IV75" s="1"/>
    </row>
    <row r="76" spans="1:256" s="3" customFormat="1" ht="24.75" customHeight="1">
      <c r="A76" s="10">
        <v>72</v>
      </c>
      <c r="B76" s="13" t="s">
        <v>825</v>
      </c>
      <c r="C76" s="13" t="s">
        <v>826</v>
      </c>
      <c r="D76" s="10" t="s">
        <v>525</v>
      </c>
      <c r="E76" s="10" t="s">
        <v>367</v>
      </c>
      <c r="F76" s="10" t="s">
        <v>539</v>
      </c>
      <c r="G76" s="10" t="s">
        <v>527</v>
      </c>
      <c r="H76" s="10" t="s">
        <v>704</v>
      </c>
      <c r="I76" s="14" t="s">
        <v>699</v>
      </c>
      <c r="J76" s="10" t="s">
        <v>530</v>
      </c>
      <c r="K76" s="10" t="s">
        <v>530</v>
      </c>
      <c r="L76" s="13" t="s">
        <v>588</v>
      </c>
      <c r="M76" s="14" t="s">
        <v>717</v>
      </c>
      <c r="N76" s="13" t="s">
        <v>827</v>
      </c>
      <c r="O76" s="13" t="s">
        <v>536</v>
      </c>
      <c r="P76" s="15">
        <v>24</v>
      </c>
      <c r="Q76" s="10"/>
      <c r="R76" s="10">
        <v>3318</v>
      </c>
      <c r="S76" s="10"/>
      <c r="T76" s="10"/>
      <c r="U76" s="10"/>
      <c r="V76" s="10">
        <v>1705</v>
      </c>
      <c r="W76" s="10">
        <v>820</v>
      </c>
      <c r="X76" s="10">
        <v>550</v>
      </c>
      <c r="Y76" s="10">
        <v>600</v>
      </c>
      <c r="Z76" s="10">
        <v>841</v>
      </c>
      <c r="IR76" s="1"/>
      <c r="IS76" s="1"/>
      <c r="IT76" s="1"/>
      <c r="IU76" s="1"/>
      <c r="IV76" s="1"/>
    </row>
    <row r="77" spans="1:256" s="3" customFormat="1" ht="24.75" customHeight="1">
      <c r="A77" s="10">
        <v>73</v>
      </c>
      <c r="B77" s="13" t="s">
        <v>828</v>
      </c>
      <c r="C77" s="13" t="s">
        <v>829</v>
      </c>
      <c r="D77" s="10" t="s">
        <v>525</v>
      </c>
      <c r="E77" s="10" t="s">
        <v>367</v>
      </c>
      <c r="F77" s="10" t="s">
        <v>539</v>
      </c>
      <c r="G77" s="10" t="s">
        <v>527</v>
      </c>
      <c r="H77" s="10" t="s">
        <v>704</v>
      </c>
      <c r="I77" s="14" t="s">
        <v>699</v>
      </c>
      <c r="J77" s="10" t="s">
        <v>530</v>
      </c>
      <c r="K77" s="10" t="s">
        <v>530</v>
      </c>
      <c r="L77" s="13" t="s">
        <v>588</v>
      </c>
      <c r="M77" s="14" t="s">
        <v>776</v>
      </c>
      <c r="N77" s="13" t="s">
        <v>830</v>
      </c>
      <c r="O77" s="13" t="s">
        <v>740</v>
      </c>
      <c r="P77" s="15">
        <v>34</v>
      </c>
      <c r="Q77" s="10"/>
      <c r="R77" s="10">
        <v>4156</v>
      </c>
      <c r="S77" s="10"/>
      <c r="T77" s="10"/>
      <c r="U77" s="10"/>
      <c r="V77" s="10">
        <v>1723</v>
      </c>
      <c r="W77" s="10">
        <v>1000</v>
      </c>
      <c r="X77" s="10">
        <v>550</v>
      </c>
      <c r="Y77" s="10">
        <v>600</v>
      </c>
      <c r="Z77" s="10">
        <v>841</v>
      </c>
      <c r="IR77" s="1"/>
      <c r="IS77" s="1"/>
      <c r="IT77" s="1"/>
      <c r="IU77" s="1"/>
      <c r="IV77" s="1"/>
    </row>
    <row r="78" spans="1:256" s="3" customFormat="1" ht="24.75" customHeight="1">
      <c r="A78" s="10">
        <v>74</v>
      </c>
      <c r="B78" s="13" t="s">
        <v>831</v>
      </c>
      <c r="C78" s="13" t="s">
        <v>832</v>
      </c>
      <c r="D78" s="10" t="s">
        <v>525</v>
      </c>
      <c r="E78" s="10" t="s">
        <v>367</v>
      </c>
      <c r="F78" s="10" t="s">
        <v>539</v>
      </c>
      <c r="G78" s="10" t="s">
        <v>527</v>
      </c>
      <c r="H78" s="10" t="s">
        <v>704</v>
      </c>
      <c r="I78" s="14" t="s">
        <v>699</v>
      </c>
      <c r="J78" s="10" t="s">
        <v>530</v>
      </c>
      <c r="K78" s="10" t="s">
        <v>530</v>
      </c>
      <c r="L78" s="13" t="s">
        <v>550</v>
      </c>
      <c r="M78" s="14" t="s">
        <v>594</v>
      </c>
      <c r="N78" s="13" t="s">
        <v>833</v>
      </c>
      <c r="O78" s="13" t="s">
        <v>834</v>
      </c>
      <c r="P78" s="15">
        <v>24</v>
      </c>
      <c r="Q78" s="10"/>
      <c r="R78" s="10">
        <v>2692</v>
      </c>
      <c r="S78" s="10"/>
      <c r="T78" s="10"/>
      <c r="U78" s="10"/>
      <c r="V78" s="10">
        <v>1569</v>
      </c>
      <c r="W78" s="10">
        <v>880</v>
      </c>
      <c r="X78" s="10">
        <v>500</v>
      </c>
      <c r="Y78" s="10">
        <v>600</v>
      </c>
      <c r="Z78" s="10">
        <v>841</v>
      </c>
      <c r="IR78" s="1"/>
      <c r="IS78" s="1"/>
      <c r="IT78" s="1"/>
      <c r="IU78" s="1"/>
      <c r="IV78" s="1"/>
    </row>
    <row r="79" spans="1:256" s="3" customFormat="1" ht="24.75" customHeight="1">
      <c r="A79" s="10">
        <v>75</v>
      </c>
      <c r="B79" s="13" t="s">
        <v>835</v>
      </c>
      <c r="C79" s="13" t="s">
        <v>836</v>
      </c>
      <c r="D79" s="10" t="s">
        <v>525</v>
      </c>
      <c r="E79" s="10" t="s">
        <v>367</v>
      </c>
      <c r="F79" s="10" t="s">
        <v>539</v>
      </c>
      <c r="G79" s="10" t="s">
        <v>527</v>
      </c>
      <c r="H79" s="10" t="s">
        <v>704</v>
      </c>
      <c r="I79" s="14" t="s">
        <v>699</v>
      </c>
      <c r="J79" s="10" t="s">
        <v>530</v>
      </c>
      <c r="K79" s="10" t="s">
        <v>530</v>
      </c>
      <c r="L79" s="13" t="s">
        <v>550</v>
      </c>
      <c r="M79" s="14" t="s">
        <v>589</v>
      </c>
      <c r="N79" s="13" t="s">
        <v>837</v>
      </c>
      <c r="O79" s="13" t="s">
        <v>838</v>
      </c>
      <c r="P79" s="15">
        <v>35</v>
      </c>
      <c r="Q79" s="10"/>
      <c r="R79" s="10">
        <v>3658</v>
      </c>
      <c r="S79" s="10"/>
      <c r="T79" s="10"/>
      <c r="U79" s="10"/>
      <c r="V79" s="10">
        <v>1671</v>
      </c>
      <c r="W79" s="10">
        <v>1000</v>
      </c>
      <c r="X79" s="10">
        <v>500</v>
      </c>
      <c r="Y79" s="10">
        <v>600</v>
      </c>
      <c r="Z79" s="10">
        <v>887</v>
      </c>
      <c r="IR79" s="1"/>
      <c r="IS79" s="1"/>
      <c r="IT79" s="1"/>
      <c r="IU79" s="1"/>
      <c r="IV79" s="1"/>
    </row>
    <row r="80" spans="1:256" s="3" customFormat="1" ht="24.75" customHeight="1">
      <c r="A80" s="10">
        <v>76</v>
      </c>
      <c r="B80" s="13" t="s">
        <v>839</v>
      </c>
      <c r="C80" s="13" t="s">
        <v>840</v>
      </c>
      <c r="D80" s="10" t="s">
        <v>525</v>
      </c>
      <c r="E80" s="10" t="s">
        <v>367</v>
      </c>
      <c r="F80" s="10" t="s">
        <v>539</v>
      </c>
      <c r="G80" s="10" t="s">
        <v>527</v>
      </c>
      <c r="H80" s="10" t="s">
        <v>704</v>
      </c>
      <c r="I80" s="14" t="s">
        <v>699</v>
      </c>
      <c r="J80" s="10" t="s">
        <v>530</v>
      </c>
      <c r="K80" s="10" t="s">
        <v>530</v>
      </c>
      <c r="L80" s="13" t="s">
        <v>588</v>
      </c>
      <c r="M80" s="14" t="s">
        <v>541</v>
      </c>
      <c r="N80" s="13" t="s">
        <v>841</v>
      </c>
      <c r="O80" s="13" t="s">
        <v>842</v>
      </c>
      <c r="P80" s="15">
        <v>30</v>
      </c>
      <c r="Q80" s="10"/>
      <c r="R80" s="10">
        <v>3859</v>
      </c>
      <c r="S80" s="10"/>
      <c r="T80" s="10"/>
      <c r="U80" s="10"/>
      <c r="V80" s="10">
        <v>1723</v>
      </c>
      <c r="W80" s="10">
        <v>940</v>
      </c>
      <c r="X80" s="10">
        <v>550</v>
      </c>
      <c r="Y80" s="10">
        <v>600</v>
      </c>
      <c r="Z80" s="10">
        <v>841</v>
      </c>
      <c r="IR80" s="1"/>
      <c r="IS80" s="1"/>
      <c r="IT80" s="1"/>
      <c r="IU80" s="1"/>
      <c r="IV80" s="1"/>
    </row>
    <row r="81" spans="1:256" s="3" customFormat="1" ht="24.75" customHeight="1">
      <c r="A81" s="10">
        <v>77</v>
      </c>
      <c r="B81" s="13" t="s">
        <v>843</v>
      </c>
      <c r="C81" s="13" t="s">
        <v>844</v>
      </c>
      <c r="D81" s="10" t="s">
        <v>525</v>
      </c>
      <c r="E81" s="10" t="s">
        <v>367</v>
      </c>
      <c r="F81" s="10" t="s">
        <v>539</v>
      </c>
      <c r="G81" s="10" t="s">
        <v>527</v>
      </c>
      <c r="H81" s="10" t="s">
        <v>704</v>
      </c>
      <c r="I81" s="14" t="s">
        <v>699</v>
      </c>
      <c r="J81" s="10" t="s">
        <v>530</v>
      </c>
      <c r="K81" s="10" t="s">
        <v>530</v>
      </c>
      <c r="L81" s="13" t="s">
        <v>550</v>
      </c>
      <c r="M81" s="14" t="s">
        <v>541</v>
      </c>
      <c r="N81" s="13" t="s">
        <v>845</v>
      </c>
      <c r="O81" s="13" t="s">
        <v>846</v>
      </c>
      <c r="P81" s="15">
        <v>25</v>
      </c>
      <c r="Q81" s="10"/>
      <c r="R81" s="10">
        <v>3760</v>
      </c>
      <c r="S81" s="10"/>
      <c r="T81" s="10"/>
      <c r="U81" s="10"/>
      <c r="V81" s="10">
        <v>1723</v>
      </c>
      <c r="W81" s="10">
        <v>700</v>
      </c>
      <c r="X81" s="10">
        <v>550</v>
      </c>
      <c r="Y81" s="10">
        <v>600</v>
      </c>
      <c r="Z81" s="10">
        <v>841</v>
      </c>
      <c r="IR81" s="1"/>
      <c r="IS81" s="1"/>
      <c r="IT81" s="1"/>
      <c r="IU81" s="1"/>
      <c r="IV81" s="1"/>
    </row>
    <row r="82" spans="1:256" s="3" customFormat="1" ht="24.75" customHeight="1">
      <c r="A82" s="10">
        <v>78</v>
      </c>
      <c r="B82" s="13" t="s">
        <v>847</v>
      </c>
      <c r="C82" s="13" t="s">
        <v>848</v>
      </c>
      <c r="D82" s="10" t="s">
        <v>525</v>
      </c>
      <c r="E82" s="10" t="s">
        <v>367</v>
      </c>
      <c r="F82" s="10" t="s">
        <v>539</v>
      </c>
      <c r="G82" s="10" t="s">
        <v>527</v>
      </c>
      <c r="H82" s="10" t="s">
        <v>704</v>
      </c>
      <c r="I82" s="14" t="s">
        <v>699</v>
      </c>
      <c r="J82" s="10" t="s">
        <v>530</v>
      </c>
      <c r="K82" s="10" t="s">
        <v>530</v>
      </c>
      <c r="L82" s="13" t="s">
        <v>550</v>
      </c>
      <c r="M82" s="14" t="s">
        <v>594</v>
      </c>
      <c r="N82" s="13" t="s">
        <v>849</v>
      </c>
      <c r="O82" s="13" t="s">
        <v>850</v>
      </c>
      <c r="P82" s="15">
        <v>23</v>
      </c>
      <c r="Q82" s="10"/>
      <c r="R82" s="10">
        <v>2749</v>
      </c>
      <c r="S82" s="10"/>
      <c r="T82" s="10"/>
      <c r="U82" s="10"/>
      <c r="V82" s="10">
        <v>1569</v>
      </c>
      <c r="W82" s="10">
        <v>880</v>
      </c>
      <c r="X82" s="10">
        <v>500</v>
      </c>
      <c r="Y82" s="10">
        <v>600</v>
      </c>
      <c r="Z82" s="10">
        <v>841</v>
      </c>
      <c r="IR82" s="1"/>
      <c r="IS82" s="1"/>
      <c r="IT82" s="1"/>
      <c r="IU82" s="1"/>
      <c r="IV82" s="1"/>
    </row>
    <row r="83" spans="1:256" s="3" customFormat="1" ht="24.75" customHeight="1">
      <c r="A83" s="10">
        <v>79</v>
      </c>
      <c r="B83" s="13" t="s">
        <v>851</v>
      </c>
      <c r="C83" s="13" t="s">
        <v>852</v>
      </c>
      <c r="D83" s="10" t="s">
        <v>525</v>
      </c>
      <c r="E83" s="10" t="s">
        <v>367</v>
      </c>
      <c r="F83" s="10" t="s">
        <v>539</v>
      </c>
      <c r="G83" s="10" t="s">
        <v>527</v>
      </c>
      <c r="H83" s="10" t="s">
        <v>704</v>
      </c>
      <c r="I83" s="14" t="s">
        <v>699</v>
      </c>
      <c r="J83" s="10" t="s">
        <v>530</v>
      </c>
      <c r="K83" s="10" t="s">
        <v>530</v>
      </c>
      <c r="L83" s="13" t="s">
        <v>550</v>
      </c>
      <c r="M83" s="14" t="s">
        <v>717</v>
      </c>
      <c r="N83" s="13" t="s">
        <v>853</v>
      </c>
      <c r="O83" s="13" t="s">
        <v>854</v>
      </c>
      <c r="P83" s="15">
        <v>34</v>
      </c>
      <c r="Q83" s="10"/>
      <c r="R83" s="10">
        <v>3841</v>
      </c>
      <c r="S83" s="10"/>
      <c r="T83" s="10"/>
      <c r="U83" s="10"/>
      <c r="V83" s="10">
        <v>1764</v>
      </c>
      <c r="W83" s="10">
        <v>940</v>
      </c>
      <c r="X83" s="10">
        <v>500</v>
      </c>
      <c r="Y83" s="10">
        <v>600</v>
      </c>
      <c r="Z83" s="10">
        <v>948</v>
      </c>
      <c r="IR83" s="1"/>
      <c r="IS83" s="1"/>
      <c r="IT83" s="1"/>
      <c r="IU83" s="1"/>
      <c r="IV83" s="1"/>
    </row>
    <row r="84" spans="1:256" s="3" customFormat="1" ht="24.75" customHeight="1">
      <c r="A84" s="10">
        <v>80</v>
      </c>
      <c r="B84" s="13" t="s">
        <v>855</v>
      </c>
      <c r="C84" s="13" t="s">
        <v>856</v>
      </c>
      <c r="D84" s="10" t="s">
        <v>525</v>
      </c>
      <c r="E84" s="10" t="s">
        <v>367</v>
      </c>
      <c r="F84" s="10" t="s">
        <v>539</v>
      </c>
      <c r="G84" s="10" t="s">
        <v>527</v>
      </c>
      <c r="H84" s="10" t="s">
        <v>704</v>
      </c>
      <c r="I84" s="14" t="s">
        <v>699</v>
      </c>
      <c r="J84" s="10" t="s">
        <v>530</v>
      </c>
      <c r="K84" s="10" t="s">
        <v>530</v>
      </c>
      <c r="L84" s="13" t="s">
        <v>531</v>
      </c>
      <c r="M84" s="14" t="s">
        <v>605</v>
      </c>
      <c r="N84" s="13" t="s">
        <v>621</v>
      </c>
      <c r="O84" s="13" t="s">
        <v>668</v>
      </c>
      <c r="P84" s="15">
        <v>27</v>
      </c>
      <c r="Q84" s="10"/>
      <c r="R84" s="10">
        <v>3859</v>
      </c>
      <c r="S84" s="10"/>
      <c r="T84" s="10"/>
      <c r="U84" s="10"/>
      <c r="V84" s="10">
        <v>1723</v>
      </c>
      <c r="W84" s="10">
        <v>940</v>
      </c>
      <c r="X84" s="10">
        <v>550</v>
      </c>
      <c r="Y84" s="10">
        <v>600</v>
      </c>
      <c r="Z84" s="10">
        <v>841</v>
      </c>
      <c r="IR84" s="1"/>
      <c r="IS84" s="1"/>
      <c r="IT84" s="1"/>
      <c r="IU84" s="1"/>
      <c r="IV84" s="1"/>
    </row>
    <row r="85" spans="1:256" s="3" customFormat="1" ht="24.75" customHeight="1">
      <c r="A85" s="10">
        <v>81</v>
      </c>
      <c r="B85" s="13" t="s">
        <v>857</v>
      </c>
      <c r="C85" s="13" t="s">
        <v>858</v>
      </c>
      <c r="D85" s="10" t="s">
        <v>570</v>
      </c>
      <c r="E85" s="10" t="s">
        <v>367</v>
      </c>
      <c r="F85" s="10" t="s">
        <v>539</v>
      </c>
      <c r="G85" s="10" t="s">
        <v>527</v>
      </c>
      <c r="H85" s="10" t="s">
        <v>704</v>
      </c>
      <c r="I85" s="14" t="s">
        <v>699</v>
      </c>
      <c r="J85" s="10" t="s">
        <v>530</v>
      </c>
      <c r="K85" s="10" t="s">
        <v>530</v>
      </c>
      <c r="L85" s="13" t="s">
        <v>550</v>
      </c>
      <c r="M85" s="14" t="s">
        <v>662</v>
      </c>
      <c r="N85" s="13" t="s">
        <v>859</v>
      </c>
      <c r="O85" s="13" t="s">
        <v>723</v>
      </c>
      <c r="P85" s="15">
        <v>24</v>
      </c>
      <c r="Q85" s="10"/>
      <c r="R85" s="10">
        <v>3318</v>
      </c>
      <c r="S85" s="10"/>
      <c r="T85" s="10"/>
      <c r="U85" s="10"/>
      <c r="V85" s="10">
        <v>1723</v>
      </c>
      <c r="W85" s="10">
        <v>880</v>
      </c>
      <c r="X85" s="10">
        <v>550</v>
      </c>
      <c r="Y85" s="10">
        <v>600</v>
      </c>
      <c r="Z85" s="10">
        <v>841</v>
      </c>
      <c r="IR85" s="1"/>
      <c r="IS85" s="1"/>
      <c r="IT85" s="1"/>
      <c r="IU85" s="1"/>
      <c r="IV85" s="1"/>
    </row>
    <row r="86" spans="1:256" s="3" customFormat="1" ht="24.75" customHeight="1">
      <c r="A86" s="10">
        <v>82</v>
      </c>
      <c r="B86" s="13" t="s">
        <v>860</v>
      </c>
      <c r="C86" s="13" t="s">
        <v>861</v>
      </c>
      <c r="D86" s="10" t="s">
        <v>525</v>
      </c>
      <c r="E86" s="10" t="s">
        <v>367</v>
      </c>
      <c r="F86" s="10" t="s">
        <v>539</v>
      </c>
      <c r="G86" s="10" t="s">
        <v>527</v>
      </c>
      <c r="H86" s="10" t="s">
        <v>704</v>
      </c>
      <c r="I86" s="14" t="s">
        <v>699</v>
      </c>
      <c r="J86" s="10" t="s">
        <v>530</v>
      </c>
      <c r="K86" s="10" t="s">
        <v>530</v>
      </c>
      <c r="L86" s="13" t="s">
        <v>588</v>
      </c>
      <c r="M86" s="14" t="s">
        <v>717</v>
      </c>
      <c r="N86" s="13" t="s">
        <v>862</v>
      </c>
      <c r="O86" s="13" t="s">
        <v>863</v>
      </c>
      <c r="P86" s="15">
        <v>35</v>
      </c>
      <c r="Q86" s="10"/>
      <c r="R86" s="10">
        <v>4485</v>
      </c>
      <c r="S86" s="10"/>
      <c r="T86" s="10"/>
      <c r="U86" s="10"/>
      <c r="V86" s="10">
        <v>1785</v>
      </c>
      <c r="W86" s="10">
        <v>1000</v>
      </c>
      <c r="X86" s="10">
        <v>550</v>
      </c>
      <c r="Y86" s="10">
        <v>600</v>
      </c>
      <c r="Z86" s="10">
        <v>887</v>
      </c>
      <c r="IR86" s="1"/>
      <c r="IS86" s="1"/>
      <c r="IT86" s="1"/>
      <c r="IU86" s="1"/>
      <c r="IV86" s="1"/>
    </row>
    <row r="87" spans="1:256" s="3" customFormat="1" ht="24.75" customHeight="1">
      <c r="A87" s="10">
        <v>83</v>
      </c>
      <c r="B87" s="13" t="s">
        <v>864</v>
      </c>
      <c r="C87" s="13" t="s">
        <v>865</v>
      </c>
      <c r="D87" s="10" t="s">
        <v>525</v>
      </c>
      <c r="E87" s="10" t="s">
        <v>367</v>
      </c>
      <c r="F87" s="10" t="s">
        <v>539</v>
      </c>
      <c r="G87" s="10" t="s">
        <v>527</v>
      </c>
      <c r="H87" s="10" t="s">
        <v>704</v>
      </c>
      <c r="I87" s="14" t="s">
        <v>699</v>
      </c>
      <c r="J87" s="10" t="s">
        <v>530</v>
      </c>
      <c r="K87" s="10" t="s">
        <v>530</v>
      </c>
      <c r="L87" s="13" t="s">
        <v>550</v>
      </c>
      <c r="M87" s="14" t="s">
        <v>589</v>
      </c>
      <c r="N87" s="13" t="s">
        <v>866</v>
      </c>
      <c r="O87" s="13" t="s">
        <v>867</v>
      </c>
      <c r="P87" s="15">
        <v>33</v>
      </c>
      <c r="Q87" s="10"/>
      <c r="R87" s="10">
        <v>3581</v>
      </c>
      <c r="S87" s="10"/>
      <c r="T87" s="10"/>
      <c r="U87" s="10"/>
      <c r="V87" s="10">
        <v>1671</v>
      </c>
      <c r="W87" s="10">
        <v>1000</v>
      </c>
      <c r="X87" s="10">
        <v>500</v>
      </c>
      <c r="Y87" s="10">
        <v>600</v>
      </c>
      <c r="Z87" s="10">
        <v>887</v>
      </c>
      <c r="IR87" s="1"/>
      <c r="IS87" s="1"/>
      <c r="IT87" s="1"/>
      <c r="IU87" s="1"/>
      <c r="IV87" s="1"/>
    </row>
    <row r="88" spans="1:256" s="3" customFormat="1" ht="24.75" customHeight="1">
      <c r="A88" s="10">
        <v>84</v>
      </c>
      <c r="B88" s="13" t="s">
        <v>868</v>
      </c>
      <c r="C88" s="13" t="s">
        <v>8</v>
      </c>
      <c r="D88" s="10" t="s">
        <v>525</v>
      </c>
      <c r="E88" s="10" t="s">
        <v>367</v>
      </c>
      <c r="F88" s="10" t="s">
        <v>539</v>
      </c>
      <c r="G88" s="10" t="s">
        <v>527</v>
      </c>
      <c r="H88" s="10" t="s">
        <v>704</v>
      </c>
      <c r="I88" s="14" t="s">
        <v>699</v>
      </c>
      <c r="J88" s="10" t="s">
        <v>530</v>
      </c>
      <c r="K88" s="10" t="s">
        <v>530</v>
      </c>
      <c r="L88" s="13" t="s">
        <v>531</v>
      </c>
      <c r="M88" s="14" t="s">
        <v>662</v>
      </c>
      <c r="N88" s="13" t="s">
        <v>869</v>
      </c>
      <c r="O88" s="13" t="s">
        <v>870</v>
      </c>
      <c r="P88" s="15">
        <v>23</v>
      </c>
      <c r="Q88" s="10"/>
      <c r="R88" s="10">
        <v>3236</v>
      </c>
      <c r="S88" s="10"/>
      <c r="T88" s="10"/>
      <c r="U88" s="10"/>
      <c r="V88" s="10">
        <v>1723</v>
      </c>
      <c r="W88" s="10">
        <v>880</v>
      </c>
      <c r="X88" s="10">
        <v>550</v>
      </c>
      <c r="Y88" s="10">
        <v>600</v>
      </c>
      <c r="Z88" s="10">
        <v>841</v>
      </c>
      <c r="IR88" s="1"/>
      <c r="IS88" s="1"/>
      <c r="IT88" s="1"/>
      <c r="IU88" s="1"/>
      <c r="IV88" s="1"/>
    </row>
    <row r="89" spans="1:256" s="3" customFormat="1" ht="24.75" customHeight="1">
      <c r="A89" s="10">
        <v>85</v>
      </c>
      <c r="B89" s="13" t="s">
        <v>871</v>
      </c>
      <c r="C89" s="13" t="s">
        <v>872</v>
      </c>
      <c r="D89" s="10" t="s">
        <v>525</v>
      </c>
      <c r="E89" s="10" t="s">
        <v>367</v>
      </c>
      <c r="F89" s="10" t="s">
        <v>539</v>
      </c>
      <c r="G89" s="10" t="s">
        <v>527</v>
      </c>
      <c r="H89" s="10" t="s">
        <v>704</v>
      </c>
      <c r="I89" s="14" t="s">
        <v>699</v>
      </c>
      <c r="J89" s="10" t="s">
        <v>530</v>
      </c>
      <c r="K89" s="10" t="s">
        <v>530</v>
      </c>
      <c r="L89" s="13" t="s">
        <v>531</v>
      </c>
      <c r="M89" s="14" t="s">
        <v>541</v>
      </c>
      <c r="N89" s="13" t="s">
        <v>873</v>
      </c>
      <c r="O89" s="13" t="s">
        <v>732</v>
      </c>
      <c r="P89" s="15">
        <v>25</v>
      </c>
      <c r="Q89" s="10"/>
      <c r="R89" s="10">
        <v>3154</v>
      </c>
      <c r="S89" s="10"/>
      <c r="T89" s="10"/>
      <c r="U89" s="10"/>
      <c r="V89" s="10">
        <v>1723</v>
      </c>
      <c r="W89" s="10">
        <v>700</v>
      </c>
      <c r="X89" s="10">
        <v>550</v>
      </c>
      <c r="Y89" s="10">
        <v>600</v>
      </c>
      <c r="Z89" s="10">
        <v>948</v>
      </c>
      <c r="IR89" s="1"/>
      <c r="IS89" s="1"/>
      <c r="IT89" s="1"/>
      <c r="IU89" s="1"/>
      <c r="IV89" s="1"/>
    </row>
    <row r="90" spans="1:256" s="3" customFormat="1" ht="24.75" customHeight="1">
      <c r="A90" s="10">
        <v>86</v>
      </c>
      <c r="B90" s="220" t="s">
        <v>874</v>
      </c>
      <c r="C90" s="14" t="s">
        <v>875</v>
      </c>
      <c r="D90" s="10" t="s">
        <v>570</v>
      </c>
      <c r="E90" s="10" t="s">
        <v>367</v>
      </c>
      <c r="F90" s="10" t="s">
        <v>539</v>
      </c>
      <c r="G90" s="10" t="s">
        <v>527</v>
      </c>
      <c r="H90" s="10" t="s">
        <v>704</v>
      </c>
      <c r="I90" s="14" t="s">
        <v>699</v>
      </c>
      <c r="J90" s="10" t="s">
        <v>530</v>
      </c>
      <c r="K90" s="10" t="s">
        <v>530</v>
      </c>
      <c r="L90" s="13" t="s">
        <v>531</v>
      </c>
      <c r="M90" s="14" t="s">
        <v>662</v>
      </c>
      <c r="N90" s="14">
        <v>19980425</v>
      </c>
      <c r="O90" s="13" t="s">
        <v>876</v>
      </c>
      <c r="P90" s="15">
        <v>1</v>
      </c>
      <c r="Q90" s="10"/>
      <c r="R90" s="10">
        <v>1940</v>
      </c>
      <c r="S90" s="10"/>
      <c r="T90" s="10"/>
      <c r="U90" s="10"/>
      <c r="V90" s="10">
        <v>1500</v>
      </c>
      <c r="W90" s="10">
        <v>700</v>
      </c>
      <c r="X90" s="10">
        <v>550</v>
      </c>
      <c r="Y90" s="10">
        <v>600</v>
      </c>
      <c r="Z90" s="10">
        <v>726</v>
      </c>
      <c r="IR90" s="1"/>
      <c r="IS90" s="1"/>
      <c r="IT90" s="1"/>
      <c r="IU90" s="1"/>
      <c r="IV90" s="1"/>
    </row>
    <row r="91" spans="1:256" s="3" customFormat="1" ht="24.75" customHeight="1">
      <c r="A91" s="10">
        <v>87</v>
      </c>
      <c r="B91" s="219" t="s">
        <v>877</v>
      </c>
      <c r="C91" s="14" t="s">
        <v>878</v>
      </c>
      <c r="D91" s="10" t="s">
        <v>525</v>
      </c>
      <c r="E91" s="10" t="s">
        <v>367</v>
      </c>
      <c r="F91" s="10" t="s">
        <v>539</v>
      </c>
      <c r="G91" s="10" t="s">
        <v>527</v>
      </c>
      <c r="H91" s="10" t="s">
        <v>704</v>
      </c>
      <c r="I91" s="14" t="s">
        <v>699</v>
      </c>
      <c r="J91" s="10" t="s">
        <v>530</v>
      </c>
      <c r="K91" s="10" t="s">
        <v>530</v>
      </c>
      <c r="L91" s="13" t="s">
        <v>708</v>
      </c>
      <c r="M91" s="14" t="s">
        <v>541</v>
      </c>
      <c r="N91" s="14">
        <v>19970718</v>
      </c>
      <c r="O91" s="13" t="s">
        <v>876</v>
      </c>
      <c r="P91" s="15">
        <v>1</v>
      </c>
      <c r="Q91" s="10"/>
      <c r="R91" s="10">
        <v>1810</v>
      </c>
      <c r="S91" s="10"/>
      <c r="T91" s="10"/>
      <c r="U91" s="10"/>
      <c r="V91" s="10">
        <v>1500</v>
      </c>
      <c r="W91" s="10">
        <v>700</v>
      </c>
      <c r="X91" s="10">
        <v>550</v>
      </c>
      <c r="Y91" s="10">
        <v>600</v>
      </c>
      <c r="Z91" s="10">
        <v>726</v>
      </c>
      <c r="IR91" s="1"/>
      <c r="IS91" s="1"/>
      <c r="IT91" s="1"/>
      <c r="IU91" s="1"/>
      <c r="IV91" s="1"/>
    </row>
    <row r="92" spans="1:256" s="3" customFormat="1" ht="24.75" customHeight="1">
      <c r="A92" s="10">
        <v>88</v>
      </c>
      <c r="B92" s="13" t="s">
        <v>879</v>
      </c>
      <c r="C92" s="13" t="s">
        <v>880</v>
      </c>
      <c r="D92" s="10" t="s">
        <v>525</v>
      </c>
      <c r="E92" s="10" t="s">
        <v>368</v>
      </c>
      <c r="F92" s="10" t="s">
        <v>539</v>
      </c>
      <c r="G92" s="10" t="s">
        <v>385</v>
      </c>
      <c r="H92" s="10" t="s">
        <v>528</v>
      </c>
      <c r="I92" s="13" t="s">
        <v>529</v>
      </c>
      <c r="J92" s="10" t="s">
        <v>530</v>
      </c>
      <c r="K92" s="10" t="s">
        <v>530</v>
      </c>
      <c r="L92" s="10"/>
      <c r="M92" s="10"/>
      <c r="N92" s="13" t="s">
        <v>881</v>
      </c>
      <c r="O92" s="13" t="s">
        <v>882</v>
      </c>
      <c r="P92" s="20" t="s">
        <v>883</v>
      </c>
      <c r="Q92" s="20" t="s">
        <v>884</v>
      </c>
      <c r="R92" s="10"/>
      <c r="S92" s="10"/>
      <c r="T92" s="10">
        <v>5195.04</v>
      </c>
      <c r="U92" s="10"/>
      <c r="V92" s="10"/>
      <c r="W92" s="10"/>
      <c r="X92" s="10"/>
      <c r="Y92" s="10"/>
      <c r="Z92" s="10"/>
      <c r="IR92" s="1"/>
      <c r="IS92" s="1"/>
      <c r="IT92" s="1"/>
      <c r="IU92" s="1"/>
      <c r="IV92" s="1"/>
    </row>
    <row r="93" spans="1:256" s="3" customFormat="1" ht="24.75" customHeight="1">
      <c r="A93" s="10">
        <v>89</v>
      </c>
      <c r="B93" s="13" t="s">
        <v>885</v>
      </c>
      <c r="C93" s="13" t="s">
        <v>886</v>
      </c>
      <c r="D93" s="10" t="s">
        <v>525</v>
      </c>
      <c r="E93" s="10" t="s">
        <v>368</v>
      </c>
      <c r="F93" s="10" t="s">
        <v>539</v>
      </c>
      <c r="G93" s="10" t="s">
        <v>385</v>
      </c>
      <c r="H93" s="10" t="s">
        <v>528</v>
      </c>
      <c r="I93" s="13" t="s">
        <v>540</v>
      </c>
      <c r="J93" s="10" t="s">
        <v>530</v>
      </c>
      <c r="K93" s="10" t="s">
        <v>530</v>
      </c>
      <c r="L93" s="10"/>
      <c r="M93" s="10"/>
      <c r="N93" s="13" t="s">
        <v>887</v>
      </c>
      <c r="O93" s="13" t="s">
        <v>888</v>
      </c>
      <c r="P93" s="20" t="s">
        <v>889</v>
      </c>
      <c r="Q93" s="20" t="s">
        <v>629</v>
      </c>
      <c r="R93" s="10"/>
      <c r="S93" s="10"/>
      <c r="T93" s="10">
        <v>4349.81</v>
      </c>
      <c r="U93" s="10"/>
      <c r="V93" s="10"/>
      <c r="W93" s="10"/>
      <c r="X93" s="10"/>
      <c r="Y93" s="10"/>
      <c r="Z93" s="10"/>
      <c r="IR93" s="1"/>
      <c r="IS93" s="1"/>
      <c r="IT93" s="1"/>
      <c r="IU93" s="1"/>
      <c r="IV93" s="1"/>
    </row>
    <row r="94" spans="1:256" s="3" customFormat="1" ht="24.75" customHeight="1">
      <c r="A94" s="10">
        <v>90</v>
      </c>
      <c r="B94" s="13" t="s">
        <v>890</v>
      </c>
      <c r="C94" s="13" t="s">
        <v>891</v>
      </c>
      <c r="D94" s="10" t="s">
        <v>525</v>
      </c>
      <c r="E94" s="10" t="s">
        <v>368</v>
      </c>
      <c r="F94" s="10" t="s">
        <v>539</v>
      </c>
      <c r="G94" s="10" t="s">
        <v>385</v>
      </c>
      <c r="H94" s="10" t="s">
        <v>528</v>
      </c>
      <c r="I94" s="13" t="s">
        <v>540</v>
      </c>
      <c r="J94" s="10" t="s">
        <v>530</v>
      </c>
      <c r="K94" s="10" t="s">
        <v>530</v>
      </c>
      <c r="L94" s="10"/>
      <c r="M94" s="10"/>
      <c r="N94" s="13" t="s">
        <v>892</v>
      </c>
      <c r="O94" s="13" t="s">
        <v>893</v>
      </c>
      <c r="P94" s="20" t="s">
        <v>889</v>
      </c>
      <c r="Q94" s="20" t="s">
        <v>894</v>
      </c>
      <c r="R94" s="10"/>
      <c r="S94" s="10"/>
      <c r="T94" s="10">
        <v>3980.51</v>
      </c>
      <c r="U94" s="10"/>
      <c r="V94" s="10"/>
      <c r="W94" s="10"/>
      <c r="X94" s="10"/>
      <c r="Y94" s="10"/>
      <c r="Z94" s="10"/>
      <c r="IR94" s="1"/>
      <c r="IS94" s="1"/>
      <c r="IT94" s="1"/>
      <c r="IU94" s="1"/>
      <c r="IV94" s="1"/>
    </row>
    <row r="95" spans="1:256" s="3" customFormat="1" ht="24.75" customHeight="1">
      <c r="A95" s="10">
        <v>91</v>
      </c>
      <c r="B95" s="13" t="s">
        <v>895</v>
      </c>
      <c r="C95" s="13" t="s">
        <v>896</v>
      </c>
      <c r="D95" s="10" t="s">
        <v>525</v>
      </c>
      <c r="E95" s="10" t="s">
        <v>368</v>
      </c>
      <c r="F95" s="10" t="s">
        <v>539</v>
      </c>
      <c r="G95" s="10" t="s">
        <v>385</v>
      </c>
      <c r="H95" s="10" t="s">
        <v>528</v>
      </c>
      <c r="I95" s="13" t="s">
        <v>540</v>
      </c>
      <c r="J95" s="10" t="s">
        <v>530</v>
      </c>
      <c r="K95" s="10" t="s">
        <v>530</v>
      </c>
      <c r="L95" s="10"/>
      <c r="M95" s="10"/>
      <c r="N95" s="13" t="s">
        <v>897</v>
      </c>
      <c r="O95" s="13" t="s">
        <v>898</v>
      </c>
      <c r="P95" s="20" t="s">
        <v>899</v>
      </c>
      <c r="Q95" s="20" t="s">
        <v>748</v>
      </c>
      <c r="R95" s="10"/>
      <c r="S95" s="10"/>
      <c r="T95" s="10">
        <v>4617.82</v>
      </c>
      <c r="U95" s="10"/>
      <c r="V95" s="10"/>
      <c r="W95" s="10"/>
      <c r="X95" s="10"/>
      <c r="Y95" s="10"/>
      <c r="Z95" s="10"/>
      <c r="IR95" s="1"/>
      <c r="IS95" s="1"/>
      <c r="IT95" s="1"/>
      <c r="IU95" s="1"/>
      <c r="IV95" s="1"/>
    </row>
    <row r="96" spans="1:256" s="3" customFormat="1" ht="24.75" customHeight="1">
      <c r="A96" s="10">
        <v>92</v>
      </c>
      <c r="B96" s="13" t="s">
        <v>900</v>
      </c>
      <c r="C96" s="13" t="s">
        <v>901</v>
      </c>
      <c r="D96" s="10" t="s">
        <v>525</v>
      </c>
      <c r="E96" s="10" t="s">
        <v>368</v>
      </c>
      <c r="F96" s="10" t="s">
        <v>539</v>
      </c>
      <c r="G96" s="10" t="s">
        <v>385</v>
      </c>
      <c r="H96" s="10" t="s">
        <v>528</v>
      </c>
      <c r="I96" s="13" t="s">
        <v>540</v>
      </c>
      <c r="J96" s="10" t="s">
        <v>530</v>
      </c>
      <c r="K96" s="10" t="s">
        <v>530</v>
      </c>
      <c r="L96" s="10"/>
      <c r="M96" s="10"/>
      <c r="N96" s="13" t="s">
        <v>902</v>
      </c>
      <c r="O96" s="13" t="s">
        <v>903</v>
      </c>
      <c r="P96" s="20" t="s">
        <v>904</v>
      </c>
      <c r="Q96" s="20" t="s">
        <v>905</v>
      </c>
      <c r="R96" s="10"/>
      <c r="S96" s="10"/>
      <c r="T96" s="10">
        <v>4296.08</v>
      </c>
      <c r="U96" s="10"/>
      <c r="V96" s="10"/>
      <c r="W96" s="10"/>
      <c r="X96" s="10"/>
      <c r="Y96" s="10"/>
      <c r="Z96" s="10"/>
      <c r="IR96" s="1"/>
      <c r="IS96" s="1"/>
      <c r="IT96" s="1"/>
      <c r="IU96" s="1"/>
      <c r="IV96" s="1"/>
    </row>
    <row r="97" spans="1:256" s="3" customFormat="1" ht="24.75" customHeight="1">
      <c r="A97" s="10">
        <v>93</v>
      </c>
      <c r="B97" s="13" t="s">
        <v>906</v>
      </c>
      <c r="C97" s="13" t="s">
        <v>907</v>
      </c>
      <c r="D97" s="10" t="s">
        <v>525</v>
      </c>
      <c r="E97" s="10" t="s">
        <v>368</v>
      </c>
      <c r="F97" s="10" t="s">
        <v>539</v>
      </c>
      <c r="G97" s="10" t="s">
        <v>385</v>
      </c>
      <c r="H97" s="10" t="s">
        <v>528</v>
      </c>
      <c r="I97" s="13" t="s">
        <v>540</v>
      </c>
      <c r="J97" s="10" t="s">
        <v>530</v>
      </c>
      <c r="K97" s="10" t="s">
        <v>530</v>
      </c>
      <c r="L97" s="10"/>
      <c r="M97" s="10"/>
      <c r="N97" s="13" t="s">
        <v>908</v>
      </c>
      <c r="O97" s="13" t="s">
        <v>909</v>
      </c>
      <c r="P97" s="20" t="s">
        <v>910</v>
      </c>
      <c r="Q97" s="20" t="s">
        <v>911</v>
      </c>
      <c r="R97" s="10"/>
      <c r="S97" s="10"/>
      <c r="T97" s="10">
        <v>4636.62</v>
      </c>
      <c r="U97" s="10"/>
      <c r="V97" s="10"/>
      <c r="W97" s="10"/>
      <c r="X97" s="10"/>
      <c r="Y97" s="10"/>
      <c r="Z97" s="10"/>
      <c r="IR97" s="1"/>
      <c r="IS97" s="1"/>
      <c r="IT97" s="1"/>
      <c r="IU97" s="1"/>
      <c r="IV97" s="1"/>
    </row>
    <row r="98" spans="1:256" s="3" customFormat="1" ht="24.75" customHeight="1">
      <c r="A98" s="10">
        <v>94</v>
      </c>
      <c r="B98" s="13" t="s">
        <v>912</v>
      </c>
      <c r="C98" s="13" t="s">
        <v>913</v>
      </c>
      <c r="D98" s="10" t="s">
        <v>525</v>
      </c>
      <c r="E98" s="10" t="s">
        <v>368</v>
      </c>
      <c r="F98" s="10" t="s">
        <v>539</v>
      </c>
      <c r="G98" s="10" t="s">
        <v>385</v>
      </c>
      <c r="H98" s="10" t="s">
        <v>528</v>
      </c>
      <c r="I98" s="13" t="s">
        <v>540</v>
      </c>
      <c r="J98" s="10" t="s">
        <v>530</v>
      </c>
      <c r="K98" s="10" t="s">
        <v>530</v>
      </c>
      <c r="L98" s="10"/>
      <c r="M98" s="10"/>
      <c r="N98" s="13" t="s">
        <v>914</v>
      </c>
      <c r="O98" s="13" t="s">
        <v>915</v>
      </c>
      <c r="P98" s="20" t="s">
        <v>916</v>
      </c>
      <c r="Q98" s="20" t="s">
        <v>917</v>
      </c>
      <c r="R98" s="10"/>
      <c r="S98" s="10"/>
      <c r="T98" s="10">
        <v>4727.27</v>
      </c>
      <c r="U98" s="10"/>
      <c r="V98" s="10"/>
      <c r="W98" s="10"/>
      <c r="X98" s="10"/>
      <c r="Y98" s="10"/>
      <c r="Z98" s="10"/>
      <c r="IR98" s="1"/>
      <c r="IS98" s="1"/>
      <c r="IT98" s="1"/>
      <c r="IU98" s="1"/>
      <c r="IV98" s="1"/>
    </row>
    <row r="99" spans="1:256" s="3" customFormat="1" ht="24.75" customHeight="1">
      <c r="A99" s="10">
        <v>95</v>
      </c>
      <c r="B99" s="13" t="s">
        <v>918</v>
      </c>
      <c r="C99" s="13" t="s">
        <v>919</v>
      </c>
      <c r="D99" s="10" t="s">
        <v>525</v>
      </c>
      <c r="E99" s="10" t="s">
        <v>368</v>
      </c>
      <c r="F99" s="10" t="s">
        <v>539</v>
      </c>
      <c r="G99" s="10" t="s">
        <v>385</v>
      </c>
      <c r="H99" s="10" t="s">
        <v>528</v>
      </c>
      <c r="I99" s="13" t="s">
        <v>540</v>
      </c>
      <c r="J99" s="10" t="s">
        <v>530</v>
      </c>
      <c r="K99" s="10" t="s">
        <v>530</v>
      </c>
      <c r="L99" s="10"/>
      <c r="M99" s="10"/>
      <c r="N99" s="13" t="s">
        <v>920</v>
      </c>
      <c r="O99" s="13" t="s">
        <v>921</v>
      </c>
      <c r="P99" s="20" t="s">
        <v>922</v>
      </c>
      <c r="Q99" s="20" t="s">
        <v>923</v>
      </c>
      <c r="R99" s="10"/>
      <c r="S99" s="10"/>
      <c r="T99" s="10">
        <v>4239.63</v>
      </c>
      <c r="U99" s="10"/>
      <c r="V99" s="10"/>
      <c r="W99" s="10"/>
      <c r="X99" s="10"/>
      <c r="Y99" s="10"/>
      <c r="Z99" s="10"/>
      <c r="IR99" s="1"/>
      <c r="IS99" s="1"/>
      <c r="IT99" s="1"/>
      <c r="IU99" s="1"/>
      <c r="IV99" s="1"/>
    </row>
    <row r="100" spans="1:256" s="3" customFormat="1" ht="24.75" customHeight="1">
      <c r="A100" s="10">
        <v>96</v>
      </c>
      <c r="B100" s="13" t="s">
        <v>924</v>
      </c>
      <c r="C100" s="13" t="s">
        <v>925</v>
      </c>
      <c r="D100" s="10" t="s">
        <v>525</v>
      </c>
      <c r="E100" s="10" t="s">
        <v>368</v>
      </c>
      <c r="F100" s="10" t="s">
        <v>539</v>
      </c>
      <c r="G100" s="10" t="s">
        <v>385</v>
      </c>
      <c r="H100" s="10" t="s">
        <v>528</v>
      </c>
      <c r="I100" s="13" t="s">
        <v>540</v>
      </c>
      <c r="J100" s="10" t="s">
        <v>530</v>
      </c>
      <c r="K100" s="10" t="s">
        <v>530</v>
      </c>
      <c r="L100" s="10"/>
      <c r="M100" s="10"/>
      <c r="N100" s="13" t="s">
        <v>926</v>
      </c>
      <c r="O100" s="13" t="s">
        <v>927</v>
      </c>
      <c r="P100" s="20" t="s">
        <v>916</v>
      </c>
      <c r="Q100" s="20" t="s">
        <v>928</v>
      </c>
      <c r="R100" s="10"/>
      <c r="S100" s="10"/>
      <c r="T100" s="10">
        <v>4434.56</v>
      </c>
      <c r="U100" s="10"/>
      <c r="V100" s="10"/>
      <c r="W100" s="10"/>
      <c r="X100" s="10"/>
      <c r="Y100" s="10"/>
      <c r="Z100" s="10"/>
      <c r="IR100" s="1"/>
      <c r="IS100" s="1"/>
      <c r="IT100" s="1"/>
      <c r="IU100" s="1"/>
      <c r="IV100" s="1"/>
    </row>
    <row r="101" spans="1:256" s="3" customFormat="1" ht="24.75" customHeight="1">
      <c r="A101" s="10">
        <v>97</v>
      </c>
      <c r="B101" s="13" t="s">
        <v>929</v>
      </c>
      <c r="C101" s="13" t="s">
        <v>930</v>
      </c>
      <c r="D101" s="10" t="s">
        <v>525</v>
      </c>
      <c r="E101" s="10" t="s">
        <v>368</v>
      </c>
      <c r="F101" s="10" t="s">
        <v>539</v>
      </c>
      <c r="G101" s="10" t="s">
        <v>385</v>
      </c>
      <c r="H101" s="10" t="s">
        <v>528</v>
      </c>
      <c r="I101" s="13" t="s">
        <v>587</v>
      </c>
      <c r="J101" s="10" t="s">
        <v>530</v>
      </c>
      <c r="K101" s="10" t="s">
        <v>530</v>
      </c>
      <c r="L101" s="10"/>
      <c r="M101" s="10"/>
      <c r="N101" s="13" t="s">
        <v>931</v>
      </c>
      <c r="O101" s="13" t="s">
        <v>932</v>
      </c>
      <c r="P101" s="20" t="s">
        <v>910</v>
      </c>
      <c r="Q101" s="20" t="s">
        <v>933</v>
      </c>
      <c r="R101" s="10"/>
      <c r="S101" s="10"/>
      <c r="T101" s="10">
        <v>4283.96</v>
      </c>
      <c r="U101" s="10"/>
      <c r="V101" s="10"/>
      <c r="W101" s="10"/>
      <c r="X101" s="10"/>
      <c r="Y101" s="10"/>
      <c r="Z101" s="10"/>
      <c r="IR101" s="1"/>
      <c r="IS101" s="1"/>
      <c r="IT101" s="1"/>
      <c r="IU101" s="1"/>
      <c r="IV101" s="1"/>
    </row>
    <row r="102" spans="1:256" s="3" customFormat="1" ht="24.75" customHeight="1">
      <c r="A102" s="10">
        <v>98</v>
      </c>
      <c r="B102" s="13" t="s">
        <v>934</v>
      </c>
      <c r="C102" s="13" t="s">
        <v>935</v>
      </c>
      <c r="D102" s="10" t="s">
        <v>525</v>
      </c>
      <c r="E102" s="10" t="s">
        <v>368</v>
      </c>
      <c r="F102" s="10" t="s">
        <v>539</v>
      </c>
      <c r="G102" s="10" t="s">
        <v>385</v>
      </c>
      <c r="H102" s="10" t="s">
        <v>528</v>
      </c>
      <c r="I102" s="13" t="s">
        <v>587</v>
      </c>
      <c r="J102" s="10" t="s">
        <v>530</v>
      </c>
      <c r="K102" s="10" t="s">
        <v>530</v>
      </c>
      <c r="L102" s="10"/>
      <c r="M102" s="10"/>
      <c r="N102" s="13" t="s">
        <v>936</v>
      </c>
      <c r="O102" s="13" t="s">
        <v>937</v>
      </c>
      <c r="P102" s="20" t="s">
        <v>910</v>
      </c>
      <c r="Q102" s="20" t="s">
        <v>933</v>
      </c>
      <c r="R102" s="10"/>
      <c r="S102" s="10"/>
      <c r="T102" s="10">
        <v>4339.26</v>
      </c>
      <c r="U102" s="10"/>
      <c r="V102" s="10"/>
      <c r="W102" s="10"/>
      <c r="X102" s="10"/>
      <c r="Y102" s="10"/>
      <c r="Z102" s="10"/>
      <c r="IR102" s="1"/>
      <c r="IS102" s="1"/>
      <c r="IT102" s="1"/>
      <c r="IU102" s="1"/>
      <c r="IV102" s="1"/>
    </row>
    <row r="103" spans="1:256" s="3" customFormat="1" ht="24.75" customHeight="1">
      <c r="A103" s="10">
        <v>99</v>
      </c>
      <c r="B103" s="13" t="s">
        <v>938</v>
      </c>
      <c r="C103" s="13" t="s">
        <v>939</v>
      </c>
      <c r="D103" s="10" t="s">
        <v>525</v>
      </c>
      <c r="E103" s="10" t="s">
        <v>368</v>
      </c>
      <c r="F103" s="10" t="s">
        <v>539</v>
      </c>
      <c r="G103" s="10" t="s">
        <v>385</v>
      </c>
      <c r="H103" s="10" t="s">
        <v>528</v>
      </c>
      <c r="I103" s="13" t="s">
        <v>587</v>
      </c>
      <c r="J103" s="10" t="s">
        <v>530</v>
      </c>
      <c r="K103" s="10" t="s">
        <v>530</v>
      </c>
      <c r="L103" s="10"/>
      <c r="M103" s="10"/>
      <c r="N103" s="13" t="s">
        <v>940</v>
      </c>
      <c r="O103" s="13" t="s">
        <v>941</v>
      </c>
      <c r="P103" s="20" t="s">
        <v>942</v>
      </c>
      <c r="Q103" s="20" t="s">
        <v>943</v>
      </c>
      <c r="R103" s="10"/>
      <c r="S103" s="10"/>
      <c r="T103" s="10">
        <v>3494</v>
      </c>
      <c r="U103" s="10"/>
      <c r="V103" s="10"/>
      <c r="W103" s="10"/>
      <c r="X103" s="10"/>
      <c r="Y103" s="10"/>
      <c r="Z103" s="10"/>
      <c r="IR103" s="1"/>
      <c r="IS103" s="1"/>
      <c r="IT103" s="1"/>
      <c r="IU103" s="1"/>
      <c r="IV103" s="1"/>
    </row>
    <row r="104" spans="1:256" s="3" customFormat="1" ht="24.75" customHeight="1">
      <c r="A104" s="10">
        <v>100</v>
      </c>
      <c r="B104" s="13" t="s">
        <v>944</v>
      </c>
      <c r="C104" s="13" t="s">
        <v>945</v>
      </c>
      <c r="D104" s="10" t="s">
        <v>570</v>
      </c>
      <c r="E104" s="10" t="s">
        <v>368</v>
      </c>
      <c r="F104" s="10" t="s">
        <v>539</v>
      </c>
      <c r="G104" s="10" t="s">
        <v>385</v>
      </c>
      <c r="H104" s="10" t="s">
        <v>528</v>
      </c>
      <c r="I104" s="13" t="s">
        <v>587</v>
      </c>
      <c r="J104" s="10" t="s">
        <v>530</v>
      </c>
      <c r="K104" s="10" t="s">
        <v>530</v>
      </c>
      <c r="L104" s="10"/>
      <c r="M104" s="10"/>
      <c r="N104" s="13" t="s">
        <v>946</v>
      </c>
      <c r="O104" s="13" t="s">
        <v>947</v>
      </c>
      <c r="P104" s="20" t="s">
        <v>883</v>
      </c>
      <c r="Q104" s="20" t="s">
        <v>948</v>
      </c>
      <c r="R104" s="10"/>
      <c r="S104" s="10"/>
      <c r="T104" s="10">
        <v>3354.67</v>
      </c>
      <c r="U104" s="10"/>
      <c r="V104" s="10"/>
      <c r="W104" s="10"/>
      <c r="X104" s="10"/>
      <c r="Y104" s="10"/>
      <c r="Z104" s="10"/>
      <c r="IR104" s="1"/>
      <c r="IS104" s="1"/>
      <c r="IT104" s="1"/>
      <c r="IU104" s="1"/>
      <c r="IV104" s="1"/>
    </row>
    <row r="105" spans="1:256" s="3" customFormat="1" ht="24.75" customHeight="1">
      <c r="A105" s="10">
        <v>101</v>
      </c>
      <c r="B105" s="13" t="s">
        <v>949</v>
      </c>
      <c r="C105" s="13" t="s">
        <v>950</v>
      </c>
      <c r="D105" s="10" t="s">
        <v>525</v>
      </c>
      <c r="E105" s="10" t="s">
        <v>368</v>
      </c>
      <c r="F105" s="10" t="s">
        <v>539</v>
      </c>
      <c r="G105" s="10" t="s">
        <v>385</v>
      </c>
      <c r="H105" s="10" t="s">
        <v>528</v>
      </c>
      <c r="I105" s="13" t="s">
        <v>587</v>
      </c>
      <c r="J105" s="10" t="s">
        <v>530</v>
      </c>
      <c r="K105" s="10" t="s">
        <v>530</v>
      </c>
      <c r="L105" s="10"/>
      <c r="M105" s="10"/>
      <c r="N105" s="13" t="s">
        <v>951</v>
      </c>
      <c r="O105" s="13" t="s">
        <v>952</v>
      </c>
      <c r="P105" s="20" t="s">
        <v>953</v>
      </c>
      <c r="Q105" s="20" t="s">
        <v>894</v>
      </c>
      <c r="R105" s="10"/>
      <c r="S105" s="10"/>
      <c r="T105" s="10">
        <v>4299.37</v>
      </c>
      <c r="U105" s="10"/>
      <c r="V105" s="10"/>
      <c r="W105" s="10"/>
      <c r="X105" s="10"/>
      <c r="Y105" s="10"/>
      <c r="Z105" s="10"/>
      <c r="IR105" s="1"/>
      <c r="IS105" s="1"/>
      <c r="IT105" s="1"/>
      <c r="IU105" s="1"/>
      <c r="IV105" s="1"/>
    </row>
    <row r="106" spans="1:256" s="3" customFormat="1" ht="24.75" customHeight="1">
      <c r="A106" s="10">
        <v>102</v>
      </c>
      <c r="B106" s="13" t="s">
        <v>954</v>
      </c>
      <c r="C106" s="13" t="s">
        <v>955</v>
      </c>
      <c r="D106" s="10" t="s">
        <v>525</v>
      </c>
      <c r="E106" s="10" t="s">
        <v>368</v>
      </c>
      <c r="F106" s="10" t="s">
        <v>539</v>
      </c>
      <c r="G106" s="10" t="s">
        <v>385</v>
      </c>
      <c r="H106" s="10" t="s">
        <v>528</v>
      </c>
      <c r="I106" s="13" t="s">
        <v>587</v>
      </c>
      <c r="J106" s="10" t="s">
        <v>530</v>
      </c>
      <c r="K106" s="10" t="s">
        <v>530</v>
      </c>
      <c r="L106" s="10"/>
      <c r="M106" s="10"/>
      <c r="N106" s="13" t="s">
        <v>956</v>
      </c>
      <c r="O106" s="13" t="s">
        <v>668</v>
      </c>
      <c r="P106" s="20" t="s">
        <v>957</v>
      </c>
      <c r="Q106" s="20" t="s">
        <v>748</v>
      </c>
      <c r="R106" s="10"/>
      <c r="S106" s="10"/>
      <c r="T106" s="10">
        <v>3452.15</v>
      </c>
      <c r="U106" s="10"/>
      <c r="V106" s="10"/>
      <c r="W106" s="10"/>
      <c r="X106" s="10"/>
      <c r="Y106" s="10"/>
      <c r="Z106" s="10"/>
      <c r="IR106" s="1"/>
      <c r="IS106" s="1"/>
      <c r="IT106" s="1"/>
      <c r="IU106" s="1"/>
      <c r="IV106" s="1"/>
    </row>
    <row r="107" spans="1:256" s="3" customFormat="1" ht="24.75" customHeight="1">
      <c r="A107" s="10">
        <v>103</v>
      </c>
      <c r="B107" s="13" t="s">
        <v>958</v>
      </c>
      <c r="C107" s="13" t="s">
        <v>959</v>
      </c>
      <c r="D107" s="10" t="s">
        <v>525</v>
      </c>
      <c r="E107" s="10" t="s">
        <v>368</v>
      </c>
      <c r="F107" s="10" t="s">
        <v>539</v>
      </c>
      <c r="G107" s="10" t="s">
        <v>385</v>
      </c>
      <c r="H107" s="10" t="s">
        <v>661</v>
      </c>
      <c r="I107" s="13" t="s">
        <v>587</v>
      </c>
      <c r="J107" s="10" t="s">
        <v>530</v>
      </c>
      <c r="K107" s="10" t="s">
        <v>530</v>
      </c>
      <c r="L107" s="10"/>
      <c r="M107" s="10"/>
      <c r="N107" s="13" t="s">
        <v>960</v>
      </c>
      <c r="O107" s="13" t="s">
        <v>961</v>
      </c>
      <c r="P107" s="20" t="s">
        <v>904</v>
      </c>
      <c r="Q107" s="20" t="s">
        <v>962</v>
      </c>
      <c r="R107" s="10"/>
      <c r="S107" s="10"/>
      <c r="T107" s="10">
        <v>4280.9</v>
      </c>
      <c r="U107" s="10"/>
      <c r="V107" s="10"/>
      <c r="W107" s="10"/>
      <c r="X107" s="10"/>
      <c r="Y107" s="10"/>
      <c r="Z107" s="10"/>
      <c r="IR107" s="1"/>
      <c r="IS107" s="1"/>
      <c r="IT107" s="1"/>
      <c r="IU107" s="1"/>
      <c r="IV107" s="1"/>
    </row>
    <row r="108" spans="1:256" s="3" customFormat="1" ht="24.75" customHeight="1">
      <c r="A108" s="10">
        <v>104</v>
      </c>
      <c r="B108" s="13" t="s">
        <v>963</v>
      </c>
      <c r="C108" s="13" t="s">
        <v>964</v>
      </c>
      <c r="D108" s="10" t="s">
        <v>525</v>
      </c>
      <c r="E108" s="10" t="s">
        <v>368</v>
      </c>
      <c r="F108" s="10" t="s">
        <v>539</v>
      </c>
      <c r="G108" s="10" t="s">
        <v>385</v>
      </c>
      <c r="H108" s="10" t="s">
        <v>698</v>
      </c>
      <c r="I108" s="14" t="s">
        <v>699</v>
      </c>
      <c r="J108" s="10" t="s">
        <v>530</v>
      </c>
      <c r="K108" s="10" t="s">
        <v>530</v>
      </c>
      <c r="L108" s="10"/>
      <c r="M108" s="10"/>
      <c r="N108" s="13" t="s">
        <v>965</v>
      </c>
      <c r="O108" s="13" t="s">
        <v>966</v>
      </c>
      <c r="P108" s="20" t="s">
        <v>967</v>
      </c>
      <c r="Q108" s="20" t="s">
        <v>894</v>
      </c>
      <c r="R108" s="10"/>
      <c r="S108" s="10"/>
      <c r="T108" s="10">
        <v>4186.97</v>
      </c>
      <c r="U108" s="10"/>
      <c r="V108" s="10"/>
      <c r="W108" s="10"/>
      <c r="X108" s="10"/>
      <c r="Y108" s="10"/>
      <c r="Z108" s="10"/>
      <c r="IR108" s="1"/>
      <c r="IS108" s="1"/>
      <c r="IT108" s="1"/>
      <c r="IU108" s="1"/>
      <c r="IV108" s="1"/>
    </row>
    <row r="109" spans="1:256" s="3" customFormat="1" ht="24.75" customHeight="1">
      <c r="A109" s="10">
        <v>105</v>
      </c>
      <c r="B109" s="13" t="s">
        <v>968</v>
      </c>
      <c r="C109" s="13" t="s">
        <v>969</v>
      </c>
      <c r="D109" s="10" t="s">
        <v>525</v>
      </c>
      <c r="E109" s="10" t="s">
        <v>368</v>
      </c>
      <c r="F109" s="10" t="s">
        <v>539</v>
      </c>
      <c r="G109" s="10" t="s">
        <v>385</v>
      </c>
      <c r="H109" s="10" t="s">
        <v>698</v>
      </c>
      <c r="I109" s="14" t="s">
        <v>699</v>
      </c>
      <c r="J109" s="10" t="s">
        <v>530</v>
      </c>
      <c r="K109" s="10" t="s">
        <v>530</v>
      </c>
      <c r="L109" s="10"/>
      <c r="M109" s="10"/>
      <c r="N109" s="13" t="s">
        <v>970</v>
      </c>
      <c r="O109" s="13" t="s">
        <v>971</v>
      </c>
      <c r="P109" s="20" t="s">
        <v>972</v>
      </c>
      <c r="Q109" s="20" t="s">
        <v>948</v>
      </c>
      <c r="R109" s="10"/>
      <c r="S109" s="10"/>
      <c r="T109" s="10">
        <v>3511</v>
      </c>
      <c r="U109" s="10"/>
      <c r="V109" s="10"/>
      <c r="W109" s="10"/>
      <c r="X109" s="10"/>
      <c r="Y109" s="10"/>
      <c r="Z109" s="10"/>
      <c r="IR109" s="1"/>
      <c r="IS109" s="1"/>
      <c r="IT109" s="1"/>
      <c r="IU109" s="1"/>
      <c r="IV109" s="1"/>
    </row>
    <row r="110" spans="1:256" s="3" customFormat="1" ht="24.75" customHeight="1">
      <c r="A110" s="10">
        <v>106</v>
      </c>
      <c r="B110" s="13" t="s">
        <v>973</v>
      </c>
      <c r="C110" s="13" t="s">
        <v>974</v>
      </c>
      <c r="D110" s="10" t="s">
        <v>525</v>
      </c>
      <c r="E110" s="10" t="s">
        <v>368</v>
      </c>
      <c r="F110" s="10" t="s">
        <v>539</v>
      </c>
      <c r="G110" s="10" t="s">
        <v>385</v>
      </c>
      <c r="H110" s="10" t="s">
        <v>704</v>
      </c>
      <c r="I110" s="14" t="s">
        <v>699</v>
      </c>
      <c r="J110" s="10" t="s">
        <v>530</v>
      </c>
      <c r="K110" s="10" t="s">
        <v>530</v>
      </c>
      <c r="L110" s="10"/>
      <c r="M110" s="10"/>
      <c r="N110" s="13" t="s">
        <v>975</v>
      </c>
      <c r="O110" s="13" t="s">
        <v>976</v>
      </c>
      <c r="P110" s="20" t="s">
        <v>977</v>
      </c>
      <c r="Q110" s="20" t="s">
        <v>978</v>
      </c>
      <c r="R110" s="10"/>
      <c r="S110" s="10"/>
      <c r="T110" s="10">
        <v>3821.36</v>
      </c>
      <c r="U110" s="10"/>
      <c r="V110" s="10"/>
      <c r="W110" s="10"/>
      <c r="X110" s="10"/>
      <c r="Y110" s="10"/>
      <c r="Z110" s="10"/>
      <c r="IR110" s="1"/>
      <c r="IS110" s="1"/>
      <c r="IT110" s="1"/>
      <c r="IU110" s="1"/>
      <c r="IV110" s="1"/>
    </row>
    <row r="111" spans="1:256" s="3" customFormat="1" ht="24.75" customHeight="1">
      <c r="A111" s="10">
        <v>107</v>
      </c>
      <c r="B111" s="13" t="s">
        <v>979</v>
      </c>
      <c r="C111" s="13" t="s">
        <v>980</v>
      </c>
      <c r="D111" s="10" t="s">
        <v>525</v>
      </c>
      <c r="E111" s="10" t="s">
        <v>368</v>
      </c>
      <c r="F111" s="10" t="s">
        <v>539</v>
      </c>
      <c r="G111" s="10" t="s">
        <v>385</v>
      </c>
      <c r="H111" s="10" t="s">
        <v>704</v>
      </c>
      <c r="I111" s="14" t="s">
        <v>699</v>
      </c>
      <c r="J111" s="10" t="s">
        <v>530</v>
      </c>
      <c r="K111" s="10" t="s">
        <v>530</v>
      </c>
      <c r="L111" s="10"/>
      <c r="M111" s="10"/>
      <c r="N111" s="13" t="s">
        <v>981</v>
      </c>
      <c r="O111" s="13" t="s">
        <v>952</v>
      </c>
      <c r="P111" s="20" t="s">
        <v>982</v>
      </c>
      <c r="Q111" s="20" t="s">
        <v>983</v>
      </c>
      <c r="R111" s="10"/>
      <c r="S111" s="10"/>
      <c r="T111" s="10">
        <v>4325.42</v>
      </c>
      <c r="U111" s="10"/>
      <c r="V111" s="10"/>
      <c r="W111" s="10"/>
      <c r="X111" s="10"/>
      <c r="Y111" s="10"/>
      <c r="Z111" s="10"/>
      <c r="IR111" s="1"/>
      <c r="IS111" s="1"/>
      <c r="IT111" s="1"/>
      <c r="IU111" s="1"/>
      <c r="IV111" s="1"/>
    </row>
    <row r="112" spans="1:256" s="3" customFormat="1" ht="24.75" customHeight="1">
      <c r="A112" s="10">
        <v>108</v>
      </c>
      <c r="B112" s="13" t="s">
        <v>984</v>
      </c>
      <c r="C112" s="13" t="s">
        <v>985</v>
      </c>
      <c r="D112" s="10" t="s">
        <v>525</v>
      </c>
      <c r="E112" s="10" t="s">
        <v>368</v>
      </c>
      <c r="F112" s="10" t="s">
        <v>539</v>
      </c>
      <c r="G112" s="10" t="s">
        <v>385</v>
      </c>
      <c r="H112" s="10" t="s">
        <v>704</v>
      </c>
      <c r="I112" s="14" t="s">
        <v>699</v>
      </c>
      <c r="J112" s="10" t="s">
        <v>530</v>
      </c>
      <c r="K112" s="10" t="s">
        <v>530</v>
      </c>
      <c r="L112" s="10"/>
      <c r="M112" s="10"/>
      <c r="N112" s="13" t="s">
        <v>986</v>
      </c>
      <c r="O112" s="13" t="s">
        <v>987</v>
      </c>
      <c r="P112" s="20" t="s">
        <v>988</v>
      </c>
      <c r="Q112" s="20" t="s">
        <v>989</v>
      </c>
      <c r="R112" s="10"/>
      <c r="S112" s="10"/>
      <c r="T112" s="10">
        <v>3765.48</v>
      </c>
      <c r="U112" s="10"/>
      <c r="V112" s="10"/>
      <c r="W112" s="10"/>
      <c r="X112" s="10"/>
      <c r="Y112" s="10"/>
      <c r="Z112" s="10"/>
      <c r="IR112" s="1"/>
      <c r="IS112" s="1"/>
      <c r="IT112" s="1"/>
      <c r="IU112" s="1"/>
      <c r="IV112" s="1"/>
    </row>
    <row r="113" spans="1:256" s="3" customFormat="1" ht="24.75" customHeight="1">
      <c r="A113" s="10">
        <v>109</v>
      </c>
      <c r="B113" s="13" t="s">
        <v>990</v>
      </c>
      <c r="C113" s="13" t="s">
        <v>991</v>
      </c>
      <c r="D113" s="10" t="s">
        <v>525</v>
      </c>
      <c r="E113" s="10" t="s">
        <v>368</v>
      </c>
      <c r="F113" s="10" t="s">
        <v>539</v>
      </c>
      <c r="G113" s="10" t="s">
        <v>385</v>
      </c>
      <c r="H113" s="10" t="s">
        <v>704</v>
      </c>
      <c r="I113" s="14" t="s">
        <v>699</v>
      </c>
      <c r="J113" s="10" t="s">
        <v>530</v>
      </c>
      <c r="K113" s="10" t="s">
        <v>530</v>
      </c>
      <c r="L113" s="10"/>
      <c r="M113" s="10"/>
      <c r="N113" s="13" t="s">
        <v>992</v>
      </c>
      <c r="O113" s="13" t="s">
        <v>993</v>
      </c>
      <c r="P113" s="20" t="s">
        <v>38</v>
      </c>
      <c r="Q113" s="20" t="s">
        <v>994</v>
      </c>
      <c r="R113" s="10"/>
      <c r="S113" s="10"/>
      <c r="T113" s="10">
        <v>4219.4</v>
      </c>
      <c r="U113" s="10"/>
      <c r="V113" s="10"/>
      <c r="W113" s="10"/>
      <c r="X113" s="10"/>
      <c r="Y113" s="10"/>
      <c r="Z113" s="10"/>
      <c r="IR113" s="1"/>
      <c r="IS113" s="1"/>
      <c r="IT113" s="1"/>
      <c r="IU113" s="1"/>
      <c r="IV113" s="1"/>
    </row>
    <row r="114" spans="1:256" s="3" customFormat="1" ht="24.75" customHeight="1">
      <c r="A114" s="10">
        <v>110</v>
      </c>
      <c r="B114" s="13" t="s">
        <v>995</v>
      </c>
      <c r="C114" s="13" t="s">
        <v>996</v>
      </c>
      <c r="D114" s="10" t="s">
        <v>525</v>
      </c>
      <c r="E114" s="10" t="s">
        <v>368</v>
      </c>
      <c r="F114" s="10" t="s">
        <v>539</v>
      </c>
      <c r="G114" s="10" t="s">
        <v>385</v>
      </c>
      <c r="H114" s="10" t="s">
        <v>704</v>
      </c>
      <c r="I114" s="14" t="s">
        <v>699</v>
      </c>
      <c r="J114" s="10" t="s">
        <v>530</v>
      </c>
      <c r="K114" s="10" t="s">
        <v>530</v>
      </c>
      <c r="L114" s="10"/>
      <c r="M114" s="10"/>
      <c r="N114" s="13" t="s">
        <v>997</v>
      </c>
      <c r="O114" s="13" t="s">
        <v>998</v>
      </c>
      <c r="P114" s="20" t="s">
        <v>982</v>
      </c>
      <c r="Q114" s="20" t="s">
        <v>999</v>
      </c>
      <c r="R114" s="10"/>
      <c r="S114" s="10"/>
      <c r="T114" s="10">
        <v>4096.82</v>
      </c>
      <c r="U114" s="10"/>
      <c r="V114" s="10"/>
      <c r="W114" s="10"/>
      <c r="X114" s="10"/>
      <c r="Y114" s="10"/>
      <c r="Z114" s="10"/>
      <c r="IR114" s="1"/>
      <c r="IS114" s="1"/>
      <c r="IT114" s="1"/>
      <c r="IU114" s="1"/>
      <c r="IV114" s="1"/>
    </row>
    <row r="115" spans="1:256" s="3" customFormat="1" ht="24.75" customHeight="1">
      <c r="A115" s="10">
        <v>111</v>
      </c>
      <c r="B115" s="13" t="s">
        <v>1000</v>
      </c>
      <c r="C115" s="13" t="s">
        <v>1001</v>
      </c>
      <c r="D115" s="10" t="s">
        <v>570</v>
      </c>
      <c r="E115" s="10" t="s">
        <v>368</v>
      </c>
      <c r="F115" s="10" t="s">
        <v>539</v>
      </c>
      <c r="G115" s="10" t="s">
        <v>385</v>
      </c>
      <c r="H115" s="10" t="s">
        <v>704</v>
      </c>
      <c r="I115" s="14" t="s">
        <v>699</v>
      </c>
      <c r="J115" s="10" t="s">
        <v>530</v>
      </c>
      <c r="K115" s="10" t="s">
        <v>530</v>
      </c>
      <c r="L115" s="10"/>
      <c r="M115" s="10"/>
      <c r="N115" s="13" t="s">
        <v>1002</v>
      </c>
      <c r="O115" s="13" t="s">
        <v>1003</v>
      </c>
      <c r="P115" s="20" t="s">
        <v>977</v>
      </c>
      <c r="Q115" s="20" t="s">
        <v>1004</v>
      </c>
      <c r="R115" s="10"/>
      <c r="S115" s="10"/>
      <c r="T115" s="10">
        <v>2362</v>
      </c>
      <c r="U115" s="10"/>
      <c r="V115" s="10"/>
      <c r="W115" s="10"/>
      <c r="X115" s="10"/>
      <c r="Y115" s="10"/>
      <c r="Z115" s="10"/>
      <c r="IR115" s="1"/>
      <c r="IS115" s="1"/>
      <c r="IT115" s="1"/>
      <c r="IU115" s="1"/>
      <c r="IV115" s="1"/>
    </row>
    <row r="116" spans="1:256" s="3" customFormat="1" ht="24.75" customHeight="1">
      <c r="A116" s="10">
        <v>112</v>
      </c>
      <c r="B116" s="13" t="s">
        <v>1005</v>
      </c>
      <c r="C116" s="13" t="s">
        <v>1006</v>
      </c>
      <c r="D116" s="10" t="s">
        <v>525</v>
      </c>
      <c r="E116" s="10" t="s">
        <v>368</v>
      </c>
      <c r="F116" s="10" t="s">
        <v>539</v>
      </c>
      <c r="G116" s="10" t="s">
        <v>385</v>
      </c>
      <c r="H116" s="10" t="s">
        <v>704</v>
      </c>
      <c r="I116" s="14" t="s">
        <v>699</v>
      </c>
      <c r="J116" s="10" t="s">
        <v>530</v>
      </c>
      <c r="K116" s="10" t="s">
        <v>530</v>
      </c>
      <c r="L116" s="10"/>
      <c r="M116" s="10"/>
      <c r="N116" s="13" t="s">
        <v>1007</v>
      </c>
      <c r="O116" s="13" t="s">
        <v>769</v>
      </c>
      <c r="P116" s="20" t="s">
        <v>922</v>
      </c>
      <c r="Q116" s="20" t="s">
        <v>1004</v>
      </c>
      <c r="R116" s="10"/>
      <c r="S116" s="10"/>
      <c r="T116" s="10">
        <v>2689</v>
      </c>
      <c r="U116" s="10"/>
      <c r="V116" s="10"/>
      <c r="W116" s="10"/>
      <c r="X116" s="10"/>
      <c r="Y116" s="10"/>
      <c r="Z116" s="10"/>
      <c r="IR116" s="1"/>
      <c r="IS116" s="1"/>
      <c r="IT116" s="1"/>
      <c r="IU116" s="1"/>
      <c r="IV116" s="1"/>
    </row>
    <row r="117" spans="1:256" s="3" customFormat="1" ht="24.75" customHeight="1">
      <c r="A117" s="10">
        <v>113</v>
      </c>
      <c r="B117" s="13" t="s">
        <v>1008</v>
      </c>
      <c r="C117" s="13" t="s">
        <v>1009</v>
      </c>
      <c r="D117" s="10" t="s">
        <v>525</v>
      </c>
      <c r="E117" s="10" t="s">
        <v>368</v>
      </c>
      <c r="F117" s="10" t="s">
        <v>539</v>
      </c>
      <c r="G117" s="10" t="s">
        <v>385</v>
      </c>
      <c r="H117" s="10" t="s">
        <v>704</v>
      </c>
      <c r="I117" s="14" t="s">
        <v>699</v>
      </c>
      <c r="J117" s="10" t="s">
        <v>530</v>
      </c>
      <c r="K117" s="10" t="s">
        <v>530</v>
      </c>
      <c r="L117" s="10"/>
      <c r="M117" s="10"/>
      <c r="N117" s="13" t="s">
        <v>1010</v>
      </c>
      <c r="O117" s="13" t="s">
        <v>1011</v>
      </c>
      <c r="P117" s="20" t="s">
        <v>1012</v>
      </c>
      <c r="Q117" s="20" t="s">
        <v>1013</v>
      </c>
      <c r="R117" s="10"/>
      <c r="S117" s="10"/>
      <c r="T117" s="10">
        <v>3239.53</v>
      </c>
      <c r="U117" s="10"/>
      <c r="V117" s="10"/>
      <c r="W117" s="10"/>
      <c r="X117" s="10"/>
      <c r="Y117" s="10"/>
      <c r="Z117" s="10"/>
      <c r="IR117" s="1"/>
      <c r="IS117" s="1"/>
      <c r="IT117" s="1"/>
      <c r="IU117" s="1"/>
      <c r="IV117" s="1"/>
    </row>
    <row r="118" spans="1:256" s="3" customFormat="1" ht="24.75" customHeight="1">
      <c r="A118" s="10">
        <v>114</v>
      </c>
      <c r="B118" s="13" t="s">
        <v>1014</v>
      </c>
      <c r="C118" s="13" t="s">
        <v>1015</v>
      </c>
      <c r="D118" s="10" t="s">
        <v>525</v>
      </c>
      <c r="E118" s="10" t="s">
        <v>368</v>
      </c>
      <c r="F118" s="10" t="s">
        <v>539</v>
      </c>
      <c r="G118" s="10" t="s">
        <v>385</v>
      </c>
      <c r="H118" s="10" t="s">
        <v>704</v>
      </c>
      <c r="I118" s="14" t="s">
        <v>699</v>
      </c>
      <c r="J118" s="10" t="s">
        <v>530</v>
      </c>
      <c r="K118" s="10" t="s">
        <v>530</v>
      </c>
      <c r="L118" s="10"/>
      <c r="M118" s="10"/>
      <c r="N118" s="13" t="s">
        <v>1016</v>
      </c>
      <c r="O118" s="13" t="s">
        <v>1017</v>
      </c>
      <c r="P118" s="20" t="s">
        <v>1018</v>
      </c>
      <c r="Q118" s="20" t="s">
        <v>1019</v>
      </c>
      <c r="R118" s="10"/>
      <c r="S118" s="10"/>
      <c r="T118" s="10">
        <v>3284.92</v>
      </c>
      <c r="U118" s="10"/>
      <c r="V118" s="10"/>
      <c r="W118" s="10"/>
      <c r="X118" s="10"/>
      <c r="Y118" s="10"/>
      <c r="Z118" s="10"/>
      <c r="IR118" s="1"/>
      <c r="IS118" s="1"/>
      <c r="IT118" s="1"/>
      <c r="IU118" s="1"/>
      <c r="IV118" s="1"/>
    </row>
    <row r="119" spans="1:256" s="3" customFormat="1" ht="24.75" customHeight="1">
      <c r="A119" s="10">
        <v>115</v>
      </c>
      <c r="B119" s="13" t="s">
        <v>1020</v>
      </c>
      <c r="C119" s="13" t="s">
        <v>1021</v>
      </c>
      <c r="D119" s="10" t="s">
        <v>525</v>
      </c>
      <c r="E119" s="10" t="s">
        <v>368</v>
      </c>
      <c r="F119" s="10" t="s">
        <v>539</v>
      </c>
      <c r="G119" s="10" t="s">
        <v>385</v>
      </c>
      <c r="H119" s="10" t="s">
        <v>704</v>
      </c>
      <c r="I119" s="14" t="s">
        <v>699</v>
      </c>
      <c r="J119" s="10" t="s">
        <v>530</v>
      </c>
      <c r="K119" s="10" t="s">
        <v>530</v>
      </c>
      <c r="L119" s="10"/>
      <c r="M119" s="10"/>
      <c r="N119" s="13" t="s">
        <v>1022</v>
      </c>
      <c r="O119" s="13" t="s">
        <v>1023</v>
      </c>
      <c r="P119" s="20" t="s">
        <v>1024</v>
      </c>
      <c r="Q119" s="20" t="s">
        <v>1025</v>
      </c>
      <c r="R119" s="10"/>
      <c r="S119" s="10"/>
      <c r="T119" s="10">
        <v>3304.78</v>
      </c>
      <c r="U119" s="10"/>
      <c r="V119" s="10"/>
      <c r="W119" s="10"/>
      <c r="X119" s="10"/>
      <c r="Y119" s="10"/>
      <c r="Z119" s="10"/>
      <c r="IR119" s="1"/>
      <c r="IS119" s="1"/>
      <c r="IT119" s="1"/>
      <c r="IU119" s="1"/>
      <c r="IV119" s="1"/>
    </row>
    <row r="120" spans="1:256" s="3" customFormat="1" ht="24.75" customHeight="1">
      <c r="A120" s="10">
        <v>116</v>
      </c>
      <c r="B120" s="13" t="s">
        <v>1026</v>
      </c>
      <c r="C120" s="13" t="s">
        <v>1027</v>
      </c>
      <c r="D120" s="10" t="s">
        <v>570</v>
      </c>
      <c r="E120" s="10" t="s">
        <v>368</v>
      </c>
      <c r="F120" s="10" t="s">
        <v>539</v>
      </c>
      <c r="G120" s="10" t="s">
        <v>385</v>
      </c>
      <c r="H120" s="10" t="s">
        <v>704</v>
      </c>
      <c r="I120" s="14" t="s">
        <v>699</v>
      </c>
      <c r="J120" s="10" t="s">
        <v>530</v>
      </c>
      <c r="K120" s="10" t="s">
        <v>530</v>
      </c>
      <c r="L120" s="10"/>
      <c r="M120" s="10"/>
      <c r="N120" s="13" t="s">
        <v>1028</v>
      </c>
      <c r="O120" s="13" t="s">
        <v>1029</v>
      </c>
      <c r="P120" s="20" t="s">
        <v>1030</v>
      </c>
      <c r="Q120" s="20" t="s">
        <v>759</v>
      </c>
      <c r="R120" s="10"/>
      <c r="S120" s="10"/>
      <c r="T120" s="10">
        <v>3608.17</v>
      </c>
      <c r="U120" s="10"/>
      <c r="V120" s="10"/>
      <c r="W120" s="10"/>
      <c r="X120" s="10"/>
      <c r="Y120" s="10"/>
      <c r="Z120" s="10"/>
      <c r="IR120" s="1"/>
      <c r="IS120" s="1"/>
      <c r="IT120" s="1"/>
      <c r="IU120" s="1"/>
      <c r="IV120" s="1"/>
    </row>
    <row r="121" spans="1:256" s="3" customFormat="1" ht="24.75" customHeight="1">
      <c r="A121" s="10">
        <v>117</v>
      </c>
      <c r="B121" s="13" t="s">
        <v>1031</v>
      </c>
      <c r="C121" s="13" t="s">
        <v>1032</v>
      </c>
      <c r="D121" s="10" t="s">
        <v>525</v>
      </c>
      <c r="E121" s="10" t="s">
        <v>368</v>
      </c>
      <c r="F121" s="10" t="s">
        <v>539</v>
      </c>
      <c r="G121" s="10" t="s">
        <v>385</v>
      </c>
      <c r="H121" s="10" t="s">
        <v>704</v>
      </c>
      <c r="I121" s="14" t="s">
        <v>699</v>
      </c>
      <c r="J121" s="10" t="s">
        <v>530</v>
      </c>
      <c r="K121" s="10" t="s">
        <v>530</v>
      </c>
      <c r="L121" s="10"/>
      <c r="M121" s="10"/>
      <c r="N121" s="13" t="s">
        <v>1033</v>
      </c>
      <c r="O121" s="13" t="s">
        <v>1034</v>
      </c>
      <c r="P121" s="20" t="s">
        <v>1035</v>
      </c>
      <c r="Q121" s="20" t="s">
        <v>943</v>
      </c>
      <c r="R121" s="10"/>
      <c r="S121" s="10"/>
      <c r="T121" s="10">
        <v>3265.3</v>
      </c>
      <c r="U121" s="10"/>
      <c r="V121" s="10"/>
      <c r="W121" s="10"/>
      <c r="X121" s="10"/>
      <c r="Y121" s="10"/>
      <c r="Z121" s="10"/>
      <c r="IR121" s="1"/>
      <c r="IS121" s="1"/>
      <c r="IT121" s="1"/>
      <c r="IU121" s="1"/>
      <c r="IV121" s="1"/>
    </row>
    <row r="122" spans="1:256" s="3" customFormat="1" ht="24.75" customHeight="1">
      <c r="A122" s="10">
        <v>118</v>
      </c>
      <c r="B122" s="13" t="s">
        <v>1036</v>
      </c>
      <c r="C122" s="13" t="s">
        <v>1037</v>
      </c>
      <c r="D122" s="10" t="s">
        <v>525</v>
      </c>
      <c r="E122" s="10" t="s">
        <v>368</v>
      </c>
      <c r="F122" s="10" t="s">
        <v>539</v>
      </c>
      <c r="G122" s="10" t="s">
        <v>385</v>
      </c>
      <c r="H122" s="10" t="s">
        <v>704</v>
      </c>
      <c r="I122" s="14" t="s">
        <v>699</v>
      </c>
      <c r="J122" s="10" t="s">
        <v>530</v>
      </c>
      <c r="K122" s="10" t="s">
        <v>530</v>
      </c>
      <c r="L122" s="10"/>
      <c r="M122" s="10"/>
      <c r="N122" s="13" t="s">
        <v>1038</v>
      </c>
      <c r="O122" s="13" t="s">
        <v>1039</v>
      </c>
      <c r="P122" s="20" t="s">
        <v>916</v>
      </c>
      <c r="Q122" s="20" t="s">
        <v>1004</v>
      </c>
      <c r="R122" s="10"/>
      <c r="S122" s="10"/>
      <c r="T122" s="10">
        <v>3554.5</v>
      </c>
      <c r="U122" s="10"/>
      <c r="V122" s="10"/>
      <c r="W122" s="10"/>
      <c r="X122" s="10"/>
      <c r="Y122" s="10"/>
      <c r="Z122" s="10"/>
      <c r="IR122" s="1"/>
      <c r="IS122" s="1"/>
      <c r="IT122" s="1"/>
      <c r="IU122" s="1"/>
      <c r="IV122" s="1"/>
    </row>
    <row r="123" spans="1:256" s="3" customFormat="1" ht="24.75" customHeight="1">
      <c r="A123" s="10">
        <v>119</v>
      </c>
      <c r="B123" s="13" t="s">
        <v>1040</v>
      </c>
      <c r="C123" s="13" t="s">
        <v>1041</v>
      </c>
      <c r="D123" s="10" t="s">
        <v>525</v>
      </c>
      <c r="E123" s="10" t="s">
        <v>368</v>
      </c>
      <c r="F123" s="10" t="s">
        <v>539</v>
      </c>
      <c r="G123" s="10" t="s">
        <v>385</v>
      </c>
      <c r="H123" s="10" t="s">
        <v>704</v>
      </c>
      <c r="I123" s="14" t="s">
        <v>699</v>
      </c>
      <c r="J123" s="10" t="s">
        <v>530</v>
      </c>
      <c r="K123" s="10" t="s">
        <v>530</v>
      </c>
      <c r="L123" s="10"/>
      <c r="M123" s="10"/>
      <c r="N123" s="13" t="s">
        <v>1042</v>
      </c>
      <c r="O123" s="13" t="s">
        <v>1043</v>
      </c>
      <c r="P123" s="20" t="s">
        <v>1018</v>
      </c>
      <c r="Q123" s="20" t="s">
        <v>1019</v>
      </c>
      <c r="R123" s="10"/>
      <c r="S123" s="10"/>
      <c r="T123" s="10">
        <v>3574</v>
      </c>
      <c r="U123" s="10"/>
      <c r="V123" s="10"/>
      <c r="W123" s="10"/>
      <c r="X123" s="10"/>
      <c r="Y123" s="10"/>
      <c r="Z123" s="10"/>
      <c r="IR123" s="1"/>
      <c r="IS123" s="1"/>
      <c r="IT123" s="1"/>
      <c r="IU123" s="1"/>
      <c r="IV123" s="1"/>
    </row>
    <row r="124" spans="1:256" s="3" customFormat="1" ht="24.75" customHeight="1">
      <c r="A124" s="10">
        <v>120</v>
      </c>
      <c r="B124" s="13" t="s">
        <v>1044</v>
      </c>
      <c r="C124" s="13" t="s">
        <v>1045</v>
      </c>
      <c r="D124" s="10" t="s">
        <v>525</v>
      </c>
      <c r="E124" s="10" t="s">
        <v>368</v>
      </c>
      <c r="F124" s="10" t="s">
        <v>539</v>
      </c>
      <c r="G124" s="10" t="s">
        <v>385</v>
      </c>
      <c r="H124" s="10" t="s">
        <v>704</v>
      </c>
      <c r="I124" s="14" t="s">
        <v>699</v>
      </c>
      <c r="J124" s="10" t="s">
        <v>530</v>
      </c>
      <c r="K124" s="10" t="s">
        <v>530</v>
      </c>
      <c r="L124" s="10"/>
      <c r="M124" s="10"/>
      <c r="N124" s="13" t="s">
        <v>1046</v>
      </c>
      <c r="O124" s="13" t="s">
        <v>976</v>
      </c>
      <c r="P124" s="20" t="s">
        <v>38</v>
      </c>
      <c r="Q124" s="20" t="s">
        <v>1047</v>
      </c>
      <c r="R124" s="10"/>
      <c r="S124" s="10"/>
      <c r="T124" s="10">
        <v>3678.45</v>
      </c>
      <c r="U124" s="10"/>
      <c r="V124" s="10"/>
      <c r="W124" s="10"/>
      <c r="X124" s="10"/>
      <c r="Y124" s="10"/>
      <c r="Z124" s="10"/>
      <c r="IR124" s="1"/>
      <c r="IS124" s="1"/>
      <c r="IT124" s="1"/>
      <c r="IU124" s="1"/>
      <c r="IV124" s="1"/>
    </row>
    <row r="125" spans="1:256" s="3" customFormat="1" ht="24.75" customHeight="1">
      <c r="A125" s="10">
        <v>121</v>
      </c>
      <c r="B125" s="13" t="s">
        <v>1048</v>
      </c>
      <c r="C125" s="13" t="s">
        <v>1049</v>
      </c>
      <c r="D125" s="10" t="s">
        <v>525</v>
      </c>
      <c r="E125" s="10" t="s">
        <v>368</v>
      </c>
      <c r="F125" s="10" t="s">
        <v>539</v>
      </c>
      <c r="G125" s="10" t="s">
        <v>385</v>
      </c>
      <c r="H125" s="10" t="s">
        <v>704</v>
      </c>
      <c r="I125" s="14" t="s">
        <v>699</v>
      </c>
      <c r="J125" s="10" t="s">
        <v>530</v>
      </c>
      <c r="K125" s="10" t="s">
        <v>530</v>
      </c>
      <c r="L125" s="10"/>
      <c r="M125" s="10"/>
      <c r="N125" s="13" t="s">
        <v>1050</v>
      </c>
      <c r="O125" s="13" t="s">
        <v>802</v>
      </c>
      <c r="P125" s="20" t="s">
        <v>1051</v>
      </c>
      <c r="Q125" s="20" t="s">
        <v>1052</v>
      </c>
      <c r="R125" s="10"/>
      <c r="S125" s="10"/>
      <c r="T125" s="10">
        <v>3641.92</v>
      </c>
      <c r="U125" s="10"/>
      <c r="V125" s="10"/>
      <c r="W125" s="10"/>
      <c r="X125" s="10"/>
      <c r="Y125" s="10"/>
      <c r="Z125" s="10"/>
      <c r="IR125" s="1"/>
      <c r="IS125" s="1"/>
      <c r="IT125" s="1"/>
      <c r="IU125" s="1"/>
      <c r="IV125" s="1"/>
    </row>
    <row r="126" spans="1:256" s="3" customFormat="1" ht="24.75" customHeight="1">
      <c r="A126" s="10">
        <v>122</v>
      </c>
      <c r="B126" s="13" t="s">
        <v>1053</v>
      </c>
      <c r="C126" s="13" t="s">
        <v>1054</v>
      </c>
      <c r="D126" s="10" t="s">
        <v>570</v>
      </c>
      <c r="E126" s="10" t="s">
        <v>368</v>
      </c>
      <c r="F126" s="10" t="s">
        <v>539</v>
      </c>
      <c r="G126" s="10" t="s">
        <v>385</v>
      </c>
      <c r="H126" s="10" t="s">
        <v>704</v>
      </c>
      <c r="I126" s="14" t="s">
        <v>699</v>
      </c>
      <c r="J126" s="10" t="s">
        <v>530</v>
      </c>
      <c r="K126" s="10" t="s">
        <v>530</v>
      </c>
      <c r="L126" s="10"/>
      <c r="M126" s="10"/>
      <c r="N126" s="13" t="s">
        <v>1055</v>
      </c>
      <c r="O126" s="13" t="s">
        <v>1056</v>
      </c>
      <c r="P126" s="20" t="s">
        <v>1057</v>
      </c>
      <c r="Q126" s="20" t="s">
        <v>1004</v>
      </c>
      <c r="R126" s="10"/>
      <c r="S126" s="10"/>
      <c r="T126" s="10">
        <v>3199</v>
      </c>
      <c r="U126" s="10"/>
      <c r="V126" s="10"/>
      <c r="W126" s="10"/>
      <c r="X126" s="10"/>
      <c r="Y126" s="10"/>
      <c r="Z126" s="10"/>
      <c r="IR126" s="1"/>
      <c r="IS126" s="1"/>
      <c r="IT126" s="1"/>
      <c r="IU126" s="1"/>
      <c r="IV126" s="1"/>
    </row>
    <row r="127" spans="1:256" s="3" customFormat="1" ht="24.75" customHeight="1">
      <c r="A127" s="10">
        <v>123</v>
      </c>
      <c r="B127" s="13" t="s">
        <v>1058</v>
      </c>
      <c r="C127" s="13" t="s">
        <v>1059</v>
      </c>
      <c r="D127" s="10" t="s">
        <v>525</v>
      </c>
      <c r="E127" s="10" t="s">
        <v>368</v>
      </c>
      <c r="F127" s="10" t="s">
        <v>539</v>
      </c>
      <c r="G127" s="10" t="s">
        <v>385</v>
      </c>
      <c r="H127" s="10" t="s">
        <v>704</v>
      </c>
      <c r="I127" s="14" t="s">
        <v>699</v>
      </c>
      <c r="J127" s="10" t="s">
        <v>530</v>
      </c>
      <c r="K127" s="10" t="s">
        <v>530</v>
      </c>
      <c r="L127" s="10"/>
      <c r="M127" s="10"/>
      <c r="N127" s="13" t="s">
        <v>1060</v>
      </c>
      <c r="O127" s="13" t="s">
        <v>1061</v>
      </c>
      <c r="P127" s="20" t="s">
        <v>1024</v>
      </c>
      <c r="Q127" s="20" t="s">
        <v>1062</v>
      </c>
      <c r="R127" s="10"/>
      <c r="S127" s="10"/>
      <c r="T127" s="10">
        <v>3518.86</v>
      </c>
      <c r="U127" s="10"/>
      <c r="V127" s="10"/>
      <c r="W127" s="10"/>
      <c r="X127" s="10"/>
      <c r="Y127" s="10"/>
      <c r="Z127" s="10"/>
      <c r="IR127" s="1"/>
      <c r="IS127" s="1"/>
      <c r="IT127" s="1"/>
      <c r="IU127" s="1"/>
      <c r="IV127" s="1"/>
    </row>
    <row r="128" spans="1:256" s="3" customFormat="1" ht="24.75" customHeight="1">
      <c r="A128" s="10">
        <v>124</v>
      </c>
      <c r="B128" s="13" t="s">
        <v>1063</v>
      </c>
      <c r="C128" s="13" t="s">
        <v>1064</v>
      </c>
      <c r="D128" s="10" t="s">
        <v>525</v>
      </c>
      <c r="E128" s="10" t="s">
        <v>368</v>
      </c>
      <c r="F128" s="10" t="s">
        <v>539</v>
      </c>
      <c r="G128" s="10" t="s">
        <v>385</v>
      </c>
      <c r="H128" s="10" t="s">
        <v>704</v>
      </c>
      <c r="I128" s="14" t="s">
        <v>699</v>
      </c>
      <c r="J128" s="10" t="s">
        <v>530</v>
      </c>
      <c r="K128" s="10" t="s">
        <v>530</v>
      </c>
      <c r="L128" s="10"/>
      <c r="M128" s="10"/>
      <c r="N128" s="13" t="s">
        <v>1065</v>
      </c>
      <c r="O128" s="13" t="s">
        <v>814</v>
      </c>
      <c r="P128" s="20" t="s">
        <v>916</v>
      </c>
      <c r="Q128" s="20" t="s">
        <v>1004</v>
      </c>
      <c r="R128" s="10"/>
      <c r="S128" s="10"/>
      <c r="T128" s="10">
        <v>3829</v>
      </c>
      <c r="U128" s="10"/>
      <c r="V128" s="10"/>
      <c r="W128" s="10"/>
      <c r="X128" s="10"/>
      <c r="Y128" s="10"/>
      <c r="Z128" s="10"/>
      <c r="IR128" s="1"/>
      <c r="IS128" s="1"/>
      <c r="IT128" s="1"/>
      <c r="IU128" s="1"/>
      <c r="IV128" s="1"/>
    </row>
    <row r="129" spans="1:256" s="3" customFormat="1" ht="24.75" customHeight="1">
      <c r="A129" s="10">
        <v>125</v>
      </c>
      <c r="B129" s="13" t="s">
        <v>1066</v>
      </c>
      <c r="C129" s="13" t="s">
        <v>1067</v>
      </c>
      <c r="D129" s="10" t="s">
        <v>525</v>
      </c>
      <c r="E129" s="10" t="s">
        <v>368</v>
      </c>
      <c r="F129" s="10" t="s">
        <v>539</v>
      </c>
      <c r="G129" s="10" t="s">
        <v>385</v>
      </c>
      <c r="H129" s="10" t="s">
        <v>704</v>
      </c>
      <c r="I129" s="14" t="s">
        <v>699</v>
      </c>
      <c r="J129" s="10" t="s">
        <v>530</v>
      </c>
      <c r="K129" s="10" t="s">
        <v>530</v>
      </c>
      <c r="L129" s="10"/>
      <c r="M129" s="10"/>
      <c r="N129" s="13" t="s">
        <v>1068</v>
      </c>
      <c r="O129" s="13" t="s">
        <v>1069</v>
      </c>
      <c r="P129" s="20" t="s">
        <v>1070</v>
      </c>
      <c r="Q129" s="20" t="s">
        <v>1071</v>
      </c>
      <c r="R129" s="10"/>
      <c r="S129" s="10"/>
      <c r="T129" s="10">
        <v>3809.04</v>
      </c>
      <c r="U129" s="10"/>
      <c r="V129" s="10"/>
      <c r="W129" s="10"/>
      <c r="X129" s="10"/>
      <c r="Y129" s="10"/>
      <c r="Z129" s="10"/>
      <c r="IR129" s="1"/>
      <c r="IS129" s="1"/>
      <c r="IT129" s="1"/>
      <c r="IU129" s="1"/>
      <c r="IV129" s="1"/>
    </row>
    <row r="130" spans="1:256" s="3" customFormat="1" ht="24.75" customHeight="1">
      <c r="A130" s="10">
        <v>126</v>
      </c>
      <c r="B130" s="13" t="s">
        <v>1072</v>
      </c>
      <c r="C130" s="13" t="s">
        <v>1073</v>
      </c>
      <c r="D130" s="10" t="s">
        <v>525</v>
      </c>
      <c r="E130" s="10" t="s">
        <v>368</v>
      </c>
      <c r="F130" s="10" t="s">
        <v>539</v>
      </c>
      <c r="G130" s="10" t="s">
        <v>385</v>
      </c>
      <c r="H130" s="10" t="s">
        <v>704</v>
      </c>
      <c r="I130" s="14" t="s">
        <v>699</v>
      </c>
      <c r="J130" s="10" t="s">
        <v>530</v>
      </c>
      <c r="K130" s="10" t="s">
        <v>530</v>
      </c>
      <c r="L130" s="10"/>
      <c r="M130" s="10"/>
      <c r="N130" s="13" t="s">
        <v>1074</v>
      </c>
      <c r="O130" s="13" t="s">
        <v>1075</v>
      </c>
      <c r="P130" s="20" t="s">
        <v>967</v>
      </c>
      <c r="Q130" s="20" t="s">
        <v>978</v>
      </c>
      <c r="R130" s="10"/>
      <c r="S130" s="10"/>
      <c r="T130" s="10">
        <v>3462.79</v>
      </c>
      <c r="U130" s="10"/>
      <c r="V130" s="10"/>
      <c r="W130" s="10"/>
      <c r="X130" s="10"/>
      <c r="Y130" s="10"/>
      <c r="Z130" s="10"/>
      <c r="IR130" s="1"/>
      <c r="IS130" s="1"/>
      <c r="IT130" s="1"/>
      <c r="IU130" s="1"/>
      <c r="IV130" s="1"/>
    </row>
    <row r="131" spans="1:256" s="3" customFormat="1" ht="24.75" customHeight="1">
      <c r="A131" s="10">
        <v>127</v>
      </c>
      <c r="B131" s="13" t="s">
        <v>1076</v>
      </c>
      <c r="C131" s="13" t="s">
        <v>1077</v>
      </c>
      <c r="D131" s="10" t="s">
        <v>570</v>
      </c>
      <c r="E131" s="10" t="s">
        <v>368</v>
      </c>
      <c r="F131" s="10" t="s">
        <v>539</v>
      </c>
      <c r="G131" s="10" t="s">
        <v>385</v>
      </c>
      <c r="H131" s="10" t="s">
        <v>704</v>
      </c>
      <c r="I131" s="14" t="s">
        <v>699</v>
      </c>
      <c r="J131" s="10" t="s">
        <v>530</v>
      </c>
      <c r="K131" s="10" t="s">
        <v>530</v>
      </c>
      <c r="L131" s="10"/>
      <c r="M131" s="10"/>
      <c r="N131" s="13" t="s">
        <v>1078</v>
      </c>
      <c r="O131" s="13" t="s">
        <v>1079</v>
      </c>
      <c r="P131" s="20" t="s">
        <v>1030</v>
      </c>
      <c r="Q131" s="20" t="s">
        <v>1080</v>
      </c>
      <c r="R131" s="10"/>
      <c r="S131" s="10"/>
      <c r="T131" s="10">
        <v>3149.86</v>
      </c>
      <c r="U131" s="10"/>
      <c r="V131" s="10"/>
      <c r="W131" s="10"/>
      <c r="X131" s="10"/>
      <c r="Y131" s="10"/>
      <c r="Z131" s="10"/>
      <c r="IR131" s="1"/>
      <c r="IS131" s="1"/>
      <c r="IT131" s="1"/>
      <c r="IU131" s="1"/>
      <c r="IV131" s="1"/>
    </row>
    <row r="132" spans="1:256" s="3" customFormat="1" ht="24.75" customHeight="1">
      <c r="A132" s="10">
        <v>128</v>
      </c>
      <c r="B132" s="13" t="s">
        <v>1081</v>
      </c>
      <c r="C132" s="13" t="s">
        <v>1082</v>
      </c>
      <c r="D132" s="10" t="s">
        <v>525</v>
      </c>
      <c r="E132" s="10" t="s">
        <v>368</v>
      </c>
      <c r="F132" s="10" t="s">
        <v>539</v>
      </c>
      <c r="G132" s="10" t="s">
        <v>385</v>
      </c>
      <c r="H132" s="10" t="s">
        <v>704</v>
      </c>
      <c r="I132" s="14" t="s">
        <v>699</v>
      </c>
      <c r="J132" s="10" t="s">
        <v>530</v>
      </c>
      <c r="K132" s="10" t="s">
        <v>530</v>
      </c>
      <c r="L132" s="10"/>
      <c r="M132" s="10"/>
      <c r="N132" s="13" t="s">
        <v>1083</v>
      </c>
      <c r="O132" s="13" t="s">
        <v>1084</v>
      </c>
      <c r="P132" s="20" t="s">
        <v>883</v>
      </c>
      <c r="Q132" s="20" t="s">
        <v>1004</v>
      </c>
      <c r="R132" s="10"/>
      <c r="S132" s="10"/>
      <c r="T132" s="10">
        <v>3671.99</v>
      </c>
      <c r="U132" s="10"/>
      <c r="V132" s="10"/>
      <c r="W132" s="10"/>
      <c r="X132" s="10"/>
      <c r="Y132" s="10"/>
      <c r="Z132" s="10"/>
      <c r="IR132" s="1"/>
      <c r="IS132" s="1"/>
      <c r="IT132" s="1"/>
      <c r="IU132" s="1"/>
      <c r="IV132" s="1"/>
    </row>
    <row r="133" spans="1:256" s="3" customFormat="1" ht="24.75" customHeight="1">
      <c r="A133" s="10">
        <v>129</v>
      </c>
      <c r="B133" s="13" t="s">
        <v>1085</v>
      </c>
      <c r="C133" s="13" t="s">
        <v>1086</v>
      </c>
      <c r="D133" s="10" t="s">
        <v>525</v>
      </c>
      <c r="E133" s="10" t="s">
        <v>368</v>
      </c>
      <c r="F133" s="10" t="s">
        <v>539</v>
      </c>
      <c r="G133" s="10" t="s">
        <v>385</v>
      </c>
      <c r="H133" s="10" t="s">
        <v>704</v>
      </c>
      <c r="I133" s="14" t="s">
        <v>699</v>
      </c>
      <c r="J133" s="10" t="s">
        <v>530</v>
      </c>
      <c r="K133" s="10" t="s">
        <v>530</v>
      </c>
      <c r="L133" s="10"/>
      <c r="M133" s="10"/>
      <c r="N133" s="13" t="s">
        <v>1087</v>
      </c>
      <c r="O133" s="13" t="s">
        <v>1088</v>
      </c>
      <c r="P133" s="20" t="s">
        <v>1089</v>
      </c>
      <c r="Q133" s="20" t="s">
        <v>1090</v>
      </c>
      <c r="R133" s="10"/>
      <c r="S133" s="10"/>
      <c r="T133" s="10">
        <v>3356.08</v>
      </c>
      <c r="U133" s="10"/>
      <c r="V133" s="10"/>
      <c r="W133" s="10"/>
      <c r="X133" s="10"/>
      <c r="Y133" s="10"/>
      <c r="Z133" s="10"/>
      <c r="IR133" s="1"/>
      <c r="IS133" s="1"/>
      <c r="IT133" s="1"/>
      <c r="IU133" s="1"/>
      <c r="IV133" s="1"/>
    </row>
    <row r="134" spans="1:256" s="3" customFormat="1" ht="24.75" customHeight="1">
      <c r="A134" s="10">
        <v>130</v>
      </c>
      <c r="B134" s="13" t="s">
        <v>1091</v>
      </c>
      <c r="C134" s="13" t="s">
        <v>1092</v>
      </c>
      <c r="D134" s="10" t="s">
        <v>570</v>
      </c>
      <c r="E134" s="10" t="s">
        <v>368</v>
      </c>
      <c r="F134" s="10" t="s">
        <v>539</v>
      </c>
      <c r="G134" s="10" t="s">
        <v>385</v>
      </c>
      <c r="H134" s="10" t="s">
        <v>704</v>
      </c>
      <c r="I134" s="14" t="s">
        <v>699</v>
      </c>
      <c r="J134" s="10" t="s">
        <v>530</v>
      </c>
      <c r="K134" s="10" t="s">
        <v>530</v>
      </c>
      <c r="L134" s="10"/>
      <c r="M134" s="10"/>
      <c r="N134" s="13" t="s">
        <v>1093</v>
      </c>
      <c r="O134" s="13" t="s">
        <v>802</v>
      </c>
      <c r="P134" s="20" t="s">
        <v>1089</v>
      </c>
      <c r="Q134" s="20" t="s">
        <v>933</v>
      </c>
      <c r="R134" s="10"/>
      <c r="S134" s="10"/>
      <c r="T134" s="10">
        <v>3165.67</v>
      </c>
      <c r="U134" s="10"/>
      <c r="V134" s="10"/>
      <c r="W134" s="10"/>
      <c r="X134" s="10"/>
      <c r="Y134" s="10"/>
      <c r="Z134" s="10"/>
      <c r="IR134" s="1"/>
      <c r="IS134" s="1"/>
      <c r="IT134" s="1"/>
      <c r="IU134" s="1"/>
      <c r="IV134" s="1"/>
    </row>
    <row r="135" spans="1:256" s="3" customFormat="1" ht="24.75" customHeight="1">
      <c r="A135" s="10">
        <v>131</v>
      </c>
      <c r="B135" s="13" t="s">
        <v>1094</v>
      </c>
      <c r="C135" s="13" t="s">
        <v>1095</v>
      </c>
      <c r="D135" s="10" t="s">
        <v>525</v>
      </c>
      <c r="E135" s="10" t="s">
        <v>368</v>
      </c>
      <c r="F135" s="10" t="s">
        <v>539</v>
      </c>
      <c r="G135" s="10" t="s">
        <v>385</v>
      </c>
      <c r="H135" s="10" t="s">
        <v>704</v>
      </c>
      <c r="I135" s="14" t="s">
        <v>699</v>
      </c>
      <c r="J135" s="10" t="s">
        <v>530</v>
      </c>
      <c r="K135" s="10" t="s">
        <v>530</v>
      </c>
      <c r="L135" s="10"/>
      <c r="M135" s="10"/>
      <c r="N135" s="13" t="s">
        <v>1096</v>
      </c>
      <c r="O135" s="13" t="s">
        <v>1097</v>
      </c>
      <c r="P135" s="20" t="s">
        <v>916</v>
      </c>
      <c r="Q135" s="20" t="s">
        <v>759</v>
      </c>
      <c r="R135" s="10"/>
      <c r="S135" s="10"/>
      <c r="T135" s="10">
        <v>3576</v>
      </c>
      <c r="U135" s="10"/>
      <c r="V135" s="10"/>
      <c r="W135" s="10"/>
      <c r="X135" s="10"/>
      <c r="Y135" s="10"/>
      <c r="Z135" s="10"/>
      <c r="IR135" s="1"/>
      <c r="IS135" s="1"/>
      <c r="IT135" s="1"/>
      <c r="IU135" s="1"/>
      <c r="IV135" s="1"/>
    </row>
    <row r="136" spans="1:256" s="3" customFormat="1" ht="24.75" customHeight="1">
      <c r="A136" s="10">
        <v>132</v>
      </c>
      <c r="B136" s="13" t="s">
        <v>1098</v>
      </c>
      <c r="C136" s="13" t="s">
        <v>1099</v>
      </c>
      <c r="D136" s="10" t="s">
        <v>525</v>
      </c>
      <c r="E136" s="10" t="s">
        <v>368</v>
      </c>
      <c r="F136" s="10" t="s">
        <v>539</v>
      </c>
      <c r="G136" s="10" t="s">
        <v>385</v>
      </c>
      <c r="H136" s="10" t="s">
        <v>704</v>
      </c>
      <c r="I136" s="14" t="s">
        <v>699</v>
      </c>
      <c r="J136" s="10" t="s">
        <v>530</v>
      </c>
      <c r="K136" s="10" t="s">
        <v>530</v>
      </c>
      <c r="L136" s="10"/>
      <c r="M136" s="10"/>
      <c r="N136" s="13" t="s">
        <v>1100</v>
      </c>
      <c r="O136" s="13" t="s">
        <v>1101</v>
      </c>
      <c r="P136" s="20" t="s">
        <v>1102</v>
      </c>
      <c r="Q136" s="20" t="s">
        <v>1103</v>
      </c>
      <c r="R136" s="10"/>
      <c r="S136" s="10"/>
      <c r="T136" s="10">
        <v>3263.9</v>
      </c>
      <c r="U136" s="10"/>
      <c r="V136" s="10"/>
      <c r="W136" s="10"/>
      <c r="X136" s="10"/>
      <c r="Y136" s="10"/>
      <c r="Z136" s="10"/>
      <c r="IR136" s="1"/>
      <c r="IS136" s="1"/>
      <c r="IT136" s="1"/>
      <c r="IU136" s="1"/>
      <c r="IV136" s="1"/>
    </row>
    <row r="137" spans="1:256" s="3" customFormat="1" ht="24.75" customHeight="1">
      <c r="A137" s="10">
        <v>133</v>
      </c>
      <c r="B137" s="13" t="s">
        <v>1104</v>
      </c>
      <c r="C137" s="13" t="s">
        <v>1105</v>
      </c>
      <c r="D137" s="10" t="s">
        <v>525</v>
      </c>
      <c r="E137" s="10" t="s">
        <v>368</v>
      </c>
      <c r="F137" s="10" t="s">
        <v>539</v>
      </c>
      <c r="G137" s="10" t="s">
        <v>385</v>
      </c>
      <c r="H137" s="10" t="s">
        <v>704</v>
      </c>
      <c r="I137" s="14" t="s">
        <v>699</v>
      </c>
      <c r="J137" s="10" t="s">
        <v>530</v>
      </c>
      <c r="K137" s="10" t="s">
        <v>530</v>
      </c>
      <c r="L137" s="10"/>
      <c r="M137" s="10"/>
      <c r="N137" s="13" t="s">
        <v>837</v>
      </c>
      <c r="O137" s="13" t="s">
        <v>802</v>
      </c>
      <c r="P137" s="20" t="s">
        <v>1051</v>
      </c>
      <c r="Q137" s="20" t="s">
        <v>978</v>
      </c>
      <c r="R137" s="10"/>
      <c r="S137" s="10"/>
      <c r="T137" s="10">
        <v>3451.61</v>
      </c>
      <c r="U137" s="10"/>
      <c r="V137" s="10"/>
      <c r="W137" s="10"/>
      <c r="X137" s="10"/>
      <c r="Y137" s="10"/>
      <c r="Z137" s="10"/>
      <c r="IR137" s="1"/>
      <c r="IS137" s="1"/>
      <c r="IT137" s="1"/>
      <c r="IU137" s="1"/>
      <c r="IV137" s="1"/>
    </row>
    <row r="138" spans="1:256" s="3" customFormat="1" ht="24.75" customHeight="1">
      <c r="A138" s="10">
        <v>134</v>
      </c>
      <c r="B138" s="13" t="s">
        <v>1106</v>
      </c>
      <c r="C138" s="13" t="s">
        <v>1107</v>
      </c>
      <c r="D138" s="10" t="s">
        <v>525</v>
      </c>
      <c r="E138" s="10" t="s">
        <v>368</v>
      </c>
      <c r="F138" s="10" t="s">
        <v>539</v>
      </c>
      <c r="G138" s="10" t="s">
        <v>385</v>
      </c>
      <c r="H138" s="10" t="s">
        <v>704</v>
      </c>
      <c r="I138" s="14" t="s">
        <v>699</v>
      </c>
      <c r="J138" s="10" t="s">
        <v>530</v>
      </c>
      <c r="K138" s="10" t="s">
        <v>530</v>
      </c>
      <c r="L138" s="10"/>
      <c r="M138" s="10"/>
      <c r="N138" s="13" t="s">
        <v>1108</v>
      </c>
      <c r="O138" s="13" t="s">
        <v>1109</v>
      </c>
      <c r="P138" s="20" t="s">
        <v>977</v>
      </c>
      <c r="Q138" s="20" t="s">
        <v>978</v>
      </c>
      <c r="R138" s="10"/>
      <c r="S138" s="10"/>
      <c r="T138" s="10">
        <v>3128.57</v>
      </c>
      <c r="U138" s="10"/>
      <c r="V138" s="10"/>
      <c r="W138" s="10"/>
      <c r="X138" s="10"/>
      <c r="Y138" s="10"/>
      <c r="Z138" s="10"/>
      <c r="IR138" s="1"/>
      <c r="IS138" s="1"/>
      <c r="IT138" s="1"/>
      <c r="IU138" s="1"/>
      <c r="IV138" s="1"/>
    </row>
    <row r="139" spans="1:256" s="3" customFormat="1" ht="24.75" customHeight="1">
      <c r="A139" s="10">
        <v>135</v>
      </c>
      <c r="B139" s="13" t="s">
        <v>1110</v>
      </c>
      <c r="C139" s="13" t="s">
        <v>1111</v>
      </c>
      <c r="D139" s="10" t="s">
        <v>525</v>
      </c>
      <c r="E139" s="10" t="s">
        <v>368</v>
      </c>
      <c r="F139" s="10" t="s">
        <v>539</v>
      </c>
      <c r="G139" s="10" t="s">
        <v>385</v>
      </c>
      <c r="H139" s="10" t="s">
        <v>704</v>
      </c>
      <c r="I139" s="14" t="s">
        <v>699</v>
      </c>
      <c r="J139" s="10" t="s">
        <v>530</v>
      </c>
      <c r="K139" s="10" t="s">
        <v>530</v>
      </c>
      <c r="L139" s="10"/>
      <c r="M139" s="10"/>
      <c r="N139" s="13" t="s">
        <v>1112</v>
      </c>
      <c r="O139" s="13" t="s">
        <v>1113</v>
      </c>
      <c r="P139" s="20" t="s">
        <v>1114</v>
      </c>
      <c r="Q139" s="20" t="s">
        <v>1115</v>
      </c>
      <c r="R139" s="10"/>
      <c r="S139" s="10"/>
      <c r="T139" s="10">
        <v>3671.99</v>
      </c>
      <c r="U139" s="10"/>
      <c r="V139" s="10"/>
      <c r="W139" s="10"/>
      <c r="X139" s="10"/>
      <c r="Y139" s="10"/>
      <c r="Z139" s="10"/>
      <c r="IR139" s="1"/>
      <c r="IS139" s="1"/>
      <c r="IT139" s="1"/>
      <c r="IU139" s="1"/>
      <c r="IV139" s="1"/>
    </row>
    <row r="140" spans="1:256" s="3" customFormat="1" ht="24.75" customHeight="1">
      <c r="A140" s="10">
        <v>136</v>
      </c>
      <c r="B140" s="13" t="s">
        <v>1116</v>
      </c>
      <c r="C140" s="13" t="s">
        <v>1117</v>
      </c>
      <c r="D140" s="10" t="s">
        <v>525</v>
      </c>
      <c r="E140" s="10" t="s">
        <v>368</v>
      </c>
      <c r="F140" s="10" t="s">
        <v>539</v>
      </c>
      <c r="G140" s="10" t="s">
        <v>385</v>
      </c>
      <c r="H140" s="10" t="s">
        <v>704</v>
      </c>
      <c r="I140" s="14" t="s">
        <v>699</v>
      </c>
      <c r="J140" s="10" t="s">
        <v>530</v>
      </c>
      <c r="K140" s="10" t="s">
        <v>530</v>
      </c>
      <c r="L140" s="10"/>
      <c r="M140" s="10"/>
      <c r="N140" s="13" t="s">
        <v>1118</v>
      </c>
      <c r="O140" s="13" t="s">
        <v>1119</v>
      </c>
      <c r="P140" s="20" t="s">
        <v>1035</v>
      </c>
      <c r="Q140" s="20" t="s">
        <v>1120</v>
      </c>
      <c r="R140" s="10"/>
      <c r="S140" s="10"/>
      <c r="T140" s="10">
        <v>3208.21</v>
      </c>
      <c r="U140" s="10"/>
      <c r="V140" s="10"/>
      <c r="W140" s="10"/>
      <c r="X140" s="10"/>
      <c r="Y140" s="10"/>
      <c r="Z140" s="10"/>
      <c r="IR140" s="1"/>
      <c r="IS140" s="1"/>
      <c r="IT140" s="1"/>
      <c r="IU140" s="1"/>
      <c r="IV140" s="1"/>
    </row>
    <row r="141" spans="1:256" s="3" customFormat="1" ht="24.75" customHeight="1">
      <c r="A141" s="10">
        <v>137</v>
      </c>
      <c r="B141" s="13" t="s">
        <v>1121</v>
      </c>
      <c r="C141" s="13" t="s">
        <v>1122</v>
      </c>
      <c r="D141" s="10" t="s">
        <v>525</v>
      </c>
      <c r="E141" s="10" t="s">
        <v>368</v>
      </c>
      <c r="F141" s="10" t="s">
        <v>539</v>
      </c>
      <c r="G141" s="10" t="s">
        <v>385</v>
      </c>
      <c r="H141" s="10" t="s">
        <v>704</v>
      </c>
      <c r="I141" s="14" t="s">
        <v>699</v>
      </c>
      <c r="J141" s="10" t="s">
        <v>530</v>
      </c>
      <c r="K141" s="10" t="s">
        <v>530</v>
      </c>
      <c r="L141" s="10"/>
      <c r="M141" s="10"/>
      <c r="N141" s="13" t="s">
        <v>1123</v>
      </c>
      <c r="O141" s="13" t="s">
        <v>1124</v>
      </c>
      <c r="P141" s="20" t="s">
        <v>1030</v>
      </c>
      <c r="Q141" s="20" t="s">
        <v>1125</v>
      </c>
      <c r="R141" s="10"/>
      <c r="S141" s="10"/>
      <c r="T141" s="10">
        <v>4499</v>
      </c>
      <c r="U141" s="10"/>
      <c r="V141" s="10"/>
      <c r="W141" s="10"/>
      <c r="X141" s="10"/>
      <c r="Y141" s="10"/>
      <c r="Z141" s="10"/>
      <c r="IR141" s="1"/>
      <c r="IS141" s="1"/>
      <c r="IT141" s="1"/>
      <c r="IU141" s="1"/>
      <c r="IV141" s="1"/>
    </row>
    <row r="142" spans="1:256" s="3" customFormat="1" ht="24.75" customHeight="1">
      <c r="A142" s="10">
        <v>138</v>
      </c>
      <c r="B142" s="13" t="s">
        <v>1126</v>
      </c>
      <c r="C142" s="13" t="s">
        <v>1127</v>
      </c>
      <c r="D142" s="10" t="s">
        <v>525</v>
      </c>
      <c r="E142" s="10" t="s">
        <v>368</v>
      </c>
      <c r="F142" s="10" t="s">
        <v>539</v>
      </c>
      <c r="G142" s="10" t="s">
        <v>385</v>
      </c>
      <c r="H142" s="10" t="s">
        <v>704</v>
      </c>
      <c r="I142" s="14" t="s">
        <v>699</v>
      </c>
      <c r="J142" s="10" t="s">
        <v>530</v>
      </c>
      <c r="K142" s="10" t="s">
        <v>530</v>
      </c>
      <c r="L142" s="10"/>
      <c r="M142" s="10"/>
      <c r="N142" s="13" t="s">
        <v>1128</v>
      </c>
      <c r="O142" s="13" t="s">
        <v>1129</v>
      </c>
      <c r="P142" s="20" t="s">
        <v>1130</v>
      </c>
      <c r="Q142" s="20" t="s">
        <v>1004</v>
      </c>
      <c r="R142" s="10"/>
      <c r="S142" s="10"/>
      <c r="T142" s="10">
        <v>3426.89</v>
      </c>
      <c r="U142" s="10"/>
      <c r="V142" s="10"/>
      <c r="W142" s="10"/>
      <c r="X142" s="10"/>
      <c r="Y142" s="10"/>
      <c r="Z142" s="10"/>
      <c r="IR142" s="1"/>
      <c r="IS142" s="1"/>
      <c r="IT142" s="1"/>
      <c r="IU142" s="1"/>
      <c r="IV142" s="1"/>
    </row>
    <row r="143" spans="1:256" s="3" customFormat="1" ht="24.75" customHeight="1">
      <c r="A143" s="10">
        <v>139</v>
      </c>
      <c r="B143" s="13" t="s">
        <v>1131</v>
      </c>
      <c r="C143" s="13" t="s">
        <v>1132</v>
      </c>
      <c r="D143" s="10" t="s">
        <v>525</v>
      </c>
      <c r="E143" s="10" t="s">
        <v>368</v>
      </c>
      <c r="F143" s="10" t="s">
        <v>539</v>
      </c>
      <c r="G143" s="10" t="s">
        <v>385</v>
      </c>
      <c r="H143" s="10" t="s">
        <v>704</v>
      </c>
      <c r="I143" s="14" t="s">
        <v>699</v>
      </c>
      <c r="J143" s="10" t="s">
        <v>530</v>
      </c>
      <c r="K143" s="10" t="s">
        <v>530</v>
      </c>
      <c r="L143" s="10"/>
      <c r="M143" s="10"/>
      <c r="N143" s="13" t="s">
        <v>1133</v>
      </c>
      <c r="O143" s="13" t="s">
        <v>1088</v>
      </c>
      <c r="P143" s="20" t="s">
        <v>1134</v>
      </c>
      <c r="Q143" s="20" t="s">
        <v>989</v>
      </c>
      <c r="R143" s="10"/>
      <c r="S143" s="10"/>
      <c r="T143" s="10">
        <v>3621</v>
      </c>
      <c r="U143" s="10"/>
      <c r="V143" s="10"/>
      <c r="W143" s="10"/>
      <c r="X143" s="10"/>
      <c r="Y143" s="10"/>
      <c r="Z143" s="10"/>
      <c r="IR143" s="1"/>
      <c r="IS143" s="1"/>
      <c r="IT143" s="1"/>
      <c r="IU143" s="1"/>
      <c r="IV143" s="1"/>
    </row>
    <row r="144" spans="1:256" s="3" customFormat="1" ht="24.75" customHeight="1">
      <c r="A144" s="10">
        <v>140</v>
      </c>
      <c r="B144" s="13" t="s">
        <v>1135</v>
      </c>
      <c r="C144" s="13" t="s">
        <v>1136</v>
      </c>
      <c r="D144" s="10" t="s">
        <v>525</v>
      </c>
      <c r="E144" s="10" t="s">
        <v>368</v>
      </c>
      <c r="F144" s="10" t="s">
        <v>539</v>
      </c>
      <c r="G144" s="10" t="s">
        <v>385</v>
      </c>
      <c r="H144" s="10" t="s">
        <v>704</v>
      </c>
      <c r="I144" s="14" t="s">
        <v>699</v>
      </c>
      <c r="J144" s="10" t="s">
        <v>530</v>
      </c>
      <c r="K144" s="10" t="s">
        <v>530</v>
      </c>
      <c r="L144" s="10"/>
      <c r="M144" s="10"/>
      <c r="N144" s="13" t="s">
        <v>1137</v>
      </c>
      <c r="O144" s="13" t="s">
        <v>1138</v>
      </c>
      <c r="P144" s="20" t="s">
        <v>942</v>
      </c>
      <c r="Q144" s="20" t="s">
        <v>1004</v>
      </c>
      <c r="R144" s="10"/>
      <c r="S144" s="10"/>
      <c r="T144" s="10">
        <v>3790.42</v>
      </c>
      <c r="U144" s="10"/>
      <c r="V144" s="10"/>
      <c r="W144" s="10"/>
      <c r="X144" s="10"/>
      <c r="Y144" s="10"/>
      <c r="Z144" s="10"/>
      <c r="IR144" s="1"/>
      <c r="IS144" s="1"/>
      <c r="IT144" s="1"/>
      <c r="IU144" s="1"/>
      <c r="IV144" s="1"/>
    </row>
    <row r="145" spans="1:256" s="3" customFormat="1" ht="24.75" customHeight="1">
      <c r="A145" s="10">
        <v>141</v>
      </c>
      <c r="B145" s="13" t="s">
        <v>1139</v>
      </c>
      <c r="C145" s="13" t="s">
        <v>1140</v>
      </c>
      <c r="D145" s="21" t="s">
        <v>525</v>
      </c>
      <c r="E145" s="10" t="s">
        <v>368</v>
      </c>
      <c r="F145" s="10" t="s">
        <v>539</v>
      </c>
      <c r="G145" s="10" t="s">
        <v>385</v>
      </c>
      <c r="H145" s="10" t="s">
        <v>704</v>
      </c>
      <c r="I145" s="14" t="s">
        <v>699</v>
      </c>
      <c r="J145" s="10" t="s">
        <v>530</v>
      </c>
      <c r="K145" s="10" t="s">
        <v>530</v>
      </c>
      <c r="L145" s="10"/>
      <c r="M145" s="10"/>
      <c r="N145" s="13" t="s">
        <v>1141</v>
      </c>
      <c r="O145" s="13" t="s">
        <v>1075</v>
      </c>
      <c r="P145" s="20" t="s">
        <v>967</v>
      </c>
      <c r="Q145" s="20" t="s">
        <v>978</v>
      </c>
      <c r="R145" s="10"/>
      <c r="S145" s="10"/>
      <c r="T145" s="10">
        <v>3313.45</v>
      </c>
      <c r="U145" s="10"/>
      <c r="V145" s="10"/>
      <c r="W145" s="10"/>
      <c r="X145" s="10"/>
      <c r="Y145" s="10"/>
      <c r="Z145" s="10"/>
      <c r="IR145" s="1"/>
      <c r="IS145" s="1"/>
      <c r="IT145" s="1"/>
      <c r="IU145" s="1"/>
      <c r="IV145" s="1"/>
    </row>
    <row r="146" spans="1:256" s="3" customFormat="1" ht="24.75" customHeight="1">
      <c r="A146" s="10">
        <v>142</v>
      </c>
      <c r="B146" s="13" t="s">
        <v>1142</v>
      </c>
      <c r="C146" s="22" t="s">
        <v>1143</v>
      </c>
      <c r="D146" s="10" t="s">
        <v>570</v>
      </c>
      <c r="E146" s="23" t="s">
        <v>368</v>
      </c>
      <c r="F146" s="10" t="s">
        <v>539</v>
      </c>
      <c r="G146" s="10" t="s">
        <v>385</v>
      </c>
      <c r="H146" s="10" t="s">
        <v>704</v>
      </c>
      <c r="I146" s="14" t="s">
        <v>699</v>
      </c>
      <c r="J146" s="10" t="s">
        <v>530</v>
      </c>
      <c r="K146" s="10" t="s">
        <v>530</v>
      </c>
      <c r="L146" s="10"/>
      <c r="M146" s="10"/>
      <c r="N146" s="13">
        <v>19690901</v>
      </c>
      <c r="O146" s="13" t="s">
        <v>838</v>
      </c>
      <c r="P146" s="20">
        <v>34</v>
      </c>
      <c r="Q146" s="20" t="s">
        <v>1144</v>
      </c>
      <c r="R146" s="10"/>
      <c r="S146" s="10"/>
      <c r="T146" s="10">
        <v>2436</v>
      </c>
      <c r="U146" s="10"/>
      <c r="V146" s="10"/>
      <c r="W146" s="10"/>
      <c r="X146" s="10"/>
      <c r="Y146" s="10"/>
      <c r="Z146" s="10"/>
      <c r="IR146" s="1"/>
      <c r="IS146" s="1"/>
      <c r="IT146" s="1"/>
      <c r="IU146" s="1"/>
      <c r="IV146" s="1"/>
    </row>
    <row r="147" spans="2:256" s="3" customFormat="1" ht="24.75" customHeight="1">
      <c r="B147" s="4"/>
      <c r="C147" s="5"/>
      <c r="D147" s="24"/>
      <c r="E147" s="5"/>
      <c r="F147" s="5"/>
      <c r="G147" s="5"/>
      <c r="H147" s="5"/>
      <c r="I147" s="5"/>
      <c r="J147" s="5"/>
      <c r="K147" s="5"/>
      <c r="L147" s="5"/>
      <c r="M147" s="5"/>
      <c r="N147" s="4"/>
      <c r="O147" s="5"/>
      <c r="Q147" s="5"/>
      <c r="W147" s="6"/>
      <c r="IR147" s="1"/>
      <c r="IS147" s="1"/>
      <c r="IT147" s="1"/>
      <c r="IU147" s="1"/>
      <c r="IV147" s="1"/>
    </row>
  </sheetData>
  <sheetProtection/>
  <mergeCells count="2">
    <mergeCell ref="A2:Z2"/>
    <mergeCell ref="A3:Z3"/>
  </mergeCells>
  <dataValidations count="7">
    <dataValidation type="list" allowBlank="1" showErrorMessage="1" sqref="I28 I91 I92 I5:I17 I18:I27 I29:I43 I44:I90 I93:I100 I101:I107 I108:I146 L5:L8 L9:L47 L48:L72 L73:L87 L88:L91">
      <formula1>#REF!</formula1>
    </dataValidation>
    <dataValidation type="list" allowBlank="1" showInputMessage="1" showErrorMessage="1" sqref="G5 G91 G6:G90 G92:G146">
      <formula1>"过渡为国家公务员,招考录用,民师转正,大中专毕业分配,部队干部转业,复退军人安置,人员调配,其他"</formula1>
    </dataValidation>
    <dataValidation type="list" allowBlank="1" showInputMessage="1" showErrorMessage="1" sqref="D23 D24 D32 D33 D34 D40 D51 D57 D61 D66 D67 D70 D85 D90 D91 D104 D105 D115 D120 D126 D131 D134 D146 D147 D5:D14 D15:D22 D25:D31 D35:D39 D41:D50 D52:D56 D58:D60 D62:D65 D68:D69 D71:D84 D86:D89 D92:D103 D106:D114 D116:D119 D121:D125 D127:D130 D132:D133 D135:D145">
      <formula1>"男,女"</formula1>
    </dataValidation>
    <dataValidation type="list" allowBlank="1" showInputMessage="1" showErrorMessage="1" sqref="J5:J90 J91:J146 K5:K90 K91:K146">
      <formula1>"是,否"</formula1>
    </dataValidation>
    <dataValidation type="list" allowBlank="1" showInputMessage="1" showErrorMessage="1" sqref="E92 E5:E91 E93:E97 E98:E146">
      <formula1>"在职,离休,退休"</formula1>
    </dataValidation>
    <dataValidation type="list" allowBlank="1" showInputMessage="1" showErrorMessage="1" sqref="H106 H109 H5:H43 H44:H91 H92:H105 H107:H108 H110:H116 H117:H146">
      <formula1>"公务员,参（依）照公务员管理人员,事业管理人员,事业专业技术人员,技术工人,普通工人"</formula1>
    </dataValidation>
    <dataValidation type="list" allowBlank="1" showInputMessage="1" showErrorMessage="1" sqref="F5:F6 F7:F90 F91:F146">
      <formula1>"专职教师,管理人员,其他人员"</formula1>
    </dataValidation>
  </dataValidations>
  <printOptions horizontalCentered="1"/>
  <pageMargins left="0.3145833333333333" right="0.275" top="0.7083333333333334" bottom="0.4326388888888889" header="0.2361111111111111" footer="0.5118055555555555"/>
  <pageSetup horizontalDpi="600" verticalDpi="600" orientation="landscape" paperSize="9" scale="78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SheetLayoutView="100" workbookViewId="0" topLeftCell="A35">
      <selection activeCell="D24" sqref="D24"/>
    </sheetView>
  </sheetViews>
  <sheetFormatPr defaultColWidth="9.00390625" defaultRowHeight="24.75" customHeight="1"/>
  <cols>
    <col min="1" max="1" width="29.875" style="178" customWidth="1"/>
    <col min="2" max="2" width="8.125" style="179" customWidth="1"/>
    <col min="3" max="3" width="31.375" style="178" customWidth="1"/>
    <col min="4" max="4" width="9.00390625" style="179" customWidth="1"/>
    <col min="5" max="16384" width="9.00390625" style="178" customWidth="1"/>
  </cols>
  <sheetData>
    <row r="1" ht="24.75" customHeight="1">
      <c r="D1" s="179" t="s">
        <v>12</v>
      </c>
    </row>
    <row r="2" spans="1:4" ht="30" customHeight="1">
      <c r="A2" s="180" t="s">
        <v>13</v>
      </c>
      <c r="B2" s="180"/>
      <c r="C2" s="180"/>
      <c r="D2" s="180"/>
    </row>
    <row r="3" spans="1:4" s="176" customFormat="1" ht="24.75" customHeight="1">
      <c r="A3" s="181" t="s">
        <v>14</v>
      </c>
      <c r="B3" s="181" t="s">
        <v>15</v>
      </c>
      <c r="C3" s="181" t="s">
        <v>14</v>
      </c>
      <c r="D3" s="181" t="s">
        <v>15</v>
      </c>
    </row>
    <row r="4" spans="1:4" s="177" customFormat="1" ht="24.75" customHeight="1">
      <c r="A4" s="182" t="s">
        <v>16</v>
      </c>
      <c r="B4" s="181"/>
      <c r="C4" s="183" t="s">
        <v>17</v>
      </c>
      <c r="D4" s="184"/>
    </row>
    <row r="5" spans="1:4" s="177" customFormat="1" ht="24.75" customHeight="1">
      <c r="A5" s="185" t="s">
        <v>18</v>
      </c>
      <c r="B5" s="186"/>
      <c r="C5" s="183" t="s">
        <v>19</v>
      </c>
      <c r="D5" s="187"/>
    </row>
    <row r="6" spans="1:4" s="177" customFormat="1" ht="24.75" customHeight="1">
      <c r="A6" s="185" t="s">
        <v>20</v>
      </c>
      <c r="B6" s="186">
        <v>263513</v>
      </c>
      <c r="C6" s="183" t="s">
        <v>21</v>
      </c>
      <c r="D6" s="184"/>
    </row>
    <row r="7" spans="1:4" s="177" customFormat="1" ht="24.75" customHeight="1">
      <c r="A7" s="185" t="s">
        <v>22</v>
      </c>
      <c r="B7" s="186">
        <v>31110</v>
      </c>
      <c r="C7" s="188" t="s">
        <v>23</v>
      </c>
      <c r="D7" s="184">
        <v>11</v>
      </c>
    </row>
    <row r="8" spans="1:4" s="177" customFormat="1" ht="24.75" customHeight="1">
      <c r="A8" s="185" t="s">
        <v>24</v>
      </c>
      <c r="B8" s="186">
        <v>16443</v>
      </c>
      <c r="C8" s="183" t="s">
        <v>17</v>
      </c>
      <c r="D8" s="184"/>
    </row>
    <row r="9" spans="1:4" s="177" customFormat="1" ht="24.75" customHeight="1">
      <c r="A9" s="185" t="s">
        <v>25</v>
      </c>
      <c r="B9" s="186">
        <v>45571</v>
      </c>
      <c r="C9" s="183" t="s">
        <v>19</v>
      </c>
      <c r="D9" s="187"/>
    </row>
    <row r="10" spans="1:4" s="177" customFormat="1" ht="24.75" customHeight="1">
      <c r="A10" s="185" t="s">
        <v>26</v>
      </c>
      <c r="B10" s="186">
        <v>37638</v>
      </c>
      <c r="C10" s="183" t="s">
        <v>27</v>
      </c>
      <c r="D10" s="184"/>
    </row>
    <row r="11" spans="1:4" s="177" customFormat="1" ht="24.75" customHeight="1">
      <c r="A11" s="185" t="s">
        <v>28</v>
      </c>
      <c r="B11" s="186">
        <v>7933</v>
      </c>
      <c r="C11" s="188" t="s">
        <v>23</v>
      </c>
      <c r="D11" s="184">
        <v>3</v>
      </c>
    </row>
    <row r="12" spans="1:4" s="177" customFormat="1" ht="24.75" customHeight="1">
      <c r="A12" s="185" t="s">
        <v>29</v>
      </c>
      <c r="B12" s="186">
        <v>14</v>
      </c>
      <c r="C12" s="183" t="s">
        <v>17</v>
      </c>
      <c r="D12" s="184"/>
    </row>
    <row r="13" spans="1:4" s="177" customFormat="1" ht="24.75" customHeight="1">
      <c r="A13" s="189" t="s">
        <v>30</v>
      </c>
      <c r="B13" s="184">
        <v>1</v>
      </c>
      <c r="C13" s="183" t="s">
        <v>19</v>
      </c>
      <c r="D13" s="184"/>
    </row>
    <row r="14" spans="1:4" s="177" customFormat="1" ht="24.75" customHeight="1">
      <c r="A14" s="189" t="s">
        <v>31</v>
      </c>
      <c r="B14" s="184"/>
      <c r="C14" s="183" t="s">
        <v>32</v>
      </c>
      <c r="D14" s="184"/>
    </row>
    <row r="15" spans="1:4" s="177" customFormat="1" ht="24.75" customHeight="1">
      <c r="A15" s="189" t="s">
        <v>33</v>
      </c>
      <c r="B15" s="184">
        <v>5766</v>
      </c>
      <c r="C15" s="188" t="s">
        <v>23</v>
      </c>
      <c r="D15" s="187" t="s">
        <v>34</v>
      </c>
    </row>
    <row r="16" spans="1:4" s="177" customFormat="1" ht="24.75" customHeight="1">
      <c r="A16" s="190" t="s">
        <v>35</v>
      </c>
      <c r="B16" s="191"/>
      <c r="C16" s="183" t="s">
        <v>17</v>
      </c>
      <c r="D16" s="181">
        <v>3</v>
      </c>
    </row>
    <row r="17" spans="1:4" s="177" customFormat="1" ht="24.75" customHeight="1">
      <c r="A17" s="192" t="s">
        <v>36</v>
      </c>
      <c r="B17" s="193"/>
      <c r="C17" s="183" t="s">
        <v>19</v>
      </c>
      <c r="D17" s="186"/>
    </row>
    <row r="18" spans="1:4" s="177" customFormat="1" ht="24.75" customHeight="1">
      <c r="A18" s="188" t="s">
        <v>37</v>
      </c>
      <c r="B18" s="187" t="s">
        <v>38</v>
      </c>
      <c r="C18" s="192" t="s">
        <v>39</v>
      </c>
      <c r="D18" s="186"/>
    </row>
    <row r="19" spans="1:4" s="177" customFormat="1" ht="24.75" customHeight="1">
      <c r="A19" s="183" t="s">
        <v>40</v>
      </c>
      <c r="B19" s="193">
        <v>37</v>
      </c>
      <c r="C19" s="183" t="s">
        <v>41</v>
      </c>
      <c r="D19" s="186">
        <v>971</v>
      </c>
    </row>
    <row r="20" spans="1:4" s="177" customFormat="1" ht="24.75" customHeight="1">
      <c r="A20" s="183" t="s">
        <v>42</v>
      </c>
      <c r="B20" s="193">
        <v>17</v>
      </c>
      <c r="C20" s="183" t="s">
        <v>43</v>
      </c>
      <c r="D20" s="186">
        <v>355</v>
      </c>
    </row>
    <row r="21" spans="1:4" s="177" customFormat="1" ht="24.75" customHeight="1">
      <c r="A21" s="192" t="s">
        <v>44</v>
      </c>
      <c r="B21" s="193"/>
      <c r="C21" s="183" t="s">
        <v>45</v>
      </c>
      <c r="D21" s="186">
        <v>28</v>
      </c>
    </row>
    <row r="22" spans="1:4" s="177" customFormat="1" ht="24.75" customHeight="1">
      <c r="A22" s="183" t="s">
        <v>46</v>
      </c>
      <c r="B22" s="193"/>
      <c r="C22" s="183" t="s">
        <v>47</v>
      </c>
      <c r="D22" s="186">
        <v>1</v>
      </c>
    </row>
    <row r="23" spans="1:4" s="177" customFormat="1" ht="24.75" customHeight="1">
      <c r="A23" s="188" t="s">
        <v>23</v>
      </c>
      <c r="B23" s="184">
        <v>11</v>
      </c>
      <c r="C23" s="183" t="s">
        <v>48</v>
      </c>
      <c r="D23" s="186">
        <v>382</v>
      </c>
    </row>
    <row r="24" spans="1:4" s="177" customFormat="1" ht="24.75" customHeight="1">
      <c r="A24" s="183" t="s">
        <v>49</v>
      </c>
      <c r="B24" s="184">
        <v>14</v>
      </c>
      <c r="C24" s="183" t="s">
        <v>50</v>
      </c>
      <c r="D24" s="186">
        <v>0</v>
      </c>
    </row>
    <row r="25" spans="1:4" s="177" customFormat="1" ht="24.75" customHeight="1">
      <c r="A25" s="183" t="s">
        <v>19</v>
      </c>
      <c r="B25" s="184">
        <v>1</v>
      </c>
      <c r="C25" s="183" t="s">
        <v>51</v>
      </c>
      <c r="D25" s="186">
        <v>0</v>
      </c>
    </row>
    <row r="26" spans="1:4" s="177" customFormat="1" ht="24.75" customHeight="1">
      <c r="A26" s="183" t="s">
        <v>52</v>
      </c>
      <c r="B26" s="184"/>
      <c r="C26" s="185" t="s">
        <v>53</v>
      </c>
      <c r="D26" s="186">
        <v>14</v>
      </c>
    </row>
    <row r="27" spans="1:4" s="177" customFormat="1" ht="24.75" customHeight="1">
      <c r="A27" s="188" t="s">
        <v>23</v>
      </c>
      <c r="B27" s="184">
        <v>20</v>
      </c>
      <c r="C27" s="185" t="s">
        <v>54</v>
      </c>
      <c r="D27" s="186"/>
    </row>
    <row r="28" spans="1:4" s="177" customFormat="1" ht="24.75" customHeight="1">
      <c r="A28" s="194" t="s">
        <v>55</v>
      </c>
      <c r="B28" s="186">
        <v>91</v>
      </c>
      <c r="C28" s="195" t="s">
        <v>56</v>
      </c>
      <c r="D28" s="184"/>
    </row>
    <row r="29" spans="1:4" s="177" customFormat="1" ht="24.75" customHeight="1">
      <c r="A29" s="194" t="s">
        <v>57</v>
      </c>
      <c r="B29" s="186">
        <v>123</v>
      </c>
      <c r="C29" s="185" t="s">
        <v>58</v>
      </c>
      <c r="D29" s="184"/>
    </row>
    <row r="30" spans="1:4" s="177" customFormat="1" ht="24.75" customHeight="1">
      <c r="A30" s="195" t="s">
        <v>59</v>
      </c>
      <c r="B30" s="186"/>
      <c r="C30" s="185" t="s">
        <v>60</v>
      </c>
      <c r="D30" s="184"/>
    </row>
    <row r="31" spans="1:4" s="177" customFormat="1" ht="24.75" customHeight="1">
      <c r="A31" s="196" t="s">
        <v>61</v>
      </c>
      <c r="B31" s="186">
        <v>92.71</v>
      </c>
      <c r="C31" s="185" t="s">
        <v>62</v>
      </c>
      <c r="D31" s="184"/>
    </row>
    <row r="32" spans="1:4" s="177" customFormat="1" ht="24.75" customHeight="1">
      <c r="A32" s="197" t="s">
        <v>63</v>
      </c>
      <c r="B32" s="186">
        <v>10.39</v>
      </c>
      <c r="C32" s="192" t="s">
        <v>64</v>
      </c>
      <c r="D32" s="184"/>
    </row>
    <row r="33" spans="1:4" s="177" customFormat="1" ht="24.75" customHeight="1">
      <c r="A33" s="197" t="s">
        <v>65</v>
      </c>
      <c r="B33" s="186">
        <v>0</v>
      </c>
      <c r="C33" s="185" t="s">
        <v>66</v>
      </c>
      <c r="D33" s="184">
        <v>15</v>
      </c>
    </row>
    <row r="34" spans="1:4" s="177" customFormat="1" ht="24.75" customHeight="1">
      <c r="A34" s="197" t="s">
        <v>67</v>
      </c>
      <c r="B34" s="186">
        <v>0</v>
      </c>
      <c r="C34" s="185" t="s">
        <v>68</v>
      </c>
      <c r="D34" s="184">
        <v>2</v>
      </c>
    </row>
    <row r="35" spans="1:4" s="177" customFormat="1" ht="24.75" customHeight="1">
      <c r="A35" s="197" t="s">
        <v>69</v>
      </c>
      <c r="B35" s="184">
        <v>0</v>
      </c>
      <c r="C35" s="183" t="s">
        <v>70</v>
      </c>
      <c r="D35" s="184">
        <v>13</v>
      </c>
    </row>
    <row r="36" spans="1:4" s="177" customFormat="1" ht="24.75" customHeight="1">
      <c r="A36" s="197" t="s">
        <v>71</v>
      </c>
      <c r="B36" s="184">
        <v>0</v>
      </c>
      <c r="C36" s="183" t="s">
        <v>72</v>
      </c>
      <c r="D36" s="184"/>
    </row>
    <row r="37" spans="1:4" s="177" customFormat="1" ht="24.75" customHeight="1">
      <c r="A37" s="198" t="s">
        <v>73</v>
      </c>
      <c r="B37" s="184">
        <v>0</v>
      </c>
      <c r="C37" s="183" t="s">
        <v>74</v>
      </c>
      <c r="D37" s="184"/>
    </row>
    <row r="38" spans="1:4" s="177" customFormat="1" ht="24.75" customHeight="1">
      <c r="A38" s="198" t="s">
        <v>75</v>
      </c>
      <c r="B38" s="184">
        <v>0</v>
      </c>
      <c r="C38" s="194" t="s">
        <v>76</v>
      </c>
      <c r="D38" s="184"/>
    </row>
    <row r="39" spans="1:4" s="177" customFormat="1" ht="24.75" customHeight="1">
      <c r="A39" s="197" t="s">
        <v>77</v>
      </c>
      <c r="B39" s="184">
        <v>249.88</v>
      </c>
      <c r="C39" s="194" t="s">
        <v>78</v>
      </c>
      <c r="D39" s="184"/>
    </row>
    <row r="40" spans="1:4" s="177" customFormat="1" ht="24.75" customHeight="1">
      <c r="A40" s="199" t="s">
        <v>79</v>
      </c>
      <c r="B40" s="184">
        <v>3.2</v>
      </c>
      <c r="C40" s="184" t="s">
        <v>80</v>
      </c>
      <c r="D40" s="184"/>
    </row>
  </sheetData>
  <sheetProtection/>
  <mergeCells count="2">
    <mergeCell ref="A2:D2"/>
    <mergeCell ref="A4:B4"/>
  </mergeCells>
  <dataValidations count="1">
    <dataValidation type="list" allowBlank="1" showInputMessage="1" showErrorMessage="1" prompt="请在这里选择" sqref="B5">
      <formula1>"湖区,山区,其他"</formula1>
    </dataValidation>
  </dataValidation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 alignWithMargins="0"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SheetLayoutView="100" workbookViewId="0" topLeftCell="A23">
      <selection activeCell="B9" sqref="B9"/>
    </sheetView>
  </sheetViews>
  <sheetFormatPr defaultColWidth="9.00390625" defaultRowHeight="24.75" customHeight="1"/>
  <cols>
    <col min="1" max="1" width="35.50390625" style="151" customWidth="1"/>
    <col min="2" max="2" width="9.875" style="152" customWidth="1"/>
    <col min="3" max="3" width="30.875" style="151" customWidth="1"/>
    <col min="4" max="4" width="10.50390625" style="153" customWidth="1"/>
    <col min="5" max="16384" width="9.00390625" style="151" customWidth="1"/>
  </cols>
  <sheetData>
    <row r="1" ht="24.75" customHeight="1">
      <c r="D1" s="153" t="s">
        <v>81</v>
      </c>
    </row>
    <row r="2" spans="1:4" ht="31.5" customHeight="1">
      <c r="A2" s="154" t="s">
        <v>82</v>
      </c>
      <c r="B2" s="154"/>
      <c r="C2" s="154"/>
      <c r="D2" s="154"/>
    </row>
    <row r="3" ht="24.75" customHeight="1">
      <c r="D3" s="155" t="s">
        <v>83</v>
      </c>
    </row>
    <row r="4" spans="1:4" ht="24.75" customHeight="1">
      <c r="A4" s="156" t="s">
        <v>84</v>
      </c>
      <c r="B4" s="157" t="s">
        <v>85</v>
      </c>
      <c r="C4" s="156" t="s">
        <v>86</v>
      </c>
      <c r="D4" s="158" t="s">
        <v>85</v>
      </c>
    </row>
    <row r="5" spans="1:4" ht="24.75" customHeight="1">
      <c r="A5" s="159" t="s">
        <v>87</v>
      </c>
      <c r="B5" s="160">
        <f>SUM(B6+B10)</f>
        <v>243</v>
      </c>
      <c r="C5" s="159" t="s">
        <v>88</v>
      </c>
      <c r="D5" s="158">
        <f>SUM(D6:D27)</f>
        <v>3668.12</v>
      </c>
    </row>
    <row r="6" spans="1:4" ht="24.75" customHeight="1">
      <c r="A6" s="161" t="s">
        <v>89</v>
      </c>
      <c r="B6" s="160">
        <f>SUM(B7:B9)</f>
        <v>218</v>
      </c>
      <c r="C6" s="161" t="s">
        <v>90</v>
      </c>
      <c r="D6" s="162">
        <v>1744.25</v>
      </c>
    </row>
    <row r="7" spans="1:4" ht="24.75" customHeight="1">
      <c r="A7" s="161" t="s">
        <v>91</v>
      </c>
      <c r="B7" s="160">
        <v>35</v>
      </c>
      <c r="C7" s="161" t="s">
        <v>92</v>
      </c>
      <c r="D7" s="162"/>
    </row>
    <row r="8" spans="1:4" ht="24.75" customHeight="1">
      <c r="A8" s="161" t="s">
        <v>93</v>
      </c>
      <c r="B8" s="163">
        <v>168</v>
      </c>
      <c r="C8" s="161" t="s">
        <v>94</v>
      </c>
      <c r="D8" s="162">
        <v>10</v>
      </c>
    </row>
    <row r="9" spans="1:4" ht="24.75" customHeight="1">
      <c r="A9" s="161" t="s">
        <v>95</v>
      </c>
      <c r="B9" s="163">
        <v>15</v>
      </c>
      <c r="C9" s="161" t="s">
        <v>96</v>
      </c>
      <c r="D9" s="162">
        <v>25</v>
      </c>
    </row>
    <row r="10" spans="1:4" ht="24.75" customHeight="1">
      <c r="A10" s="161" t="s">
        <v>97</v>
      </c>
      <c r="B10" s="163">
        <v>25</v>
      </c>
      <c r="C10" s="161" t="s">
        <v>98</v>
      </c>
      <c r="D10" s="162"/>
    </row>
    <row r="11" spans="1:4" ht="24.75" customHeight="1">
      <c r="A11" s="159" t="s">
        <v>99</v>
      </c>
      <c r="B11" s="164">
        <f>B12+B13+B14+B15+B16+B17+B18+B19+B20+B27+B28</f>
        <v>3612</v>
      </c>
      <c r="C11" s="161" t="s">
        <v>100</v>
      </c>
      <c r="D11" s="162">
        <v>7.4</v>
      </c>
    </row>
    <row r="12" spans="1:4" ht="24.75" customHeight="1">
      <c r="A12" s="165" t="s">
        <v>101</v>
      </c>
      <c r="B12" s="166">
        <v>107.35</v>
      </c>
      <c r="C12" s="161" t="s">
        <v>102</v>
      </c>
      <c r="D12" s="162">
        <v>119.58</v>
      </c>
    </row>
    <row r="13" spans="1:4" ht="24.75" customHeight="1">
      <c r="A13" s="165" t="s">
        <v>103</v>
      </c>
      <c r="B13" s="167">
        <v>60.86</v>
      </c>
      <c r="C13" s="161" t="s">
        <v>104</v>
      </c>
      <c r="D13" s="162">
        <v>43.78</v>
      </c>
    </row>
    <row r="14" spans="1:4" ht="24.75" customHeight="1">
      <c r="A14" s="165" t="s">
        <v>105</v>
      </c>
      <c r="B14" s="167">
        <v>458</v>
      </c>
      <c r="C14" s="161" t="s">
        <v>106</v>
      </c>
      <c r="D14" s="162">
        <v>134.24</v>
      </c>
    </row>
    <row r="15" spans="1:4" ht="24.75" customHeight="1">
      <c r="A15" s="165" t="s">
        <v>107</v>
      </c>
      <c r="B15" s="166">
        <v>84.81</v>
      </c>
      <c r="C15" s="161" t="s">
        <v>108</v>
      </c>
      <c r="D15" s="162">
        <v>458</v>
      </c>
    </row>
    <row r="16" spans="1:4" ht="24.75" customHeight="1">
      <c r="A16" s="165" t="s">
        <v>109</v>
      </c>
      <c r="B16" s="167">
        <v>40.39</v>
      </c>
      <c r="C16" s="161" t="s">
        <v>110</v>
      </c>
      <c r="D16" s="162">
        <v>488.77</v>
      </c>
    </row>
    <row r="17" spans="1:4" ht="24.75" customHeight="1">
      <c r="A17" s="165" t="s">
        <v>111</v>
      </c>
      <c r="B17" s="166"/>
      <c r="C17" s="161" t="s">
        <v>112</v>
      </c>
      <c r="D17" s="162">
        <v>59.1</v>
      </c>
    </row>
    <row r="18" spans="1:4" ht="24.75" customHeight="1">
      <c r="A18" s="165" t="s">
        <v>113</v>
      </c>
      <c r="B18" s="166">
        <v>15.5</v>
      </c>
      <c r="C18" s="161" t="s">
        <v>114</v>
      </c>
      <c r="D18" s="162"/>
    </row>
    <row r="19" spans="1:4" ht="24.75" customHeight="1">
      <c r="A19" s="165" t="s">
        <v>115</v>
      </c>
      <c r="B19" s="166">
        <v>52</v>
      </c>
      <c r="C19" s="161" t="s">
        <v>116</v>
      </c>
      <c r="D19" s="162"/>
    </row>
    <row r="20" spans="1:4" ht="24.75" customHeight="1">
      <c r="A20" s="165" t="s">
        <v>117</v>
      </c>
      <c r="B20" s="166">
        <f>SUM(B21:B26)</f>
        <v>1137.71</v>
      </c>
      <c r="C20" s="161" t="s">
        <v>118</v>
      </c>
      <c r="D20" s="162"/>
    </row>
    <row r="21" spans="1:4" ht="24.75" customHeight="1">
      <c r="A21" s="165" t="s">
        <v>119</v>
      </c>
      <c r="B21" s="166">
        <v>56.33</v>
      </c>
      <c r="C21" s="161" t="s">
        <v>120</v>
      </c>
      <c r="D21" s="162"/>
    </row>
    <row r="22" spans="1:4" ht="24.75" customHeight="1">
      <c r="A22" s="165" t="s">
        <v>121</v>
      </c>
      <c r="B22" s="166">
        <v>76.34</v>
      </c>
      <c r="C22" s="161" t="s">
        <v>122</v>
      </c>
      <c r="D22" s="162">
        <v>180</v>
      </c>
    </row>
    <row r="23" spans="1:4" ht="24.75" customHeight="1">
      <c r="A23" s="165" t="s">
        <v>123</v>
      </c>
      <c r="B23" s="166">
        <v>980.74</v>
      </c>
      <c r="C23" s="161" t="s">
        <v>124</v>
      </c>
      <c r="D23" s="162"/>
    </row>
    <row r="24" spans="1:4" ht="24.75" customHeight="1">
      <c r="A24" s="165" t="s">
        <v>125</v>
      </c>
      <c r="B24" s="166">
        <v>2.3</v>
      </c>
      <c r="C24" s="161" t="s">
        <v>126</v>
      </c>
      <c r="D24" s="162">
        <v>280</v>
      </c>
    </row>
    <row r="25" spans="1:4" ht="24.75" customHeight="1">
      <c r="A25" s="165" t="s">
        <v>127</v>
      </c>
      <c r="B25" s="166"/>
      <c r="C25" s="161" t="s">
        <v>128</v>
      </c>
      <c r="D25" s="168">
        <v>60</v>
      </c>
    </row>
    <row r="26" spans="1:4" ht="24.75" customHeight="1">
      <c r="A26" s="165" t="s">
        <v>129</v>
      </c>
      <c r="B26" s="166">
        <v>22</v>
      </c>
      <c r="C26" s="161" t="s">
        <v>130</v>
      </c>
      <c r="D26" s="168">
        <v>58</v>
      </c>
    </row>
    <row r="27" spans="1:4" ht="24.75" customHeight="1">
      <c r="A27" s="165" t="s">
        <v>131</v>
      </c>
      <c r="B27" s="169"/>
      <c r="C27" s="161" t="s">
        <v>132</v>
      </c>
      <c r="D27" s="168"/>
    </row>
    <row r="28" spans="1:4" ht="24.75" customHeight="1">
      <c r="A28" s="165" t="s">
        <v>133</v>
      </c>
      <c r="B28" s="169">
        <v>1655.38</v>
      </c>
      <c r="C28" s="161" t="s">
        <v>134</v>
      </c>
      <c r="D28" s="168"/>
    </row>
    <row r="29" spans="1:4" ht="24.75" customHeight="1">
      <c r="A29" s="165"/>
      <c r="B29" s="169"/>
      <c r="C29" s="159" t="s">
        <v>135</v>
      </c>
      <c r="D29" s="170">
        <f>D32+D30+D31</f>
        <v>186.88</v>
      </c>
    </row>
    <row r="30" spans="1:4" ht="24.75" customHeight="1">
      <c r="A30" s="171"/>
      <c r="B30" s="169"/>
      <c r="C30" s="161" t="s">
        <v>136</v>
      </c>
      <c r="D30" s="170">
        <v>39.88</v>
      </c>
    </row>
    <row r="31" spans="1:4" ht="24.75" customHeight="1">
      <c r="A31" s="171"/>
      <c r="B31" s="169"/>
      <c r="C31" s="161" t="s">
        <v>137</v>
      </c>
      <c r="D31" s="170">
        <v>127</v>
      </c>
    </row>
    <row r="32" spans="1:4" ht="24.75" customHeight="1">
      <c r="A32" s="171"/>
      <c r="B32" s="169"/>
      <c r="C32" s="161" t="s">
        <v>138</v>
      </c>
      <c r="D32" s="170">
        <v>20</v>
      </c>
    </row>
    <row r="33" spans="1:4" ht="24.75" customHeight="1">
      <c r="A33" s="159" t="s">
        <v>139</v>
      </c>
      <c r="B33" s="157"/>
      <c r="C33" s="159" t="s">
        <v>140</v>
      </c>
      <c r="D33" s="172"/>
    </row>
    <row r="34" spans="1:4" ht="24.75" customHeight="1">
      <c r="A34" s="156" t="s">
        <v>141</v>
      </c>
      <c r="B34" s="160">
        <f>B5+B11+B33</f>
        <v>3855</v>
      </c>
      <c r="C34" s="159" t="s">
        <v>142</v>
      </c>
      <c r="D34" s="172">
        <f>D29+D5</f>
        <v>3855</v>
      </c>
    </row>
    <row r="35" spans="1:4" ht="24.75" customHeight="1">
      <c r="A35" s="173"/>
      <c r="B35" s="174"/>
      <c r="C35" s="174"/>
      <c r="D35" s="175"/>
    </row>
  </sheetData>
  <sheetProtection formatCells="0" formatColumns="0" formatRows="0"/>
  <mergeCells count="1">
    <mergeCell ref="A2:D2"/>
  </mergeCells>
  <printOptions horizontalCentered="1" verticalCentered="1"/>
  <pageMargins left="0.7480314960629921" right="0.7480314960629921" top="0.8661417322834646" bottom="0.5905511811023623" header="0.5118110236220472" footer="0.5118110236220472"/>
  <pageSetup horizontalDpi="180" verticalDpi="180" orientation="portrait" paperSize="9" scale="84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SheetLayoutView="100" workbookViewId="0" topLeftCell="A1">
      <selection activeCell="D10" sqref="D10"/>
    </sheetView>
  </sheetViews>
  <sheetFormatPr defaultColWidth="9.00390625" defaultRowHeight="30" customHeight="1"/>
  <cols>
    <col min="1" max="1" width="26.625" style="125" customWidth="1"/>
    <col min="2" max="2" width="10.375" style="126" customWidth="1"/>
    <col min="3" max="3" width="9.875" style="126" customWidth="1"/>
    <col min="4" max="4" width="10.375" style="125" customWidth="1"/>
    <col min="5" max="5" width="23.625" style="125" customWidth="1"/>
    <col min="6" max="16384" width="9.00390625" style="125" customWidth="1"/>
  </cols>
  <sheetData>
    <row r="1" ht="21" customHeight="1">
      <c r="E1" s="127" t="s">
        <v>143</v>
      </c>
    </row>
    <row r="2" spans="1:5" ht="30" customHeight="1">
      <c r="A2" s="128" t="s">
        <v>144</v>
      </c>
      <c r="B2" s="128"/>
      <c r="C2" s="128"/>
      <c r="D2" s="128"/>
      <c r="E2" s="128"/>
    </row>
    <row r="3" spans="1:5" ht="23.25" customHeight="1">
      <c r="A3" s="129"/>
      <c r="B3" s="130"/>
      <c r="C3" s="130"/>
      <c r="D3" s="129"/>
      <c r="E3" s="131" t="s">
        <v>83</v>
      </c>
    </row>
    <row r="4" spans="1:5" s="123" customFormat="1" ht="30" customHeight="1">
      <c r="A4" s="132" t="s">
        <v>145</v>
      </c>
      <c r="B4" s="133" t="s">
        <v>146</v>
      </c>
      <c r="C4" s="133" t="s">
        <v>147</v>
      </c>
      <c r="D4" s="134" t="s">
        <v>148</v>
      </c>
      <c r="E4" s="132" t="s">
        <v>149</v>
      </c>
    </row>
    <row r="5" spans="1:5" s="124" customFormat="1" ht="30" customHeight="1">
      <c r="A5" s="132" t="s">
        <v>150</v>
      </c>
      <c r="B5" s="135">
        <f>B6+B11+B17</f>
        <v>357</v>
      </c>
      <c r="C5" s="135">
        <f>C6+C11+C17</f>
        <v>387</v>
      </c>
      <c r="D5" s="136">
        <f>(C5-B5)/B5</f>
        <v>0.08403361344537816</v>
      </c>
      <c r="E5" s="137"/>
    </row>
    <row r="6" spans="1:5" s="124" customFormat="1" ht="30" customHeight="1">
      <c r="A6" s="138" t="s">
        <v>151</v>
      </c>
      <c r="B6" s="139">
        <f>B7+B11</f>
        <v>223</v>
      </c>
      <c r="C6" s="139">
        <f>C7+C11</f>
        <v>243</v>
      </c>
      <c r="D6" s="136">
        <f aca="true" t="shared" si="0" ref="D6:D19">(C6-B6)/B6</f>
        <v>0.08968609865470852</v>
      </c>
      <c r="E6" s="140"/>
    </row>
    <row r="7" spans="1:5" s="124" customFormat="1" ht="30" customHeight="1">
      <c r="A7" s="138" t="s">
        <v>152</v>
      </c>
      <c r="B7" s="139">
        <f>B8+B9+B10</f>
        <v>203</v>
      </c>
      <c r="C7" s="139">
        <f>C8+C9+C10</f>
        <v>218</v>
      </c>
      <c r="D7" s="136">
        <f t="shared" si="0"/>
        <v>0.07389162561576355</v>
      </c>
      <c r="E7" s="140"/>
    </row>
    <row r="8" spans="1:5" s="124" customFormat="1" ht="35.25" customHeight="1">
      <c r="A8" s="141" t="s">
        <v>153</v>
      </c>
      <c r="B8" s="142">
        <v>35</v>
      </c>
      <c r="C8" s="142">
        <v>35</v>
      </c>
      <c r="D8" s="136">
        <f t="shared" si="0"/>
        <v>0</v>
      </c>
      <c r="E8" s="143" t="s">
        <v>154</v>
      </c>
    </row>
    <row r="9" spans="1:5" s="124" customFormat="1" ht="33.75" customHeight="1">
      <c r="A9" s="141" t="s">
        <v>155</v>
      </c>
      <c r="B9" s="142">
        <v>168</v>
      </c>
      <c r="C9" s="142">
        <v>168</v>
      </c>
      <c r="D9" s="136">
        <f t="shared" si="0"/>
        <v>0</v>
      </c>
      <c r="E9" s="144" t="s">
        <v>156</v>
      </c>
    </row>
    <row r="10" spans="1:5" s="124" customFormat="1" ht="34.5" customHeight="1">
      <c r="A10" s="140" t="s">
        <v>157</v>
      </c>
      <c r="B10" s="142"/>
      <c r="C10" s="142">
        <v>15</v>
      </c>
      <c r="D10" s="136">
        <v>1</v>
      </c>
      <c r="E10" s="140" t="s">
        <v>158</v>
      </c>
    </row>
    <row r="11" spans="1:5" s="124" customFormat="1" ht="30" customHeight="1">
      <c r="A11" s="138" t="s">
        <v>159</v>
      </c>
      <c r="B11" s="135">
        <f>B12+B13+B14+B15+B16</f>
        <v>20</v>
      </c>
      <c r="C11" s="135">
        <f>C12+C13+C14+C15+C16</f>
        <v>25</v>
      </c>
      <c r="D11" s="136">
        <f t="shared" si="0"/>
        <v>0.25</v>
      </c>
      <c r="E11" s="140"/>
    </row>
    <row r="12" spans="1:5" s="124" customFormat="1" ht="30" customHeight="1">
      <c r="A12" s="140" t="s">
        <v>160</v>
      </c>
      <c r="B12" s="142"/>
      <c r="C12" s="142"/>
      <c r="D12" s="136"/>
      <c r="E12" s="145" t="s">
        <v>161</v>
      </c>
    </row>
    <row r="13" spans="1:5" s="124" customFormat="1" ht="30" customHeight="1">
      <c r="A13" s="140" t="s">
        <v>162</v>
      </c>
      <c r="B13" s="142"/>
      <c r="C13" s="142"/>
      <c r="D13" s="136"/>
      <c r="E13" s="145" t="s">
        <v>163</v>
      </c>
    </row>
    <row r="14" spans="1:5" s="124" customFormat="1" ht="30" customHeight="1">
      <c r="A14" s="140" t="s">
        <v>164</v>
      </c>
      <c r="B14" s="146"/>
      <c r="C14" s="146"/>
      <c r="D14" s="136"/>
      <c r="E14" s="145" t="s">
        <v>165</v>
      </c>
    </row>
    <row r="15" spans="1:5" s="124" customFormat="1" ht="30" customHeight="1">
      <c r="A15" s="140" t="s">
        <v>166</v>
      </c>
      <c r="B15" s="146">
        <v>20</v>
      </c>
      <c r="C15" s="146">
        <v>20</v>
      </c>
      <c r="D15" s="136">
        <f t="shared" si="0"/>
        <v>0</v>
      </c>
      <c r="E15" s="145" t="s">
        <v>167</v>
      </c>
    </row>
    <row r="16" spans="1:5" s="124" customFormat="1" ht="37.5" customHeight="1">
      <c r="A16" s="140" t="s">
        <v>168</v>
      </c>
      <c r="B16" s="146"/>
      <c r="C16" s="146">
        <v>5</v>
      </c>
      <c r="D16" s="136">
        <v>1</v>
      </c>
      <c r="E16" s="145" t="s">
        <v>169</v>
      </c>
    </row>
    <row r="17" spans="1:5" s="124" customFormat="1" ht="30" customHeight="1">
      <c r="A17" s="138" t="s">
        <v>170</v>
      </c>
      <c r="B17" s="146">
        <f>B18+B19+B20+B21+B22+B23+B24+B25+B26+B27+B28+B29+B30</f>
        <v>114</v>
      </c>
      <c r="C17" s="146">
        <f>C18+C19+C20+C21+C22+C23+C24+C25+C26+C27+C28+C29+C30</f>
        <v>119</v>
      </c>
      <c r="D17" s="136">
        <f t="shared" si="0"/>
        <v>0.043859649122807015</v>
      </c>
      <c r="E17" s="140"/>
    </row>
    <row r="18" spans="1:5" s="124" customFormat="1" ht="30" customHeight="1">
      <c r="A18" s="147" t="s">
        <v>171</v>
      </c>
      <c r="B18" s="148">
        <v>58</v>
      </c>
      <c r="C18" s="148">
        <v>58</v>
      </c>
      <c r="D18" s="136">
        <f t="shared" si="0"/>
        <v>0</v>
      </c>
      <c r="E18" s="144" t="s">
        <v>172</v>
      </c>
    </row>
    <row r="19" spans="1:5" s="124" customFormat="1" ht="30" customHeight="1">
      <c r="A19" s="147" t="s">
        <v>173</v>
      </c>
      <c r="B19" s="148">
        <v>56</v>
      </c>
      <c r="C19" s="148">
        <v>56</v>
      </c>
      <c r="D19" s="136">
        <f t="shared" si="0"/>
        <v>0</v>
      </c>
      <c r="E19" s="144" t="s">
        <v>174</v>
      </c>
    </row>
    <row r="20" spans="1:5" s="124" customFormat="1" ht="30" customHeight="1">
      <c r="A20" s="140" t="s">
        <v>157</v>
      </c>
      <c r="B20" s="142"/>
      <c r="C20" s="142">
        <v>5</v>
      </c>
      <c r="D20" s="136"/>
      <c r="E20" s="140" t="s">
        <v>175</v>
      </c>
    </row>
    <row r="21" spans="1:5" s="124" customFormat="1" ht="30" customHeight="1">
      <c r="A21" s="147" t="s">
        <v>176</v>
      </c>
      <c r="B21" s="142"/>
      <c r="C21" s="142"/>
      <c r="D21" s="136"/>
      <c r="E21" s="140" t="s">
        <v>177</v>
      </c>
    </row>
    <row r="22" spans="1:5" s="124" customFormat="1" ht="30" customHeight="1">
      <c r="A22" s="147" t="s">
        <v>178</v>
      </c>
      <c r="B22" s="142"/>
      <c r="C22" s="142"/>
      <c r="D22" s="136"/>
      <c r="E22" s="140" t="s">
        <v>177</v>
      </c>
    </row>
    <row r="23" spans="1:5" s="124" customFormat="1" ht="30" customHeight="1">
      <c r="A23" s="140" t="s">
        <v>179</v>
      </c>
      <c r="B23" s="142"/>
      <c r="C23" s="142"/>
      <c r="D23" s="136"/>
      <c r="E23" s="140" t="s">
        <v>177</v>
      </c>
    </row>
    <row r="24" spans="1:5" s="124" customFormat="1" ht="30" customHeight="1">
      <c r="A24" s="140" t="s">
        <v>180</v>
      </c>
      <c r="B24" s="142"/>
      <c r="C24" s="142"/>
      <c r="D24" s="136"/>
      <c r="E24" s="140" t="s">
        <v>177</v>
      </c>
    </row>
    <row r="25" spans="1:5" s="124" customFormat="1" ht="30" customHeight="1">
      <c r="A25" s="140" t="s">
        <v>181</v>
      </c>
      <c r="B25" s="142"/>
      <c r="C25" s="142"/>
      <c r="D25" s="136"/>
      <c r="E25" s="140" t="s">
        <v>177</v>
      </c>
    </row>
    <row r="26" spans="1:5" s="124" customFormat="1" ht="30" customHeight="1">
      <c r="A26" s="140" t="s">
        <v>182</v>
      </c>
      <c r="B26" s="142"/>
      <c r="C26" s="142"/>
      <c r="D26" s="136"/>
      <c r="E26" s="140" t="s">
        <v>177</v>
      </c>
    </row>
    <row r="27" spans="1:5" s="124" customFormat="1" ht="30" customHeight="1">
      <c r="A27" s="140" t="s">
        <v>183</v>
      </c>
      <c r="B27" s="142"/>
      <c r="C27" s="142"/>
      <c r="D27" s="136"/>
      <c r="E27" s="140" t="s">
        <v>177</v>
      </c>
    </row>
    <row r="28" spans="1:5" s="124" customFormat="1" ht="30" customHeight="1">
      <c r="A28" s="140" t="s">
        <v>184</v>
      </c>
      <c r="B28" s="142"/>
      <c r="C28" s="142"/>
      <c r="D28" s="136"/>
      <c r="E28" s="140" t="s">
        <v>177</v>
      </c>
    </row>
    <row r="29" spans="1:5" s="124" customFormat="1" ht="30" customHeight="1">
      <c r="A29" s="140" t="s">
        <v>185</v>
      </c>
      <c r="B29" s="142"/>
      <c r="C29" s="142"/>
      <c r="D29" s="136"/>
      <c r="E29" s="140" t="s">
        <v>177</v>
      </c>
    </row>
    <row r="30" spans="1:5" s="124" customFormat="1" ht="30" customHeight="1">
      <c r="A30" s="147" t="s">
        <v>186</v>
      </c>
      <c r="B30" s="142"/>
      <c r="C30" s="142"/>
      <c r="D30" s="149"/>
      <c r="E30" s="140" t="s">
        <v>177</v>
      </c>
    </row>
    <row r="31" spans="1:5" s="124" customFormat="1" ht="30" customHeight="1">
      <c r="A31" s="150" t="s">
        <v>187</v>
      </c>
      <c r="B31" s="150"/>
      <c r="C31" s="150"/>
      <c r="D31" s="150"/>
      <c r="E31" s="150"/>
    </row>
    <row r="32" spans="1:5" s="124" customFormat="1" ht="30" customHeight="1">
      <c r="A32" s="125"/>
      <c r="B32" s="126"/>
      <c r="C32" s="126"/>
      <c r="D32" s="125"/>
      <c r="E32" s="125"/>
    </row>
  </sheetData>
  <sheetProtection formatCells="0" formatColumns="0" formatRows="0"/>
  <mergeCells count="2">
    <mergeCell ref="A2:E2"/>
    <mergeCell ref="A31:E31"/>
  </mergeCells>
  <printOptions horizontalCentered="1"/>
  <pageMargins left="0.7479166666666667" right="0.7479166666666667" top="0.66875" bottom="0.5118055555555555" header="0.5118055555555555" footer="0.5118055555555555"/>
  <pageSetup horizontalDpi="600" verticalDpi="600" orientation="portrait" paperSize="9" scale="7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74"/>
  <sheetViews>
    <sheetView tabSelected="1" zoomScaleSheetLayoutView="100" workbookViewId="0" topLeftCell="A1">
      <pane ySplit="5" topLeftCell="A6" activePane="bottomLeft" state="frozen"/>
      <selection pane="bottomLeft" activeCell="E8" sqref="E8"/>
    </sheetView>
  </sheetViews>
  <sheetFormatPr defaultColWidth="9.125" defaultRowHeight="24.75" customHeight="1"/>
  <cols>
    <col min="1" max="1" width="36.50390625" style="103" customWidth="1"/>
    <col min="2" max="2" width="13.625" style="104" customWidth="1"/>
    <col min="3" max="3" width="13.375" style="105" customWidth="1"/>
    <col min="4" max="244" width="9.125" style="103" customWidth="1"/>
    <col min="245" max="16384" width="9.125" style="103" customWidth="1"/>
  </cols>
  <sheetData>
    <row r="1" ht="24.75" customHeight="1">
      <c r="C1" s="106" t="s">
        <v>188</v>
      </c>
    </row>
    <row r="2" spans="1:3" ht="24.75" customHeight="1">
      <c r="A2" s="107" t="s">
        <v>189</v>
      </c>
      <c r="B2" s="107"/>
      <c r="C2" s="107"/>
    </row>
    <row r="3" spans="1:3" ht="24.75" customHeight="1">
      <c r="A3" s="108"/>
      <c r="B3" s="109"/>
      <c r="C3" s="110" t="s">
        <v>83</v>
      </c>
    </row>
    <row r="4" spans="1:3" s="100" customFormat="1" ht="24.75" customHeight="1">
      <c r="A4" s="111" t="s">
        <v>190</v>
      </c>
      <c r="B4" s="112" t="s">
        <v>191</v>
      </c>
      <c r="C4" s="113" t="s">
        <v>192</v>
      </c>
    </row>
    <row r="5" spans="1:3" s="101" customFormat="1" ht="24.75" customHeight="1">
      <c r="A5" s="114" t="s">
        <v>193</v>
      </c>
      <c r="B5" s="115">
        <v>1744.25</v>
      </c>
      <c r="C5" s="116"/>
    </row>
    <row r="6" spans="1:3" s="101" customFormat="1" ht="24.75" customHeight="1">
      <c r="A6" s="117" t="s">
        <v>194</v>
      </c>
      <c r="B6" s="118">
        <v>5</v>
      </c>
      <c r="C6" s="116"/>
    </row>
    <row r="7" spans="1:3" s="101" customFormat="1" ht="24.75" customHeight="1">
      <c r="A7" s="117" t="s">
        <v>195</v>
      </c>
      <c r="B7" s="118">
        <v>10</v>
      </c>
      <c r="C7" s="116"/>
    </row>
    <row r="8" spans="1:3" s="101" customFormat="1" ht="24.75" customHeight="1">
      <c r="A8" s="117" t="s">
        <v>196</v>
      </c>
      <c r="B8" s="118">
        <v>1617.25</v>
      </c>
      <c r="C8" s="116"/>
    </row>
    <row r="9" spans="1:3" s="101" customFormat="1" ht="24.75" customHeight="1">
      <c r="A9" s="117" t="s">
        <v>197</v>
      </c>
      <c r="B9" s="118"/>
      <c r="C9" s="116"/>
    </row>
    <row r="10" spans="1:3" s="101" customFormat="1" ht="24.75" customHeight="1">
      <c r="A10" s="119" t="s">
        <v>198</v>
      </c>
      <c r="B10" s="118">
        <v>12</v>
      </c>
      <c r="C10" s="116"/>
    </row>
    <row r="11" spans="1:3" s="101" customFormat="1" ht="24.75" customHeight="1">
      <c r="A11" s="117" t="s">
        <v>199</v>
      </c>
      <c r="B11" s="118">
        <v>6</v>
      </c>
      <c r="C11" s="116"/>
    </row>
    <row r="12" spans="1:3" s="101" customFormat="1" ht="24.75" customHeight="1">
      <c r="A12" s="117" t="s">
        <v>200</v>
      </c>
      <c r="B12" s="118">
        <v>4</v>
      </c>
      <c r="C12" s="116"/>
    </row>
    <row r="13" spans="1:3" s="101" customFormat="1" ht="24.75" customHeight="1">
      <c r="A13" s="119" t="s">
        <v>201</v>
      </c>
      <c r="B13" s="118">
        <v>5</v>
      </c>
      <c r="C13" s="116"/>
    </row>
    <row r="14" spans="1:3" s="101" customFormat="1" ht="24.75" customHeight="1">
      <c r="A14" s="119" t="s">
        <v>202</v>
      </c>
      <c r="B14" s="118">
        <v>5</v>
      </c>
      <c r="C14" s="116"/>
    </row>
    <row r="15" spans="1:3" s="101" customFormat="1" ht="24.75" customHeight="1">
      <c r="A15" s="120" t="s">
        <v>203</v>
      </c>
      <c r="B15" s="118">
        <v>5</v>
      </c>
      <c r="C15" s="116"/>
    </row>
    <row r="16" spans="1:3" s="101" customFormat="1" ht="24.75" customHeight="1">
      <c r="A16" s="120" t="s">
        <v>204</v>
      </c>
      <c r="B16" s="118">
        <v>5</v>
      </c>
      <c r="C16" s="116"/>
    </row>
    <row r="17" spans="1:3" s="101" customFormat="1" ht="24.75" customHeight="1">
      <c r="A17" s="119" t="s">
        <v>205</v>
      </c>
      <c r="B17" s="118"/>
      <c r="C17" s="116"/>
    </row>
    <row r="18" spans="1:3" s="101" customFormat="1" ht="24.75" customHeight="1">
      <c r="A18" s="119" t="s">
        <v>206</v>
      </c>
      <c r="B18" s="118">
        <v>5</v>
      </c>
      <c r="C18" s="116"/>
    </row>
    <row r="19" spans="1:3" s="101" customFormat="1" ht="24.75" customHeight="1">
      <c r="A19" s="117" t="s">
        <v>207</v>
      </c>
      <c r="B19" s="118">
        <v>5</v>
      </c>
      <c r="C19" s="116"/>
    </row>
    <row r="20" spans="1:3" s="101" customFormat="1" ht="24.75" customHeight="1">
      <c r="A20" s="117" t="s">
        <v>208</v>
      </c>
      <c r="B20" s="118">
        <v>3</v>
      </c>
      <c r="C20" s="116"/>
    </row>
    <row r="21" spans="1:3" s="101" customFormat="1" ht="24.75" customHeight="1">
      <c r="A21" s="119" t="s">
        <v>209</v>
      </c>
      <c r="B21" s="118">
        <v>3</v>
      </c>
      <c r="C21" s="116"/>
    </row>
    <row r="22" spans="1:3" s="101" customFormat="1" ht="24.75" customHeight="1">
      <c r="A22" s="119" t="s">
        <v>210</v>
      </c>
      <c r="B22" s="115">
        <v>3</v>
      </c>
      <c r="C22" s="116"/>
    </row>
    <row r="23" spans="1:3" s="101" customFormat="1" ht="24.75" customHeight="1">
      <c r="A23" s="119" t="s">
        <v>211</v>
      </c>
      <c r="B23" s="115">
        <v>3</v>
      </c>
      <c r="C23" s="116"/>
    </row>
    <row r="24" spans="1:3" s="101" customFormat="1" ht="24.75" customHeight="1">
      <c r="A24" s="119" t="s">
        <v>212</v>
      </c>
      <c r="B24" s="115">
        <v>5</v>
      </c>
      <c r="C24" s="116"/>
    </row>
    <row r="25" spans="1:3" s="101" customFormat="1" ht="24.75" customHeight="1">
      <c r="A25" s="119" t="s">
        <v>213</v>
      </c>
      <c r="B25" s="115">
        <v>12</v>
      </c>
      <c r="C25" s="116"/>
    </row>
    <row r="26" spans="1:3" s="101" customFormat="1" ht="24.75" customHeight="1">
      <c r="A26" s="119" t="s">
        <v>214</v>
      </c>
      <c r="B26" s="115">
        <v>3</v>
      </c>
      <c r="C26" s="116"/>
    </row>
    <row r="27" spans="1:3" s="101" customFormat="1" ht="24.75" customHeight="1">
      <c r="A27" s="119" t="s">
        <v>215</v>
      </c>
      <c r="B27" s="115">
        <v>6</v>
      </c>
      <c r="C27" s="116"/>
    </row>
    <row r="28" spans="1:3" s="101" customFormat="1" ht="24.75" customHeight="1">
      <c r="A28" s="119" t="s">
        <v>216</v>
      </c>
      <c r="B28" s="115">
        <v>2</v>
      </c>
      <c r="C28" s="116"/>
    </row>
    <row r="29" spans="1:3" s="101" customFormat="1" ht="24.75" customHeight="1">
      <c r="A29" s="119" t="s">
        <v>217</v>
      </c>
      <c r="B29" s="115">
        <v>5</v>
      </c>
      <c r="C29" s="116"/>
    </row>
    <row r="30" spans="1:3" s="101" customFormat="1" ht="24.75" customHeight="1">
      <c r="A30" s="119" t="s">
        <v>218</v>
      </c>
      <c r="B30" s="115">
        <v>15</v>
      </c>
      <c r="C30" s="116"/>
    </row>
    <row r="31" spans="1:3" s="101" customFormat="1" ht="24.75" customHeight="1">
      <c r="A31" s="121" t="s">
        <v>219</v>
      </c>
      <c r="B31" s="115"/>
      <c r="C31" s="116"/>
    </row>
    <row r="32" spans="1:3" s="101" customFormat="1" ht="24.75" customHeight="1">
      <c r="A32" s="119" t="s">
        <v>220</v>
      </c>
      <c r="B32" s="115"/>
      <c r="C32" s="116"/>
    </row>
    <row r="33" spans="1:3" s="101" customFormat="1" ht="24.75" customHeight="1">
      <c r="A33" s="119" t="s">
        <v>221</v>
      </c>
      <c r="B33" s="118"/>
      <c r="C33" s="116"/>
    </row>
    <row r="34" spans="1:3" s="101" customFormat="1" ht="24.75" customHeight="1">
      <c r="A34" s="121" t="s">
        <v>222</v>
      </c>
      <c r="B34" s="115">
        <v>10</v>
      </c>
      <c r="C34" s="116"/>
    </row>
    <row r="35" spans="1:3" s="101" customFormat="1" ht="24.75" customHeight="1">
      <c r="A35" s="117" t="s">
        <v>223</v>
      </c>
      <c r="B35" s="118">
        <v>2</v>
      </c>
      <c r="C35" s="116"/>
    </row>
    <row r="36" spans="1:3" s="101" customFormat="1" ht="24.75" customHeight="1">
      <c r="A36" s="119" t="s">
        <v>224</v>
      </c>
      <c r="B36" s="118"/>
      <c r="C36" s="116"/>
    </row>
    <row r="37" spans="1:3" s="101" customFormat="1" ht="24.75" customHeight="1">
      <c r="A37" s="117" t="s">
        <v>225</v>
      </c>
      <c r="B37" s="118"/>
      <c r="C37" s="116"/>
    </row>
    <row r="38" spans="1:3" s="101" customFormat="1" ht="24.75" customHeight="1">
      <c r="A38" s="117" t="s">
        <v>226</v>
      </c>
      <c r="B38" s="118"/>
      <c r="C38" s="116"/>
    </row>
    <row r="39" spans="1:3" s="101" customFormat="1" ht="24.75" customHeight="1">
      <c r="A39" s="120" t="s">
        <v>227</v>
      </c>
      <c r="B39" s="118"/>
      <c r="C39" s="116"/>
    </row>
    <row r="40" spans="1:3" s="101" customFormat="1" ht="24.75" customHeight="1">
      <c r="A40" s="117" t="s">
        <v>228</v>
      </c>
      <c r="B40" s="118">
        <v>5</v>
      </c>
      <c r="C40" s="116"/>
    </row>
    <row r="41" spans="1:3" s="101" customFormat="1" ht="24.75" customHeight="1">
      <c r="A41" s="117" t="s">
        <v>229</v>
      </c>
      <c r="B41" s="118"/>
      <c r="C41" s="116"/>
    </row>
    <row r="42" spans="1:3" s="101" customFormat="1" ht="24.75" customHeight="1">
      <c r="A42" s="119" t="s">
        <v>230</v>
      </c>
      <c r="B42" s="118">
        <v>2</v>
      </c>
      <c r="C42" s="116"/>
    </row>
    <row r="43" spans="1:3" s="101" customFormat="1" ht="24.75" customHeight="1">
      <c r="A43" s="117" t="s">
        <v>231</v>
      </c>
      <c r="B43" s="118"/>
      <c r="C43" s="116"/>
    </row>
    <row r="44" spans="1:3" s="101" customFormat="1" ht="24.75" customHeight="1">
      <c r="A44" s="117" t="s">
        <v>232</v>
      </c>
      <c r="B44" s="118">
        <v>1</v>
      </c>
      <c r="C44" s="116"/>
    </row>
    <row r="45" spans="1:3" s="101" customFormat="1" ht="24.75" customHeight="1">
      <c r="A45" s="121" t="s">
        <v>233</v>
      </c>
      <c r="B45" s="115">
        <v>25</v>
      </c>
      <c r="C45" s="116"/>
    </row>
    <row r="46" spans="1:3" s="101" customFormat="1" ht="24.75" customHeight="1">
      <c r="A46" s="119" t="s">
        <v>234</v>
      </c>
      <c r="B46" s="115">
        <v>10</v>
      </c>
      <c r="C46" s="116"/>
    </row>
    <row r="47" spans="1:3" s="101" customFormat="1" ht="24.75" customHeight="1">
      <c r="A47" s="117" t="s">
        <v>235</v>
      </c>
      <c r="B47" s="115">
        <v>10</v>
      </c>
      <c r="C47" s="116"/>
    </row>
    <row r="48" spans="1:3" s="101" customFormat="1" ht="24.75" customHeight="1">
      <c r="A48" s="117" t="s">
        <v>236</v>
      </c>
      <c r="B48" s="118"/>
      <c r="C48" s="116"/>
    </row>
    <row r="49" spans="1:3" s="101" customFormat="1" ht="24.75" customHeight="1">
      <c r="A49" s="120" t="s">
        <v>237</v>
      </c>
      <c r="B49" s="118"/>
      <c r="C49" s="116"/>
    </row>
    <row r="50" spans="1:3" s="101" customFormat="1" ht="24.75" customHeight="1">
      <c r="A50" s="119" t="s">
        <v>238</v>
      </c>
      <c r="B50" s="118"/>
      <c r="C50" s="116"/>
    </row>
    <row r="51" spans="1:3" s="101" customFormat="1" ht="24.75" customHeight="1">
      <c r="A51" s="117" t="s">
        <v>239</v>
      </c>
      <c r="B51" s="118"/>
      <c r="C51" s="116"/>
    </row>
    <row r="52" spans="1:3" s="101" customFormat="1" ht="24.75" customHeight="1">
      <c r="A52" s="119" t="s">
        <v>240</v>
      </c>
      <c r="B52" s="118"/>
      <c r="C52" s="116"/>
    </row>
    <row r="53" spans="1:3" s="101" customFormat="1" ht="24.75" customHeight="1">
      <c r="A53" s="117" t="s">
        <v>241</v>
      </c>
      <c r="B53" s="115">
        <v>3</v>
      </c>
      <c r="C53" s="116"/>
    </row>
    <row r="54" spans="1:3" s="101" customFormat="1" ht="24.75" customHeight="1">
      <c r="A54" s="117" t="s">
        <v>242</v>
      </c>
      <c r="B54" s="115">
        <v>2</v>
      </c>
      <c r="C54" s="116"/>
    </row>
    <row r="55" spans="1:3" s="101" customFormat="1" ht="24.75" customHeight="1">
      <c r="A55" s="121" t="s">
        <v>243</v>
      </c>
      <c r="B55" s="115">
        <f>SUM(B56:B61)</f>
        <v>0</v>
      </c>
      <c r="C55" s="116"/>
    </row>
    <row r="56" spans="1:3" s="101" customFormat="1" ht="24.75" customHeight="1">
      <c r="A56" s="119" t="s">
        <v>244</v>
      </c>
      <c r="B56" s="118"/>
      <c r="C56" s="116"/>
    </row>
    <row r="57" spans="1:3" s="101" customFormat="1" ht="24.75" customHeight="1">
      <c r="A57" s="119" t="s">
        <v>245</v>
      </c>
      <c r="B57" s="118"/>
      <c r="C57" s="116"/>
    </row>
    <row r="58" spans="1:3" s="101" customFormat="1" ht="24.75" customHeight="1">
      <c r="A58" s="117" t="s">
        <v>246</v>
      </c>
      <c r="B58" s="118"/>
      <c r="C58" s="116"/>
    </row>
    <row r="59" spans="1:3" s="101" customFormat="1" ht="24.75" customHeight="1">
      <c r="A59" s="117" t="s">
        <v>247</v>
      </c>
      <c r="B59" s="118"/>
      <c r="C59" s="116"/>
    </row>
    <row r="60" spans="1:3" s="101" customFormat="1" ht="24.75" customHeight="1">
      <c r="A60" s="120" t="s">
        <v>248</v>
      </c>
      <c r="B60" s="118"/>
      <c r="C60" s="116"/>
    </row>
    <row r="61" spans="1:3" s="101" customFormat="1" ht="24.75" customHeight="1">
      <c r="A61" s="117" t="s">
        <v>249</v>
      </c>
      <c r="B61" s="118"/>
      <c r="C61" s="116"/>
    </row>
    <row r="62" spans="1:3" s="101" customFormat="1" ht="24.75" customHeight="1">
      <c r="A62" s="121" t="s">
        <v>250</v>
      </c>
      <c r="B62" s="115">
        <v>7.4</v>
      </c>
      <c r="C62" s="116"/>
    </row>
    <row r="63" spans="1:3" s="101" customFormat="1" ht="24.75" customHeight="1">
      <c r="A63" s="120" t="s">
        <v>251</v>
      </c>
      <c r="B63" s="118">
        <v>2</v>
      </c>
      <c r="C63" s="116"/>
    </row>
    <row r="64" spans="1:3" s="101" customFormat="1" ht="24.75" customHeight="1">
      <c r="A64" s="120" t="s">
        <v>252</v>
      </c>
      <c r="B64" s="118"/>
      <c r="C64" s="116"/>
    </row>
    <row r="65" spans="1:3" s="101" customFormat="1" ht="24.75" customHeight="1">
      <c r="A65" s="120" t="s">
        <v>253</v>
      </c>
      <c r="B65" s="118">
        <v>1</v>
      </c>
      <c r="C65" s="116"/>
    </row>
    <row r="66" spans="1:3" s="101" customFormat="1" ht="24.75" customHeight="1">
      <c r="A66" s="120" t="s">
        <v>254</v>
      </c>
      <c r="B66" s="118"/>
      <c r="C66" s="116"/>
    </row>
    <row r="67" spans="1:3" s="101" customFormat="1" ht="24.75" customHeight="1">
      <c r="A67" s="120" t="s">
        <v>255</v>
      </c>
      <c r="B67" s="118">
        <v>4.4</v>
      </c>
      <c r="C67" s="116"/>
    </row>
    <row r="68" spans="1:3" s="101" customFormat="1" ht="24.75" customHeight="1">
      <c r="A68" s="121" t="s">
        <v>256</v>
      </c>
      <c r="B68" s="115">
        <v>119.58</v>
      </c>
      <c r="C68" s="116"/>
    </row>
    <row r="69" spans="1:3" s="101" customFormat="1" ht="24.75" customHeight="1">
      <c r="A69" s="120" t="s">
        <v>257</v>
      </c>
      <c r="B69" s="115">
        <v>2</v>
      </c>
      <c r="C69" s="116"/>
    </row>
    <row r="70" spans="1:3" s="101" customFormat="1" ht="24.75" customHeight="1">
      <c r="A70" s="120" t="s">
        <v>258</v>
      </c>
      <c r="B70" s="115">
        <v>3</v>
      </c>
      <c r="C70" s="116"/>
    </row>
    <row r="71" spans="1:3" s="101" customFormat="1" ht="24.75" customHeight="1">
      <c r="A71" s="120" t="s">
        <v>259</v>
      </c>
      <c r="B71" s="115">
        <v>57</v>
      </c>
      <c r="C71" s="116"/>
    </row>
    <row r="72" spans="1:3" s="101" customFormat="1" ht="24.75" customHeight="1">
      <c r="A72" s="120" t="s">
        <v>260</v>
      </c>
      <c r="B72" s="115">
        <v>3</v>
      </c>
      <c r="C72" s="116"/>
    </row>
    <row r="73" spans="1:3" s="101" customFormat="1" ht="24.75" customHeight="1">
      <c r="A73" s="120" t="s">
        <v>261</v>
      </c>
      <c r="B73" s="115"/>
      <c r="C73" s="116"/>
    </row>
    <row r="74" spans="1:3" s="101" customFormat="1" ht="24.75" customHeight="1">
      <c r="A74" s="120" t="s">
        <v>262</v>
      </c>
      <c r="B74" s="115">
        <v>8</v>
      </c>
      <c r="C74" s="116"/>
    </row>
    <row r="75" spans="1:3" s="101" customFormat="1" ht="24.75" customHeight="1">
      <c r="A75" s="120" t="s">
        <v>263</v>
      </c>
      <c r="B75" s="115">
        <v>6</v>
      </c>
      <c r="C75" s="116"/>
    </row>
    <row r="76" spans="1:3" s="101" customFormat="1" ht="24.75" customHeight="1">
      <c r="A76" s="120" t="s">
        <v>264</v>
      </c>
      <c r="B76" s="115"/>
      <c r="C76" s="116"/>
    </row>
    <row r="77" spans="1:3" s="101" customFormat="1" ht="24.75" customHeight="1">
      <c r="A77" s="120" t="s">
        <v>265</v>
      </c>
      <c r="B77" s="115">
        <v>5</v>
      </c>
      <c r="C77" s="116"/>
    </row>
    <row r="78" spans="1:3" s="101" customFormat="1" ht="24.75" customHeight="1">
      <c r="A78" s="120" t="s">
        <v>266</v>
      </c>
      <c r="B78" s="115">
        <v>5</v>
      </c>
      <c r="C78" s="116"/>
    </row>
    <row r="79" spans="1:3" s="101" customFormat="1" ht="24.75" customHeight="1">
      <c r="A79" s="120" t="s">
        <v>267</v>
      </c>
      <c r="B79" s="115">
        <v>7</v>
      </c>
      <c r="C79" s="116"/>
    </row>
    <row r="80" spans="1:3" s="101" customFormat="1" ht="24.75" customHeight="1">
      <c r="A80" s="120" t="s">
        <v>268</v>
      </c>
      <c r="B80" s="115"/>
      <c r="C80" s="116"/>
    </row>
    <row r="81" spans="1:3" s="101" customFormat="1" ht="24.75" customHeight="1">
      <c r="A81" s="120" t="s">
        <v>269</v>
      </c>
      <c r="B81" s="115"/>
      <c r="C81" s="116"/>
    </row>
    <row r="82" spans="1:3" s="101" customFormat="1" ht="24.75" customHeight="1">
      <c r="A82" s="120" t="s">
        <v>270</v>
      </c>
      <c r="B82" s="115">
        <v>3</v>
      </c>
      <c r="C82" s="116"/>
    </row>
    <row r="83" spans="1:3" s="101" customFormat="1" ht="24.75" customHeight="1">
      <c r="A83" s="120" t="s">
        <v>271</v>
      </c>
      <c r="B83" s="115">
        <v>2</v>
      </c>
      <c r="C83" s="116"/>
    </row>
    <row r="84" spans="1:3" s="101" customFormat="1" ht="24.75" customHeight="1">
      <c r="A84" s="120" t="s">
        <v>272</v>
      </c>
      <c r="B84" s="115"/>
      <c r="C84" s="116"/>
    </row>
    <row r="85" spans="1:3" s="101" customFormat="1" ht="24.75" customHeight="1">
      <c r="A85" s="120" t="s">
        <v>273</v>
      </c>
      <c r="B85" s="115">
        <v>5</v>
      </c>
      <c r="C85" s="116"/>
    </row>
    <row r="86" spans="1:3" s="101" customFormat="1" ht="24.75" customHeight="1">
      <c r="A86" s="120" t="s">
        <v>274</v>
      </c>
      <c r="B86" s="115">
        <v>13.58</v>
      </c>
      <c r="C86" s="116"/>
    </row>
    <row r="87" spans="1:3" s="101" customFormat="1" ht="24.75" customHeight="1">
      <c r="A87" s="121" t="s">
        <v>275</v>
      </c>
      <c r="B87" s="115">
        <v>43.78</v>
      </c>
      <c r="C87" s="116"/>
    </row>
    <row r="88" spans="1:3" s="101" customFormat="1" ht="24.75" customHeight="1">
      <c r="A88" s="120" t="s">
        <v>276</v>
      </c>
      <c r="B88" s="115">
        <v>8</v>
      </c>
      <c r="C88" s="116"/>
    </row>
    <row r="89" spans="1:3" s="101" customFormat="1" ht="24.75" customHeight="1">
      <c r="A89" s="120" t="s">
        <v>277</v>
      </c>
      <c r="B89" s="115"/>
      <c r="C89" s="116"/>
    </row>
    <row r="90" spans="1:3" s="101" customFormat="1" ht="24.75" customHeight="1">
      <c r="A90" s="120" t="s">
        <v>278</v>
      </c>
      <c r="B90" s="115">
        <v>10</v>
      </c>
      <c r="C90" s="116"/>
    </row>
    <row r="91" spans="1:3" s="101" customFormat="1" ht="24.75" customHeight="1">
      <c r="A91" s="120" t="s">
        <v>279</v>
      </c>
      <c r="B91" s="115">
        <v>12</v>
      </c>
      <c r="C91" s="116"/>
    </row>
    <row r="92" spans="1:3" s="101" customFormat="1" ht="24.75" customHeight="1">
      <c r="A92" s="120" t="s">
        <v>280</v>
      </c>
      <c r="B92" s="118"/>
      <c r="C92" s="116"/>
    </row>
    <row r="93" spans="1:3" s="101" customFormat="1" ht="24.75" customHeight="1">
      <c r="A93" s="120" t="s">
        <v>281</v>
      </c>
      <c r="B93" s="118"/>
      <c r="C93" s="116"/>
    </row>
    <row r="94" spans="1:3" s="101" customFormat="1" ht="24.75" customHeight="1">
      <c r="A94" s="120" t="s">
        <v>282</v>
      </c>
      <c r="B94" s="115">
        <v>4</v>
      </c>
      <c r="C94" s="116"/>
    </row>
    <row r="95" spans="1:3" s="101" customFormat="1" ht="24.75" customHeight="1">
      <c r="A95" s="120" t="s">
        <v>283</v>
      </c>
      <c r="B95" s="115">
        <v>2</v>
      </c>
      <c r="C95" s="116"/>
    </row>
    <row r="96" spans="1:3" s="101" customFormat="1" ht="24.75" customHeight="1">
      <c r="A96" s="120" t="s">
        <v>284</v>
      </c>
      <c r="B96" s="115">
        <v>7.78</v>
      </c>
      <c r="C96" s="116"/>
    </row>
    <row r="97" spans="1:3" s="101" customFormat="1" ht="24.75" customHeight="1">
      <c r="A97" s="121" t="s">
        <v>285</v>
      </c>
      <c r="B97" s="115">
        <v>134.24</v>
      </c>
      <c r="C97" s="116"/>
    </row>
    <row r="98" spans="1:3" s="101" customFormat="1" ht="24.75" customHeight="1">
      <c r="A98" s="120" t="s">
        <v>286</v>
      </c>
      <c r="B98" s="115">
        <v>14.34</v>
      </c>
      <c r="C98" s="116"/>
    </row>
    <row r="99" spans="1:3" s="101" customFormat="1" ht="24.75" customHeight="1">
      <c r="A99" s="120" t="s">
        <v>287</v>
      </c>
      <c r="B99" s="115"/>
      <c r="C99" s="116"/>
    </row>
    <row r="100" spans="1:3" s="101" customFormat="1" ht="24.75" customHeight="1">
      <c r="A100" s="120" t="s">
        <v>288</v>
      </c>
      <c r="B100" s="115">
        <v>85</v>
      </c>
      <c r="C100" s="116"/>
    </row>
    <row r="101" spans="1:3" s="101" customFormat="1" ht="24.75" customHeight="1">
      <c r="A101" s="120" t="s">
        <v>289</v>
      </c>
      <c r="B101" s="115">
        <v>20</v>
      </c>
      <c r="C101" s="116"/>
    </row>
    <row r="102" spans="1:3" s="101" customFormat="1" ht="24.75" customHeight="1">
      <c r="A102" s="120" t="s">
        <v>290</v>
      </c>
      <c r="B102" s="115">
        <v>10</v>
      </c>
      <c r="C102" s="116"/>
    </row>
    <row r="103" spans="1:3" s="101" customFormat="1" ht="24.75" customHeight="1">
      <c r="A103" s="120" t="s">
        <v>291</v>
      </c>
      <c r="B103" s="115"/>
      <c r="C103" s="116"/>
    </row>
    <row r="104" spans="1:3" s="101" customFormat="1" ht="24.75" customHeight="1">
      <c r="A104" s="120" t="s">
        <v>292</v>
      </c>
      <c r="B104" s="115"/>
      <c r="C104" s="116"/>
    </row>
    <row r="105" spans="1:3" s="101" customFormat="1" ht="24.75" customHeight="1">
      <c r="A105" s="120" t="s">
        <v>293</v>
      </c>
      <c r="B105" s="115"/>
      <c r="C105" s="116"/>
    </row>
    <row r="106" spans="1:3" s="101" customFormat="1" ht="24.75" customHeight="1">
      <c r="A106" s="120" t="s">
        <v>294</v>
      </c>
      <c r="B106" s="115">
        <v>5</v>
      </c>
      <c r="C106" s="116"/>
    </row>
    <row r="107" spans="1:3" s="101" customFormat="1" ht="24.75" customHeight="1">
      <c r="A107" s="120" t="s">
        <v>295</v>
      </c>
      <c r="B107" s="115"/>
      <c r="C107" s="116"/>
    </row>
    <row r="108" spans="1:3" s="101" customFormat="1" ht="24.75" customHeight="1">
      <c r="A108" s="120" t="s">
        <v>296</v>
      </c>
      <c r="B108" s="115"/>
      <c r="C108" s="116"/>
    </row>
    <row r="109" spans="1:3" s="101" customFormat="1" ht="24.75" customHeight="1">
      <c r="A109" s="120" t="s">
        <v>297</v>
      </c>
      <c r="B109" s="115"/>
      <c r="C109" s="116"/>
    </row>
    <row r="110" spans="1:3" s="101" customFormat="1" ht="24.75" customHeight="1">
      <c r="A110" s="120" t="s">
        <v>298</v>
      </c>
      <c r="B110" s="115"/>
      <c r="C110" s="116"/>
    </row>
    <row r="111" spans="1:3" s="101" customFormat="1" ht="24.75" customHeight="1">
      <c r="A111" s="121" t="s">
        <v>299</v>
      </c>
      <c r="B111" s="115">
        <v>458</v>
      </c>
      <c r="C111" s="116"/>
    </row>
    <row r="112" spans="1:3" s="101" customFormat="1" ht="24.75" customHeight="1">
      <c r="A112" s="120" t="s">
        <v>300</v>
      </c>
      <c r="B112" s="115">
        <v>458</v>
      </c>
      <c r="C112" s="116"/>
    </row>
    <row r="113" spans="1:3" s="101" customFormat="1" ht="24.75" customHeight="1">
      <c r="A113" s="120" t="s">
        <v>301</v>
      </c>
      <c r="B113" s="115"/>
      <c r="C113" s="116"/>
    </row>
    <row r="114" spans="1:3" s="101" customFormat="1" ht="24.75" customHeight="1">
      <c r="A114" s="120" t="s">
        <v>302</v>
      </c>
      <c r="B114" s="115"/>
      <c r="C114" s="116"/>
    </row>
    <row r="115" spans="1:3" s="101" customFormat="1" ht="24.75" customHeight="1">
      <c r="A115" s="120" t="s">
        <v>303</v>
      </c>
      <c r="B115" s="115"/>
      <c r="C115" s="116"/>
    </row>
    <row r="116" spans="1:3" s="101" customFormat="1" ht="24.75" customHeight="1">
      <c r="A116" s="120" t="s">
        <v>304</v>
      </c>
      <c r="B116" s="115"/>
      <c r="C116" s="116"/>
    </row>
    <row r="117" spans="1:3" s="101" customFormat="1" ht="24.75" customHeight="1">
      <c r="A117" s="120" t="s">
        <v>305</v>
      </c>
      <c r="B117" s="115"/>
      <c r="C117" s="116"/>
    </row>
    <row r="118" spans="1:3" s="101" customFormat="1" ht="24.75" customHeight="1">
      <c r="A118" s="121" t="s">
        <v>306</v>
      </c>
      <c r="B118" s="115">
        <v>488.77</v>
      </c>
      <c r="C118" s="116"/>
    </row>
    <row r="119" spans="1:3" s="101" customFormat="1" ht="24.75" customHeight="1">
      <c r="A119" s="120" t="s">
        <v>307</v>
      </c>
      <c r="B119" s="115">
        <v>150</v>
      </c>
      <c r="C119" s="116"/>
    </row>
    <row r="120" spans="1:3" s="101" customFormat="1" ht="24.75" customHeight="1">
      <c r="A120" s="120" t="s">
        <v>308</v>
      </c>
      <c r="B120" s="115">
        <v>24</v>
      </c>
      <c r="C120" s="116"/>
    </row>
    <row r="121" spans="1:3" s="101" customFormat="1" ht="24.75" customHeight="1">
      <c r="A121" s="120" t="s">
        <v>309</v>
      </c>
      <c r="B121" s="115">
        <v>90</v>
      </c>
      <c r="C121" s="116"/>
    </row>
    <row r="122" spans="1:3" s="101" customFormat="1" ht="24.75" customHeight="1">
      <c r="A122" s="120" t="s">
        <v>310</v>
      </c>
      <c r="B122" s="115">
        <v>125</v>
      </c>
      <c r="C122" s="116"/>
    </row>
    <row r="123" spans="1:3" s="101" customFormat="1" ht="24.75" customHeight="1">
      <c r="A123" s="120" t="s">
        <v>311</v>
      </c>
      <c r="B123" s="115">
        <v>98</v>
      </c>
      <c r="C123" s="116"/>
    </row>
    <row r="124" spans="1:3" s="101" customFormat="1" ht="24.75" customHeight="1">
      <c r="A124" s="120" t="s">
        <v>312</v>
      </c>
      <c r="B124" s="115"/>
      <c r="C124" s="116"/>
    </row>
    <row r="125" spans="1:3" s="101" customFormat="1" ht="24.75" customHeight="1">
      <c r="A125" s="120" t="s">
        <v>313</v>
      </c>
      <c r="B125" s="115">
        <v>1.77</v>
      </c>
      <c r="C125" s="116"/>
    </row>
    <row r="126" spans="1:3" s="101" customFormat="1" ht="24.75" customHeight="1">
      <c r="A126" s="121" t="s">
        <v>314</v>
      </c>
      <c r="B126" s="115">
        <v>59.1</v>
      </c>
      <c r="C126" s="116"/>
    </row>
    <row r="127" spans="1:3" s="101" customFormat="1" ht="24.75" customHeight="1">
      <c r="A127" s="120" t="s">
        <v>315</v>
      </c>
      <c r="B127" s="115">
        <v>49.1</v>
      </c>
      <c r="C127" s="116"/>
    </row>
    <row r="128" spans="1:3" s="101" customFormat="1" ht="24.75" customHeight="1">
      <c r="A128" s="120" t="s">
        <v>316</v>
      </c>
      <c r="B128" s="115"/>
      <c r="C128" s="116"/>
    </row>
    <row r="129" spans="1:3" s="101" customFormat="1" ht="24.75" customHeight="1">
      <c r="A129" s="120" t="s">
        <v>317</v>
      </c>
      <c r="B129" s="115"/>
      <c r="C129" s="116"/>
    </row>
    <row r="130" spans="1:3" s="101" customFormat="1" ht="24.75" customHeight="1">
      <c r="A130" s="120" t="s">
        <v>318</v>
      </c>
      <c r="B130" s="115">
        <v>10</v>
      </c>
      <c r="C130" s="116"/>
    </row>
    <row r="131" spans="1:3" s="101" customFormat="1" ht="24.75" customHeight="1">
      <c r="A131" s="121" t="s">
        <v>319</v>
      </c>
      <c r="B131" s="115">
        <f>SUM(B132:B139)</f>
        <v>0</v>
      </c>
      <c r="C131" s="116"/>
    </row>
    <row r="132" spans="1:3" s="101" customFormat="1" ht="24.75" customHeight="1">
      <c r="A132" s="120" t="s">
        <v>320</v>
      </c>
      <c r="B132" s="115"/>
      <c r="C132" s="116"/>
    </row>
    <row r="133" spans="1:3" s="101" customFormat="1" ht="24.75" customHeight="1">
      <c r="A133" s="120" t="s">
        <v>321</v>
      </c>
      <c r="B133" s="115"/>
      <c r="C133" s="116"/>
    </row>
    <row r="134" spans="1:3" s="101" customFormat="1" ht="24.75" customHeight="1">
      <c r="A134" s="120" t="s">
        <v>322</v>
      </c>
      <c r="B134" s="115"/>
      <c r="C134" s="116"/>
    </row>
    <row r="135" spans="1:3" s="101" customFormat="1" ht="24.75" customHeight="1">
      <c r="A135" s="120" t="s">
        <v>323</v>
      </c>
      <c r="B135" s="115"/>
      <c r="C135" s="116"/>
    </row>
    <row r="136" spans="1:3" s="101" customFormat="1" ht="24.75" customHeight="1">
      <c r="A136" s="120" t="s">
        <v>324</v>
      </c>
      <c r="B136" s="115"/>
      <c r="C136" s="116"/>
    </row>
    <row r="137" spans="1:3" s="101" customFormat="1" ht="24.75" customHeight="1">
      <c r="A137" s="120" t="s">
        <v>325</v>
      </c>
      <c r="B137" s="115"/>
      <c r="C137" s="116"/>
    </row>
    <row r="138" spans="1:3" s="101" customFormat="1" ht="24.75" customHeight="1">
      <c r="A138" s="120" t="s">
        <v>326</v>
      </c>
      <c r="B138" s="115"/>
      <c r="C138" s="116"/>
    </row>
    <row r="139" spans="1:3" s="101" customFormat="1" ht="24.75" customHeight="1">
      <c r="A139" s="120" t="s">
        <v>327</v>
      </c>
      <c r="B139" s="115"/>
      <c r="C139" s="116"/>
    </row>
    <row r="140" spans="1:3" s="101" customFormat="1" ht="24.75" customHeight="1">
      <c r="A140" s="121" t="s">
        <v>328</v>
      </c>
      <c r="B140" s="115"/>
      <c r="C140" s="116"/>
    </row>
    <row r="141" spans="1:3" s="101" customFormat="1" ht="24.75" customHeight="1">
      <c r="A141" s="120" t="s">
        <v>329</v>
      </c>
      <c r="B141" s="115"/>
      <c r="C141" s="116"/>
    </row>
    <row r="142" spans="1:3" s="101" customFormat="1" ht="24.75" customHeight="1">
      <c r="A142" s="120" t="s">
        <v>330</v>
      </c>
      <c r="B142" s="115"/>
      <c r="C142" s="116"/>
    </row>
    <row r="143" spans="1:3" s="101" customFormat="1" ht="24.75" customHeight="1">
      <c r="A143" s="120" t="s">
        <v>331</v>
      </c>
      <c r="B143" s="115"/>
      <c r="C143" s="116"/>
    </row>
    <row r="144" spans="1:3" s="101" customFormat="1" ht="24.75" customHeight="1">
      <c r="A144" s="121" t="s">
        <v>332</v>
      </c>
      <c r="B144" s="115">
        <f>SUM(B145:B147)</f>
        <v>0</v>
      </c>
      <c r="C144" s="116"/>
    </row>
    <row r="145" spans="1:3" s="101" customFormat="1" ht="24.75" customHeight="1">
      <c r="A145" s="120" t="s">
        <v>333</v>
      </c>
      <c r="B145" s="115"/>
      <c r="C145" s="116"/>
    </row>
    <row r="146" spans="1:3" s="101" customFormat="1" ht="24.75" customHeight="1">
      <c r="A146" s="120" t="s">
        <v>334</v>
      </c>
      <c r="B146" s="115"/>
      <c r="C146" s="116"/>
    </row>
    <row r="147" spans="1:3" s="101" customFormat="1" ht="24.75" customHeight="1">
      <c r="A147" s="120" t="s">
        <v>335</v>
      </c>
      <c r="B147" s="115"/>
      <c r="C147" s="116"/>
    </row>
    <row r="148" spans="1:3" s="101" customFormat="1" ht="24.75" customHeight="1">
      <c r="A148" s="121" t="s">
        <v>336</v>
      </c>
      <c r="B148" s="115">
        <f>SUM(B149:B151)</f>
        <v>0</v>
      </c>
      <c r="C148" s="116"/>
    </row>
    <row r="149" spans="1:3" s="101" customFormat="1" ht="24.75" customHeight="1">
      <c r="A149" s="120" t="s">
        <v>337</v>
      </c>
      <c r="B149" s="118"/>
      <c r="C149" s="116"/>
    </row>
    <row r="150" spans="1:3" s="101" customFormat="1" ht="24.75" customHeight="1">
      <c r="A150" s="120" t="s">
        <v>338</v>
      </c>
      <c r="B150" s="118"/>
      <c r="C150" s="116"/>
    </row>
    <row r="151" spans="1:3" s="101" customFormat="1" ht="24.75" customHeight="1">
      <c r="A151" s="120" t="s">
        <v>339</v>
      </c>
      <c r="B151" s="118"/>
      <c r="C151" s="116"/>
    </row>
    <row r="152" spans="1:3" s="101" customFormat="1" ht="24.75" customHeight="1">
      <c r="A152" s="121" t="s">
        <v>340</v>
      </c>
      <c r="B152" s="115">
        <v>180</v>
      </c>
      <c r="C152" s="116"/>
    </row>
    <row r="153" spans="1:3" s="101" customFormat="1" ht="24.75" customHeight="1">
      <c r="A153" s="120" t="s">
        <v>341</v>
      </c>
      <c r="B153" s="115">
        <v>180</v>
      </c>
      <c r="C153" s="116"/>
    </row>
    <row r="154" spans="1:3" s="101" customFormat="1" ht="24.75" customHeight="1">
      <c r="A154" s="120" t="s">
        <v>342</v>
      </c>
      <c r="B154" s="115"/>
      <c r="C154" s="116"/>
    </row>
    <row r="155" spans="1:3" s="101" customFormat="1" ht="24.75" customHeight="1">
      <c r="A155" s="120" t="s">
        <v>343</v>
      </c>
      <c r="B155" s="115"/>
      <c r="C155" s="116"/>
    </row>
    <row r="156" spans="1:3" s="101" customFormat="1" ht="24.75" customHeight="1">
      <c r="A156" s="121" t="s">
        <v>344</v>
      </c>
      <c r="B156" s="115">
        <f>SUM(B157:B160)</f>
        <v>0</v>
      </c>
      <c r="C156" s="116"/>
    </row>
    <row r="157" spans="1:3" s="101" customFormat="1" ht="24.75" customHeight="1">
      <c r="A157" s="120" t="s">
        <v>345</v>
      </c>
      <c r="B157" s="118"/>
      <c r="C157" s="116"/>
    </row>
    <row r="158" spans="1:3" s="101" customFormat="1" ht="24.75" customHeight="1">
      <c r="A158" s="120" t="s">
        <v>346</v>
      </c>
      <c r="B158" s="118"/>
      <c r="C158" s="116"/>
    </row>
    <row r="159" spans="1:3" s="101" customFormat="1" ht="24.75" customHeight="1">
      <c r="A159" s="120" t="s">
        <v>347</v>
      </c>
      <c r="B159" s="118"/>
      <c r="C159" s="116"/>
    </row>
    <row r="160" spans="1:3" s="101" customFormat="1" ht="24.75" customHeight="1">
      <c r="A160" s="120" t="s">
        <v>348</v>
      </c>
      <c r="B160" s="118"/>
      <c r="C160" s="116"/>
    </row>
    <row r="161" spans="1:3" s="101" customFormat="1" ht="24.75" customHeight="1">
      <c r="A161" s="121" t="s">
        <v>349</v>
      </c>
      <c r="B161" s="118">
        <v>280</v>
      </c>
      <c r="C161" s="116"/>
    </row>
    <row r="162" spans="1:3" s="101" customFormat="1" ht="24.75" customHeight="1">
      <c r="A162" s="120" t="s">
        <v>350</v>
      </c>
      <c r="B162" s="115">
        <v>10</v>
      </c>
      <c r="C162" s="116"/>
    </row>
    <row r="163" spans="1:3" s="101" customFormat="1" ht="24.75" customHeight="1">
      <c r="A163" s="120" t="s">
        <v>351</v>
      </c>
      <c r="B163" s="115">
        <v>5</v>
      </c>
      <c r="C163" s="116"/>
    </row>
    <row r="164" spans="1:3" s="101" customFormat="1" ht="24.75" customHeight="1">
      <c r="A164" s="120" t="s">
        <v>352</v>
      </c>
      <c r="B164" s="115">
        <v>5</v>
      </c>
      <c r="C164" s="116"/>
    </row>
    <row r="165" spans="1:3" s="101" customFormat="1" ht="24.75" customHeight="1">
      <c r="A165" s="120" t="s">
        <v>353</v>
      </c>
      <c r="B165" s="115"/>
      <c r="C165" s="116"/>
    </row>
    <row r="166" spans="1:3" s="101" customFormat="1" ht="24.75" customHeight="1">
      <c r="A166" s="120" t="s">
        <v>354</v>
      </c>
      <c r="B166" s="115">
        <v>10</v>
      </c>
      <c r="C166" s="116"/>
    </row>
    <row r="167" spans="1:3" s="101" customFormat="1" ht="24.75" customHeight="1">
      <c r="A167" s="120" t="s">
        <v>355</v>
      </c>
      <c r="B167" s="115">
        <v>220</v>
      </c>
      <c r="C167" s="116"/>
    </row>
    <row r="168" spans="1:3" s="101" customFormat="1" ht="24.75" customHeight="1">
      <c r="A168" s="120" t="s">
        <v>356</v>
      </c>
      <c r="B168" s="115">
        <v>30</v>
      </c>
      <c r="C168" s="116"/>
    </row>
    <row r="169" spans="1:3" s="101" customFormat="1" ht="24.75" customHeight="1">
      <c r="A169" s="121" t="s">
        <v>357</v>
      </c>
      <c r="B169" s="118">
        <v>60</v>
      </c>
      <c r="C169" s="116"/>
    </row>
    <row r="170" spans="1:3" s="101" customFormat="1" ht="24.75" customHeight="1">
      <c r="A170" s="121" t="s">
        <v>358</v>
      </c>
      <c r="B170" s="118">
        <v>58</v>
      </c>
      <c r="C170" s="116"/>
    </row>
    <row r="171" spans="1:3" s="101" customFormat="1" ht="24.75" customHeight="1">
      <c r="A171" s="121" t="s">
        <v>359</v>
      </c>
      <c r="B171" s="118"/>
      <c r="C171" s="116"/>
    </row>
    <row r="172" spans="1:3" s="101" customFormat="1" ht="24.75" customHeight="1">
      <c r="A172" s="121" t="s">
        <v>360</v>
      </c>
      <c r="B172" s="118"/>
      <c r="C172" s="116"/>
    </row>
    <row r="173" spans="1:3" s="102" customFormat="1" ht="24.75" customHeight="1">
      <c r="A173" s="111" t="s">
        <v>361</v>
      </c>
      <c r="B173" s="115">
        <f>SUM(B172,B171,B170,B169,B156,B152,B148,B144,B140,B131,B126,B118,B111,B97,B87,B68,B62,B55,B45,B34,B31,B5,B161)</f>
        <v>3668.12</v>
      </c>
      <c r="C173" s="122"/>
    </row>
    <row r="174" ht="24.75" customHeight="1">
      <c r="B174" s="104">
        <v>3855</v>
      </c>
    </row>
  </sheetData>
  <sheetProtection/>
  <mergeCells count="1">
    <mergeCell ref="A2:C2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"/>
  <sheetViews>
    <sheetView workbookViewId="0" topLeftCell="A1">
      <pane xSplit="2" ySplit="4" topLeftCell="C5" activePane="bottomRight" state="frozen"/>
      <selection pane="bottomRight" activeCell="R4" sqref="R4"/>
    </sheetView>
  </sheetViews>
  <sheetFormatPr defaultColWidth="6.625" defaultRowHeight="19.5" customHeight="1"/>
  <cols>
    <col min="1" max="1" width="3.875" style="76" customWidth="1"/>
    <col min="2" max="2" width="7.625" style="77" customWidth="1"/>
    <col min="3" max="3" width="5.125" style="78" customWidth="1"/>
    <col min="4" max="4" width="4.625" style="79" customWidth="1"/>
    <col min="5" max="5" width="4.50390625" style="79" customWidth="1"/>
    <col min="6" max="6" width="3.625" style="79" customWidth="1"/>
    <col min="7" max="7" width="9.125" style="80" customWidth="1"/>
    <col min="8" max="9" width="9.125" style="81" customWidth="1"/>
    <col min="10" max="10" width="8.125" style="81" customWidth="1"/>
    <col min="11" max="11" width="7.375" style="81" customWidth="1"/>
    <col min="12" max="12" width="7.00390625" style="81" customWidth="1"/>
    <col min="13" max="19" width="7.625" style="81" customWidth="1"/>
    <col min="20" max="28" width="9.125" style="82" customWidth="1"/>
    <col min="29" max="16384" width="6.625" style="76" customWidth="1"/>
  </cols>
  <sheetData>
    <row r="1" spans="1:38" ht="58.5" customHeight="1">
      <c r="A1" s="83" t="s">
        <v>362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97" t="s">
        <v>362</v>
      </c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</row>
    <row r="2" spans="1:28" s="74" customFormat="1" ht="27.75" customHeight="1">
      <c r="A2" s="84" t="s">
        <v>363</v>
      </c>
      <c r="B2" s="84" t="s">
        <v>364</v>
      </c>
      <c r="C2" s="85" t="s">
        <v>365</v>
      </c>
      <c r="D2" s="85"/>
      <c r="E2" s="85"/>
      <c r="F2" s="85"/>
      <c r="G2" s="86" t="s">
        <v>366</v>
      </c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</row>
    <row r="3" spans="1:28" s="74" customFormat="1" ht="19.5" customHeight="1">
      <c r="A3" s="84"/>
      <c r="B3" s="84"/>
      <c r="C3" s="87" t="s">
        <v>367</v>
      </c>
      <c r="D3" s="87"/>
      <c r="E3" s="87"/>
      <c r="F3" s="87" t="s">
        <v>368</v>
      </c>
      <c r="G3" s="88" t="s">
        <v>369</v>
      </c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90" t="s">
        <v>370</v>
      </c>
      <c r="T3" s="90" t="s">
        <v>371</v>
      </c>
      <c r="U3" s="90" t="s">
        <v>372</v>
      </c>
      <c r="V3" s="86" t="s">
        <v>373</v>
      </c>
      <c r="W3" s="86" t="s">
        <v>374</v>
      </c>
      <c r="X3" s="86"/>
      <c r="Y3" s="86"/>
      <c r="Z3" s="86" t="s">
        <v>375</v>
      </c>
      <c r="AA3" s="86"/>
      <c r="AB3" s="86"/>
    </row>
    <row r="4" spans="1:28" s="74" customFormat="1" ht="60" customHeight="1">
      <c r="A4" s="84"/>
      <c r="B4" s="84"/>
      <c r="C4" s="89" t="s">
        <v>376</v>
      </c>
      <c r="D4" s="87" t="s">
        <v>377</v>
      </c>
      <c r="E4" s="87" t="s">
        <v>378</v>
      </c>
      <c r="F4" s="87"/>
      <c r="G4" s="90" t="s">
        <v>379</v>
      </c>
      <c r="H4" s="88" t="s">
        <v>380</v>
      </c>
      <c r="I4" s="88" t="s">
        <v>381</v>
      </c>
      <c r="J4" s="88" t="s">
        <v>382</v>
      </c>
      <c r="K4" s="88" t="s">
        <v>383</v>
      </c>
      <c r="L4" s="88" t="s">
        <v>384</v>
      </c>
      <c r="M4" s="96" t="s">
        <v>385</v>
      </c>
      <c r="N4" s="96" t="s">
        <v>386</v>
      </c>
      <c r="O4" s="96" t="s">
        <v>387</v>
      </c>
      <c r="P4" s="96" t="s">
        <v>388</v>
      </c>
      <c r="Q4" s="96" t="s">
        <v>389</v>
      </c>
      <c r="R4" s="96" t="s">
        <v>385</v>
      </c>
      <c r="S4" s="90"/>
      <c r="T4" s="90"/>
      <c r="U4" s="90"/>
      <c r="V4" s="86"/>
      <c r="W4" s="90" t="s">
        <v>390</v>
      </c>
      <c r="X4" s="90" t="s">
        <v>391</v>
      </c>
      <c r="Y4" s="90" t="s">
        <v>392</v>
      </c>
      <c r="Z4" s="90" t="s">
        <v>393</v>
      </c>
      <c r="AA4" s="90" t="s">
        <v>394</v>
      </c>
      <c r="AB4" s="99" t="s">
        <v>373</v>
      </c>
    </row>
    <row r="5" spans="1:28" s="75" customFormat="1" ht="19.5" customHeight="1">
      <c r="A5" s="87">
        <v>0</v>
      </c>
      <c r="B5" s="91" t="s">
        <v>373</v>
      </c>
      <c r="C5" s="92">
        <f aca="true" t="shared" si="0" ref="C5:L5">SUM(C6:C7)</f>
        <v>14</v>
      </c>
      <c r="D5" s="92">
        <f t="shared" si="0"/>
        <v>0</v>
      </c>
      <c r="E5" s="92">
        <f t="shared" si="0"/>
        <v>0</v>
      </c>
      <c r="F5" s="92">
        <f t="shared" si="0"/>
        <v>17</v>
      </c>
      <c r="G5" s="92">
        <f t="shared" si="0"/>
        <v>27.2</v>
      </c>
      <c r="H5" s="92">
        <f t="shared" si="0"/>
        <v>24.1</v>
      </c>
      <c r="I5" s="92">
        <f t="shared" si="0"/>
        <v>14.45</v>
      </c>
      <c r="J5" s="92">
        <f t="shared" si="0"/>
        <v>28</v>
      </c>
      <c r="K5" s="92">
        <f t="shared" si="0"/>
        <v>25.799999999999997</v>
      </c>
      <c r="L5" s="92">
        <f t="shared" si="0"/>
        <v>8.64</v>
      </c>
      <c r="M5" s="92">
        <f aca="true" t="shared" si="1" ref="M5:AB5">SUM(M6:M7)</f>
        <v>0</v>
      </c>
      <c r="N5" s="92">
        <f t="shared" si="1"/>
        <v>15.3</v>
      </c>
      <c r="O5" s="92">
        <f t="shared" si="1"/>
        <v>7.6</v>
      </c>
      <c r="P5" s="92">
        <f t="shared" si="1"/>
        <v>3.2</v>
      </c>
      <c r="Q5" s="92">
        <f t="shared" si="1"/>
        <v>0.30000000000000004</v>
      </c>
      <c r="R5" s="92">
        <f t="shared" si="1"/>
        <v>0</v>
      </c>
      <c r="S5" s="92"/>
      <c r="T5" s="92">
        <f t="shared" si="1"/>
        <v>0</v>
      </c>
      <c r="U5" s="92">
        <f t="shared" si="1"/>
        <v>0</v>
      </c>
      <c r="V5" s="92">
        <f t="shared" si="1"/>
        <v>181.39000000000001</v>
      </c>
      <c r="W5" s="92">
        <f t="shared" si="1"/>
        <v>0</v>
      </c>
      <c r="X5" s="92">
        <f t="shared" si="1"/>
        <v>0</v>
      </c>
      <c r="Y5" s="92">
        <f t="shared" si="1"/>
        <v>0</v>
      </c>
      <c r="Z5" s="98">
        <f>V5-Y5</f>
        <v>181.39000000000001</v>
      </c>
      <c r="AA5" s="92">
        <f t="shared" si="1"/>
        <v>0</v>
      </c>
      <c r="AB5" s="92">
        <f t="shared" si="1"/>
        <v>181.39000000000001</v>
      </c>
    </row>
    <row r="6" spans="1:28" ht="17.25" customHeight="1">
      <c r="A6" s="87">
        <v>1</v>
      </c>
      <c r="B6" s="91" t="s">
        <v>395</v>
      </c>
      <c r="C6" s="89">
        <v>11</v>
      </c>
      <c r="D6" s="93"/>
      <c r="E6" s="93"/>
      <c r="F6" s="93">
        <v>14</v>
      </c>
      <c r="G6" s="90">
        <v>20</v>
      </c>
      <c r="H6" s="88">
        <v>19</v>
      </c>
      <c r="I6" s="88">
        <v>11.9</v>
      </c>
      <c r="J6" s="88">
        <v>22.2</v>
      </c>
      <c r="K6" s="88">
        <v>20.4</v>
      </c>
      <c r="L6" s="88">
        <v>6.84</v>
      </c>
      <c r="M6" s="88">
        <v>0</v>
      </c>
      <c r="N6" s="88">
        <v>11.3</v>
      </c>
      <c r="O6" s="88">
        <v>5.6</v>
      </c>
      <c r="P6" s="88">
        <v>2.2</v>
      </c>
      <c r="Q6" s="88">
        <v>0.2</v>
      </c>
      <c r="R6" s="88">
        <v>0</v>
      </c>
      <c r="S6" s="88">
        <v>21.2</v>
      </c>
      <c r="T6" s="98">
        <v>0</v>
      </c>
      <c r="U6" s="98">
        <v>0</v>
      </c>
      <c r="V6" s="98">
        <f>SUM(G6:U6)</f>
        <v>140.84</v>
      </c>
      <c r="W6" s="98"/>
      <c r="X6" s="98"/>
      <c r="Y6" s="98"/>
      <c r="Z6" s="98">
        <f>V6-Y6</f>
        <v>140.84</v>
      </c>
      <c r="AA6" s="98"/>
      <c r="AB6" s="98">
        <f>SUM(Z6:AA6)</f>
        <v>140.84</v>
      </c>
    </row>
    <row r="7" spans="1:28" ht="19.5" customHeight="1">
      <c r="A7" s="87">
        <v>2</v>
      </c>
      <c r="B7" s="91" t="s">
        <v>396</v>
      </c>
      <c r="C7" s="89">
        <v>3</v>
      </c>
      <c r="D7" s="93"/>
      <c r="E7" s="93"/>
      <c r="F7" s="93">
        <v>3</v>
      </c>
      <c r="G7" s="90">
        <v>7.2</v>
      </c>
      <c r="H7" s="88">
        <v>5.1</v>
      </c>
      <c r="I7" s="88">
        <v>2.55</v>
      </c>
      <c r="J7" s="88">
        <v>5.8</v>
      </c>
      <c r="K7" s="88">
        <v>5.4</v>
      </c>
      <c r="L7" s="88">
        <v>1.8</v>
      </c>
      <c r="M7" s="88">
        <v>0</v>
      </c>
      <c r="N7" s="88">
        <v>4</v>
      </c>
      <c r="O7" s="88">
        <v>2</v>
      </c>
      <c r="P7" s="88">
        <v>1</v>
      </c>
      <c r="Q7" s="88">
        <v>0.1</v>
      </c>
      <c r="R7" s="88">
        <v>0</v>
      </c>
      <c r="S7" s="88">
        <v>5.6</v>
      </c>
      <c r="T7" s="98">
        <v>0</v>
      </c>
      <c r="U7" s="98">
        <v>0</v>
      </c>
      <c r="V7" s="98">
        <f>SUM(G7:U7)</f>
        <v>40.55000000000001</v>
      </c>
      <c r="W7" s="98"/>
      <c r="X7" s="98"/>
      <c r="Y7" s="98"/>
      <c r="Z7" s="98">
        <f>V7-Y7</f>
        <v>40.55000000000001</v>
      </c>
      <c r="AA7" s="98"/>
      <c r="AB7" s="98">
        <f>SUM(Z7:AA7)</f>
        <v>40.55000000000001</v>
      </c>
    </row>
    <row r="8" spans="2:28" ht="114.75" customHeight="1">
      <c r="B8" s="94"/>
      <c r="C8" s="94"/>
      <c r="E8" s="94"/>
      <c r="F8" s="94"/>
      <c r="G8" s="95" t="s">
        <v>397</v>
      </c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4"/>
      <c r="U8" s="94"/>
      <c r="V8" s="94"/>
      <c r="W8" s="94"/>
      <c r="X8" s="94"/>
      <c r="Y8" s="94"/>
      <c r="Z8" s="94"/>
      <c r="AA8" s="94"/>
      <c r="AB8" s="94"/>
    </row>
  </sheetData>
  <sheetProtection/>
  <autoFilter ref="A4:AB8"/>
  <mergeCells count="17">
    <mergeCell ref="A1:S1"/>
    <mergeCell ref="T1:AB1"/>
    <mergeCell ref="C2:F2"/>
    <mergeCell ref="G2:V2"/>
    <mergeCell ref="W2:AB2"/>
    <mergeCell ref="C3:E3"/>
    <mergeCell ref="G3:R3"/>
    <mergeCell ref="W3:Y3"/>
    <mergeCell ref="Z3:AB3"/>
    <mergeCell ref="G8:S8"/>
    <mergeCell ref="A2:A4"/>
    <mergeCell ref="B2:B4"/>
    <mergeCell ref="F3:F4"/>
    <mergeCell ref="S3:S4"/>
    <mergeCell ref="T3:T4"/>
    <mergeCell ref="U3:U4"/>
    <mergeCell ref="V3:V4"/>
  </mergeCells>
  <printOptions/>
  <pageMargins left="0.15694444444444444" right="0.11805555555555555" top="0.9840277777777777" bottom="0.9840277777777777" header="0.5118055555555555" footer="0.5118055555555555"/>
  <pageSetup horizontalDpi="600" verticalDpi="6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showGridLines="0" workbookViewId="0" topLeftCell="A1">
      <pane xSplit="1" ySplit="4" topLeftCell="B15" activePane="bottomRight" state="frozen"/>
      <selection pane="bottomRight" activeCell="D30" sqref="D30:Q30"/>
    </sheetView>
  </sheetViews>
  <sheetFormatPr defaultColWidth="9.00390625" defaultRowHeight="14.25"/>
  <cols>
    <col min="1" max="1" width="26.75390625" style="54" customWidth="1"/>
    <col min="2" max="2" width="10.625" style="55" hidden="1" customWidth="1"/>
    <col min="3" max="3" width="8.375" style="54" customWidth="1"/>
    <col min="4" max="4" width="8.25390625" style="54" customWidth="1"/>
    <col min="5" max="5" width="8.375" style="54" customWidth="1"/>
    <col min="6" max="18" width="7.375" style="54" customWidth="1"/>
    <col min="19" max="16384" width="9.00390625" style="54" customWidth="1"/>
  </cols>
  <sheetData>
    <row r="1" spans="1:2" ht="14.25">
      <c r="A1" s="27" t="s">
        <v>398</v>
      </c>
      <c r="B1" s="56"/>
    </row>
    <row r="2" spans="1:18" s="52" customFormat="1" ht="21" customHeight="1">
      <c r="A2" s="57" t="s">
        <v>399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9"/>
      <c r="P2" s="59"/>
      <c r="Q2" s="59"/>
      <c r="R2" s="59"/>
    </row>
    <row r="3" spans="1:18" s="52" customFormat="1" ht="20.25" customHeight="1">
      <c r="A3" s="58"/>
      <c r="B3" s="59"/>
      <c r="D3" s="60"/>
      <c r="E3" s="60"/>
      <c r="F3" s="60"/>
      <c r="G3" s="60"/>
      <c r="H3" s="60"/>
      <c r="I3" s="60"/>
      <c r="R3" s="73" t="s">
        <v>400</v>
      </c>
    </row>
    <row r="4" spans="1:18" s="53" customFormat="1" ht="69.75" customHeight="1">
      <c r="A4" s="61" t="s">
        <v>401</v>
      </c>
      <c r="B4" s="61"/>
      <c r="C4" s="61" t="s">
        <v>402</v>
      </c>
      <c r="D4" s="62" t="s">
        <v>403</v>
      </c>
      <c r="E4" s="62" t="s">
        <v>404</v>
      </c>
      <c r="F4" s="62" t="s">
        <v>405</v>
      </c>
      <c r="G4" s="62" t="s">
        <v>406</v>
      </c>
      <c r="H4" s="62" t="s">
        <v>407</v>
      </c>
      <c r="I4" s="62" t="s">
        <v>408</v>
      </c>
      <c r="J4" s="62" t="s">
        <v>409</v>
      </c>
      <c r="K4" s="62" t="s">
        <v>410</v>
      </c>
      <c r="L4" s="62" t="s">
        <v>411</v>
      </c>
      <c r="M4" s="62" t="s">
        <v>412</v>
      </c>
      <c r="N4" s="62" t="s">
        <v>413</v>
      </c>
      <c r="O4" s="62" t="s">
        <v>414</v>
      </c>
      <c r="P4" s="62" t="s">
        <v>415</v>
      </c>
      <c r="Q4" s="62" t="s">
        <v>416</v>
      </c>
      <c r="R4" s="62" t="s">
        <v>417</v>
      </c>
    </row>
    <row r="5" spans="1:18" s="52" customFormat="1" ht="19.5" customHeight="1">
      <c r="A5" s="63" t="s">
        <v>418</v>
      </c>
      <c r="B5" s="64">
        <f>'4支出明细表'!B5</f>
        <v>1744.25</v>
      </c>
      <c r="C5" s="33">
        <f>SUM(D5:R5)</f>
        <v>1744.25</v>
      </c>
      <c r="D5" s="33">
        <v>1199.25</v>
      </c>
      <c r="E5" s="33">
        <v>65</v>
      </c>
      <c r="F5" s="33">
        <v>15</v>
      </c>
      <c r="G5" s="33"/>
      <c r="H5" s="33">
        <v>25</v>
      </c>
      <c r="I5" s="33">
        <v>45</v>
      </c>
      <c r="J5" s="33"/>
      <c r="K5" s="33"/>
      <c r="L5" s="33">
        <v>381</v>
      </c>
      <c r="M5" s="33">
        <v>14</v>
      </c>
      <c r="N5" s="33"/>
      <c r="O5" s="33"/>
      <c r="P5" s="33"/>
      <c r="Q5" s="33"/>
      <c r="R5" s="33"/>
    </row>
    <row r="6" spans="1:18" s="52" customFormat="1" ht="19.5" customHeight="1">
      <c r="A6" s="63" t="s">
        <v>419</v>
      </c>
      <c r="B6" s="64"/>
      <c r="C6" s="33">
        <f aca="true" t="shared" si="0" ref="C6:C29">SUM(D6:R6)</f>
        <v>0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s="52" customFormat="1" ht="19.5" customHeight="1">
      <c r="A7" s="63" t="s">
        <v>420</v>
      </c>
      <c r="B7" s="64">
        <f>'4支出明细表'!B31</f>
        <v>0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s="52" customFormat="1" ht="19.5" customHeight="1">
      <c r="A8" s="63" t="s">
        <v>421</v>
      </c>
      <c r="B8" s="64">
        <f>'4支出明细表'!B34</f>
        <v>10</v>
      </c>
      <c r="C8" s="33">
        <f t="shared" si="0"/>
        <v>10</v>
      </c>
      <c r="D8" s="33"/>
      <c r="E8" s="33"/>
      <c r="F8" s="33"/>
      <c r="G8" s="33"/>
      <c r="H8" s="33"/>
      <c r="I8" s="33"/>
      <c r="J8" s="33"/>
      <c r="K8" s="33"/>
      <c r="L8" s="33">
        <v>10</v>
      </c>
      <c r="M8" s="33"/>
      <c r="N8" s="33"/>
      <c r="O8" s="33"/>
      <c r="P8" s="33"/>
      <c r="Q8" s="33"/>
      <c r="R8" s="33"/>
    </row>
    <row r="9" spans="1:18" s="52" customFormat="1" ht="19.5" customHeight="1">
      <c r="A9" s="63" t="s">
        <v>422</v>
      </c>
      <c r="B9" s="64">
        <f>'4支出明细表'!B45</f>
        <v>25</v>
      </c>
      <c r="C9" s="33">
        <f t="shared" si="0"/>
        <v>25</v>
      </c>
      <c r="D9" s="33"/>
      <c r="E9" s="33"/>
      <c r="F9" s="33"/>
      <c r="G9" s="33"/>
      <c r="H9" s="33"/>
      <c r="I9" s="33"/>
      <c r="J9" s="33"/>
      <c r="K9" s="33"/>
      <c r="L9" s="33">
        <v>6</v>
      </c>
      <c r="M9" s="33"/>
      <c r="N9" s="33"/>
      <c r="O9" s="33"/>
      <c r="P9" s="33">
        <v>16</v>
      </c>
      <c r="Q9" s="33">
        <v>3</v>
      </c>
      <c r="R9" s="33"/>
    </row>
    <row r="10" spans="1:18" s="52" customFormat="1" ht="19.5" customHeight="1">
      <c r="A10" s="63" t="s">
        <v>423</v>
      </c>
      <c r="B10" s="64">
        <f>'4支出明细表'!B55</f>
        <v>0</v>
      </c>
      <c r="C10" s="33">
        <f t="shared" si="0"/>
        <v>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s="52" customFormat="1" ht="19.5" customHeight="1">
      <c r="A11" s="63" t="s">
        <v>424</v>
      </c>
      <c r="B11" s="64">
        <f>'4支出明细表'!B62</f>
        <v>7.4</v>
      </c>
      <c r="C11" s="33">
        <f t="shared" si="0"/>
        <v>7.4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>
        <v>7.4</v>
      </c>
      <c r="Q11" s="33"/>
      <c r="R11" s="33"/>
    </row>
    <row r="12" spans="1:18" s="52" customFormat="1" ht="19.5" customHeight="1">
      <c r="A12" s="63" t="s">
        <v>425</v>
      </c>
      <c r="B12" s="64">
        <f>'4支出明细表'!B68</f>
        <v>119.58</v>
      </c>
      <c r="C12" s="33">
        <f t="shared" si="0"/>
        <v>119.58</v>
      </c>
      <c r="D12" s="33"/>
      <c r="E12" s="33">
        <v>5.58</v>
      </c>
      <c r="F12" s="33"/>
      <c r="G12" s="33"/>
      <c r="H12" s="33">
        <v>5</v>
      </c>
      <c r="I12" s="33"/>
      <c r="J12" s="33"/>
      <c r="K12" s="33"/>
      <c r="L12" s="33">
        <v>52</v>
      </c>
      <c r="M12" s="33">
        <v>57</v>
      </c>
      <c r="N12" s="33"/>
      <c r="O12" s="33"/>
      <c r="P12" s="33"/>
      <c r="Q12" s="33"/>
      <c r="R12" s="33"/>
    </row>
    <row r="13" spans="1:18" s="52" customFormat="1" ht="19.5" customHeight="1">
      <c r="A13" s="63" t="s">
        <v>426</v>
      </c>
      <c r="B13" s="64">
        <f>'4支出明细表'!B87</f>
        <v>43.78</v>
      </c>
      <c r="C13" s="33">
        <f t="shared" si="0"/>
        <v>43.78</v>
      </c>
      <c r="D13" s="33"/>
      <c r="E13" s="33"/>
      <c r="F13" s="33"/>
      <c r="G13" s="33"/>
      <c r="H13" s="33"/>
      <c r="I13" s="33"/>
      <c r="J13" s="33"/>
      <c r="K13" s="33"/>
      <c r="L13" s="33">
        <v>43.78</v>
      </c>
      <c r="M13" s="33"/>
      <c r="N13" s="33"/>
      <c r="O13" s="33"/>
      <c r="P13" s="33"/>
      <c r="Q13" s="33"/>
      <c r="R13" s="33"/>
    </row>
    <row r="14" spans="1:18" s="52" customFormat="1" ht="19.5" customHeight="1">
      <c r="A14" s="63" t="s">
        <v>427</v>
      </c>
      <c r="B14" s="64">
        <f>'4支出明细表'!B97</f>
        <v>134.24</v>
      </c>
      <c r="C14" s="33">
        <f t="shared" si="0"/>
        <v>134.24</v>
      </c>
      <c r="D14" s="33"/>
      <c r="E14" s="33">
        <v>86</v>
      </c>
      <c r="F14" s="33">
        <v>5</v>
      </c>
      <c r="G14" s="33"/>
      <c r="H14" s="33">
        <v>2</v>
      </c>
      <c r="I14" s="33"/>
      <c r="J14" s="33"/>
      <c r="K14" s="33"/>
      <c r="L14" s="33">
        <v>41.24</v>
      </c>
      <c r="M14" s="33"/>
      <c r="N14" s="33"/>
      <c r="O14" s="33"/>
      <c r="P14" s="33"/>
      <c r="Q14" s="33"/>
      <c r="R14" s="33"/>
    </row>
    <row r="15" spans="1:18" s="52" customFormat="1" ht="19.5" customHeight="1">
      <c r="A15" s="63" t="s">
        <v>428</v>
      </c>
      <c r="B15" s="64">
        <f>'4支出明细表'!B111</f>
        <v>458</v>
      </c>
      <c r="C15" s="33">
        <f t="shared" si="0"/>
        <v>458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>
        <v>458</v>
      </c>
      <c r="Q15" s="33"/>
      <c r="R15" s="33"/>
    </row>
    <row r="16" spans="1:18" s="52" customFormat="1" ht="19.5" customHeight="1">
      <c r="A16" s="63" t="s">
        <v>429</v>
      </c>
      <c r="B16" s="64">
        <f>'4支出明细表'!B118</f>
        <v>488.77</v>
      </c>
      <c r="C16" s="33">
        <f t="shared" si="0"/>
        <v>488.77</v>
      </c>
      <c r="D16" s="33"/>
      <c r="E16" s="33">
        <v>220</v>
      </c>
      <c r="F16" s="33"/>
      <c r="G16" s="33"/>
      <c r="H16" s="33">
        <v>215</v>
      </c>
      <c r="I16" s="33">
        <v>34</v>
      </c>
      <c r="J16" s="33"/>
      <c r="K16" s="33"/>
      <c r="L16" s="33">
        <v>19.77</v>
      </c>
      <c r="M16" s="33"/>
      <c r="N16" s="33"/>
      <c r="O16" s="33"/>
      <c r="P16" s="33"/>
      <c r="Q16" s="33"/>
      <c r="R16" s="33"/>
    </row>
    <row r="17" spans="1:18" s="52" customFormat="1" ht="19.5" customHeight="1">
      <c r="A17" s="63" t="s">
        <v>430</v>
      </c>
      <c r="B17" s="64">
        <f>'4支出明细表'!B126</f>
        <v>59.1</v>
      </c>
      <c r="C17" s="33">
        <f t="shared" si="0"/>
        <v>59.1</v>
      </c>
      <c r="D17" s="33"/>
      <c r="E17" s="33">
        <v>45</v>
      </c>
      <c r="F17" s="33"/>
      <c r="G17" s="33"/>
      <c r="H17" s="33"/>
      <c r="I17" s="33"/>
      <c r="J17" s="33"/>
      <c r="K17" s="33"/>
      <c r="L17" s="33">
        <v>14.1</v>
      </c>
      <c r="M17" s="33"/>
      <c r="N17" s="33"/>
      <c r="O17" s="33"/>
      <c r="P17" s="33"/>
      <c r="Q17" s="33"/>
      <c r="R17" s="33"/>
    </row>
    <row r="18" spans="1:18" s="52" customFormat="1" ht="19.5" customHeight="1">
      <c r="A18" s="65" t="s">
        <v>431</v>
      </c>
      <c r="B18" s="66">
        <f>'4支出明细表'!B131</f>
        <v>0</v>
      </c>
      <c r="C18" s="33">
        <f t="shared" si="0"/>
        <v>0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s="52" customFormat="1" ht="19.5" customHeight="1">
      <c r="A19" s="65" t="s">
        <v>432</v>
      </c>
      <c r="B19" s="66">
        <f>'4支出明细表'!B140</f>
        <v>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s="52" customFormat="1" ht="19.5" customHeight="1">
      <c r="A20" s="67" t="s">
        <v>433</v>
      </c>
      <c r="B20" s="64">
        <f>'4支出明细表'!B144</f>
        <v>0</v>
      </c>
      <c r="C20" s="33">
        <f t="shared" si="0"/>
        <v>0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s="52" customFormat="1" ht="19.5" customHeight="1">
      <c r="A21" s="65" t="s">
        <v>434</v>
      </c>
      <c r="B21" s="66"/>
      <c r="C21" s="33">
        <f t="shared" si="0"/>
        <v>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1:18" s="52" customFormat="1" ht="19.5" customHeight="1">
      <c r="A22" s="65" t="s">
        <v>435</v>
      </c>
      <c r="B22" s="66">
        <f>'4支出明细表'!B148</f>
        <v>0</v>
      </c>
      <c r="C22" s="33">
        <f t="shared" si="0"/>
        <v>0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s="52" customFormat="1" ht="19.5" customHeight="1">
      <c r="A23" s="65" t="s">
        <v>436</v>
      </c>
      <c r="B23" s="66">
        <f>'4支出明细表'!B152</f>
        <v>180</v>
      </c>
      <c r="C23" s="33">
        <f t="shared" si="0"/>
        <v>180</v>
      </c>
      <c r="D23" s="33"/>
      <c r="E23" s="33">
        <v>175</v>
      </c>
      <c r="F23" s="33"/>
      <c r="G23" s="33"/>
      <c r="H23" s="33"/>
      <c r="I23" s="33"/>
      <c r="J23" s="33"/>
      <c r="K23" s="33"/>
      <c r="L23" s="33">
        <v>5</v>
      </c>
      <c r="M23" s="33"/>
      <c r="N23" s="33"/>
      <c r="O23" s="33"/>
      <c r="P23" s="33"/>
      <c r="Q23" s="33"/>
      <c r="R23" s="33"/>
    </row>
    <row r="24" spans="1:18" s="52" customFormat="1" ht="19.5" customHeight="1">
      <c r="A24" s="65" t="s">
        <v>437</v>
      </c>
      <c r="B24" s="66">
        <f>'4支出明细表'!B156</f>
        <v>0</v>
      </c>
      <c r="C24" s="33">
        <f t="shared" si="0"/>
        <v>0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s="52" customFormat="1" ht="19.5" customHeight="1">
      <c r="A25" s="65" t="s">
        <v>438</v>
      </c>
      <c r="B25" s="66">
        <f>'4支出明细表'!B161</f>
        <v>280</v>
      </c>
      <c r="C25" s="33">
        <f t="shared" si="0"/>
        <v>280</v>
      </c>
      <c r="D25" s="33"/>
      <c r="E25" s="33">
        <v>215</v>
      </c>
      <c r="F25" s="33"/>
      <c r="G25" s="33"/>
      <c r="H25" s="33"/>
      <c r="I25" s="33"/>
      <c r="J25" s="33"/>
      <c r="K25" s="33"/>
      <c r="L25" s="33">
        <v>65</v>
      </c>
      <c r="M25" s="33"/>
      <c r="N25" s="33"/>
      <c r="O25" s="33"/>
      <c r="P25" s="33"/>
      <c r="Q25" s="33"/>
      <c r="R25" s="33"/>
    </row>
    <row r="26" spans="1:18" s="52" customFormat="1" ht="19.5" customHeight="1">
      <c r="A26" s="67" t="s">
        <v>439</v>
      </c>
      <c r="B26" s="64">
        <f>'4支出明细表'!B169</f>
        <v>60</v>
      </c>
      <c r="C26" s="33">
        <f t="shared" si="0"/>
        <v>60</v>
      </c>
      <c r="D26" s="33"/>
      <c r="E26" s="33">
        <v>55</v>
      </c>
      <c r="F26" s="33"/>
      <c r="G26" s="33"/>
      <c r="H26" s="33"/>
      <c r="I26" s="33"/>
      <c r="J26" s="33"/>
      <c r="K26" s="33"/>
      <c r="L26" s="33">
        <v>5</v>
      </c>
      <c r="M26" s="33"/>
      <c r="N26" s="33"/>
      <c r="O26" s="33"/>
      <c r="P26" s="33"/>
      <c r="Q26" s="33"/>
      <c r="R26" s="33"/>
    </row>
    <row r="27" spans="1:18" s="52" customFormat="1" ht="19.5" customHeight="1">
      <c r="A27" s="65" t="s">
        <v>440</v>
      </c>
      <c r="B27" s="66"/>
      <c r="C27" s="33">
        <f t="shared" si="0"/>
        <v>0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1:18" s="52" customFormat="1" ht="19.5" customHeight="1">
      <c r="A28" s="65" t="s">
        <v>441</v>
      </c>
      <c r="B28" s="66"/>
      <c r="C28" s="33">
        <f t="shared" si="0"/>
        <v>0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</row>
    <row r="29" spans="1:18" s="52" customFormat="1" ht="19.5" customHeight="1">
      <c r="A29" s="63" t="s">
        <v>442</v>
      </c>
      <c r="B29" s="64">
        <f>'4支出明细表'!B170</f>
        <v>58</v>
      </c>
      <c r="C29" s="33">
        <f t="shared" si="0"/>
        <v>58</v>
      </c>
      <c r="D29" s="33"/>
      <c r="E29" s="33">
        <v>23</v>
      </c>
      <c r="F29" s="33"/>
      <c r="G29" s="33"/>
      <c r="H29" s="33"/>
      <c r="I29" s="33"/>
      <c r="J29" s="33"/>
      <c r="K29" s="33"/>
      <c r="L29" s="33">
        <v>35</v>
      </c>
      <c r="M29" s="33"/>
      <c r="N29" s="33"/>
      <c r="O29" s="33"/>
      <c r="P29" s="33"/>
      <c r="Q29" s="33"/>
      <c r="R29" s="33"/>
    </row>
    <row r="30" spans="1:18" s="52" customFormat="1" ht="19.5" customHeight="1">
      <c r="A30" s="68" t="s">
        <v>443</v>
      </c>
      <c r="B30" s="69">
        <f>SUM(B5:B29)</f>
        <v>3668.12</v>
      </c>
      <c r="C30" s="70">
        <f>SUM(C5:C29)</f>
        <v>3668.12</v>
      </c>
      <c r="D30" s="71">
        <f aca="true" t="shared" si="1" ref="C30:R30">SUM(D5:D29)</f>
        <v>1199.25</v>
      </c>
      <c r="E30" s="71">
        <f t="shared" si="1"/>
        <v>889.5799999999999</v>
      </c>
      <c r="F30" s="71">
        <f t="shared" si="1"/>
        <v>20</v>
      </c>
      <c r="G30" s="71">
        <f t="shared" si="1"/>
        <v>0</v>
      </c>
      <c r="H30" s="71">
        <f t="shared" si="1"/>
        <v>247</v>
      </c>
      <c r="I30" s="71">
        <f t="shared" si="1"/>
        <v>79</v>
      </c>
      <c r="J30" s="71">
        <f t="shared" si="1"/>
        <v>0</v>
      </c>
      <c r="K30" s="71">
        <f t="shared" si="1"/>
        <v>0</v>
      </c>
      <c r="L30" s="71">
        <f t="shared" si="1"/>
        <v>677.89</v>
      </c>
      <c r="M30" s="71">
        <f t="shared" si="1"/>
        <v>71</v>
      </c>
      <c r="N30" s="71">
        <f t="shared" si="1"/>
        <v>0</v>
      </c>
      <c r="O30" s="71">
        <f t="shared" si="1"/>
        <v>0</v>
      </c>
      <c r="P30" s="71">
        <f t="shared" si="1"/>
        <v>481.4</v>
      </c>
      <c r="Q30" s="71">
        <f t="shared" si="1"/>
        <v>3</v>
      </c>
      <c r="R30" s="71">
        <f t="shared" si="1"/>
        <v>0</v>
      </c>
    </row>
    <row r="31" s="52" customFormat="1" ht="14.25">
      <c r="B31" s="72"/>
    </row>
    <row r="32" s="52" customFormat="1" ht="14.25">
      <c r="B32" s="72"/>
    </row>
    <row r="33" s="52" customFormat="1" ht="14.25">
      <c r="B33" s="72"/>
    </row>
    <row r="34" s="52" customFormat="1" ht="14.25">
      <c r="B34" s="72"/>
    </row>
    <row r="35" s="52" customFormat="1" ht="14.25">
      <c r="B35" s="72"/>
    </row>
    <row r="36" s="52" customFormat="1" ht="14.25">
      <c r="B36" s="72"/>
    </row>
    <row r="37" s="52" customFormat="1" ht="14.25">
      <c r="B37" s="72"/>
    </row>
    <row r="38" s="52" customFormat="1" ht="14.25">
      <c r="B38" s="72"/>
    </row>
    <row r="39" s="52" customFormat="1" ht="14.25">
      <c r="B39" s="72"/>
    </row>
    <row r="40" s="52" customFormat="1" ht="14.25">
      <c r="B40" s="72"/>
    </row>
  </sheetData>
  <sheetProtection/>
  <mergeCells count="1">
    <mergeCell ref="A2:R2"/>
  </mergeCells>
  <printOptions horizontalCentered="1"/>
  <pageMargins left="0.4724409448818898" right="0.4724409448818898" top="0.2755905511811024" bottom="0.15748031496062992" header="0.11811023622047245" footer="0.11811023622047245"/>
  <pageSetup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workbookViewId="0" topLeftCell="A4">
      <selection activeCell="C14" sqref="C14"/>
    </sheetView>
  </sheetViews>
  <sheetFormatPr defaultColWidth="9.00390625" defaultRowHeight="34.5" customHeight="1"/>
  <cols>
    <col min="1" max="1" width="8.375" style="39" customWidth="1"/>
    <col min="2" max="2" width="17.50390625" style="39" customWidth="1"/>
    <col min="3" max="3" width="16.50390625" style="39" customWidth="1"/>
    <col min="4" max="5" width="15.125" style="39" customWidth="1"/>
    <col min="6" max="6" width="14.00390625" style="39" customWidth="1"/>
    <col min="7" max="16384" width="9.00390625" style="39" customWidth="1"/>
  </cols>
  <sheetData>
    <row r="1" spans="1:6" ht="24" customHeight="1">
      <c r="A1" s="40"/>
      <c r="B1" s="40"/>
      <c r="C1" s="40"/>
      <c r="F1" s="41" t="s">
        <v>444</v>
      </c>
    </row>
    <row r="2" spans="1:6" ht="34.5" customHeight="1">
      <c r="A2" s="42" t="s">
        <v>445</v>
      </c>
      <c r="B2" s="42"/>
      <c r="C2" s="42"/>
      <c r="D2" s="42"/>
      <c r="E2" s="42"/>
      <c r="F2" s="42"/>
    </row>
    <row r="3" spans="1:6" ht="24" customHeight="1">
      <c r="A3" s="43"/>
      <c r="B3" s="43"/>
      <c r="C3" s="43"/>
      <c r="D3" s="43"/>
      <c r="E3" s="43"/>
      <c r="F3" s="44" t="s">
        <v>446</v>
      </c>
    </row>
    <row r="4" spans="1:6" ht="34.5" customHeight="1">
      <c r="A4" s="45" t="s">
        <v>363</v>
      </c>
      <c r="B4" s="46" t="s">
        <v>447</v>
      </c>
      <c r="C4" s="47" t="s">
        <v>448</v>
      </c>
      <c r="D4" s="47" t="s">
        <v>449</v>
      </c>
      <c r="E4" s="48" t="s">
        <v>450</v>
      </c>
      <c r="F4" s="48" t="s">
        <v>451</v>
      </c>
    </row>
    <row r="5" spans="1:6" ht="30" customHeight="1">
      <c r="A5" s="45"/>
      <c r="B5" s="46"/>
      <c r="C5" s="49"/>
      <c r="D5" s="49"/>
      <c r="E5" s="50"/>
      <c r="F5" s="50"/>
    </row>
    <row r="6" spans="1:6" ht="34.5" customHeight="1">
      <c r="A6" s="51">
        <v>1</v>
      </c>
      <c r="B6" s="51"/>
      <c r="C6" s="51"/>
      <c r="D6" s="51"/>
      <c r="E6" s="51"/>
      <c r="F6" s="51"/>
    </row>
    <row r="7" spans="1:6" ht="34.5" customHeight="1">
      <c r="A7" s="51">
        <v>2</v>
      </c>
      <c r="B7" s="51"/>
      <c r="C7" s="51"/>
      <c r="D7" s="51"/>
      <c r="E7" s="51"/>
      <c r="F7" s="51"/>
    </row>
    <row r="8" spans="1:6" ht="34.5" customHeight="1">
      <c r="A8" s="51">
        <v>3</v>
      </c>
      <c r="B8" s="51"/>
      <c r="C8" s="51"/>
      <c r="D8" s="51"/>
      <c r="E8" s="51"/>
      <c r="F8" s="51"/>
    </row>
    <row r="9" spans="1:6" ht="34.5" customHeight="1">
      <c r="A9" s="51">
        <v>4</v>
      </c>
      <c r="B9" s="51"/>
      <c r="C9" s="51"/>
      <c r="D9" s="51"/>
      <c r="E9" s="51"/>
      <c r="F9" s="51"/>
    </row>
    <row r="10" spans="1:6" ht="34.5" customHeight="1">
      <c r="A10" s="51">
        <v>5</v>
      </c>
      <c r="B10" s="51"/>
      <c r="C10" s="51"/>
      <c r="D10" s="51"/>
      <c r="E10" s="51"/>
      <c r="F10" s="51"/>
    </row>
    <row r="11" spans="1:6" ht="34.5" customHeight="1">
      <c r="A11" s="51">
        <v>6</v>
      </c>
      <c r="B11" s="51"/>
      <c r="C11" s="51"/>
      <c r="D11" s="51"/>
      <c r="E11" s="51"/>
      <c r="F11" s="51"/>
    </row>
    <row r="12" spans="1:6" ht="34.5" customHeight="1">
      <c r="A12" s="51">
        <v>7</v>
      </c>
      <c r="B12" s="51"/>
      <c r="C12" s="51"/>
      <c r="D12" s="51"/>
      <c r="E12" s="51"/>
      <c r="F12" s="51"/>
    </row>
    <row r="13" spans="1:6" ht="34.5" customHeight="1">
      <c r="A13" s="51">
        <v>8</v>
      </c>
      <c r="B13" s="51"/>
      <c r="C13" s="51"/>
      <c r="D13" s="51"/>
      <c r="E13" s="51"/>
      <c r="F13" s="51"/>
    </row>
    <row r="14" spans="1:6" ht="34.5" customHeight="1">
      <c r="A14" s="51">
        <v>9</v>
      </c>
      <c r="B14" s="51"/>
      <c r="C14" s="51"/>
      <c r="D14" s="51"/>
      <c r="E14" s="51"/>
      <c r="F14" s="51"/>
    </row>
    <row r="15" spans="1:6" ht="34.5" customHeight="1">
      <c r="A15" s="51">
        <v>10</v>
      </c>
      <c r="B15" s="51"/>
      <c r="C15" s="51"/>
      <c r="D15" s="51"/>
      <c r="E15" s="51"/>
      <c r="F15" s="51"/>
    </row>
    <row r="16" spans="1:6" ht="34.5" customHeight="1">
      <c r="A16" s="51" t="s">
        <v>373</v>
      </c>
      <c r="B16" s="51"/>
      <c r="C16" s="51"/>
      <c r="D16" s="51"/>
      <c r="E16" s="51"/>
      <c r="F16" s="51"/>
    </row>
  </sheetData>
  <sheetProtection/>
  <mergeCells count="8">
    <mergeCell ref="A1:C1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scale="93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1"/>
  <sheetViews>
    <sheetView showGridLines="0" workbookViewId="0" topLeftCell="A1">
      <pane ySplit="5" topLeftCell="A18" activePane="bottomLeft" state="frozen"/>
      <selection pane="bottomLeft" activeCell="F25" sqref="F25"/>
    </sheetView>
  </sheetViews>
  <sheetFormatPr defaultColWidth="9.00390625" defaultRowHeight="14.25"/>
  <cols>
    <col min="1" max="1" width="46.00390625" style="26" customWidth="1"/>
    <col min="2" max="2" width="13.75390625" style="26" customWidth="1"/>
    <col min="3" max="3" width="56.375" style="26" customWidth="1"/>
    <col min="4" max="4" width="15.625" style="26" customWidth="1"/>
    <col min="5" max="16384" width="9.00390625" style="26" customWidth="1"/>
  </cols>
  <sheetData>
    <row r="1" ht="14.25">
      <c r="A1" s="27" t="s">
        <v>452</v>
      </c>
    </row>
    <row r="2" spans="1:4" ht="26.25" customHeight="1">
      <c r="A2" s="28" t="s">
        <v>453</v>
      </c>
      <c r="B2" s="28"/>
      <c r="C2" s="28"/>
      <c r="D2" s="28"/>
    </row>
    <row r="3" spans="1:4" ht="14.25" customHeight="1">
      <c r="A3" s="27"/>
      <c r="D3" s="26" t="s">
        <v>83</v>
      </c>
    </row>
    <row r="4" spans="1:4" ht="31.5" customHeight="1">
      <c r="A4" s="29" t="s">
        <v>454</v>
      </c>
      <c r="B4" s="30"/>
      <c r="C4" s="29" t="s">
        <v>455</v>
      </c>
      <c r="D4" s="30"/>
    </row>
    <row r="5" spans="1:4" ht="18.75" customHeight="1">
      <c r="A5" s="31" t="s">
        <v>456</v>
      </c>
      <c r="B5" s="31" t="s">
        <v>457</v>
      </c>
      <c r="C5" s="31" t="s">
        <v>456</v>
      </c>
      <c r="D5" s="31" t="s">
        <v>457</v>
      </c>
    </row>
    <row r="6" spans="1:4" ht="18.75" customHeight="1">
      <c r="A6" s="32" t="s">
        <v>458</v>
      </c>
      <c r="B6" s="33"/>
      <c r="C6" s="32" t="s">
        <v>459</v>
      </c>
      <c r="D6" s="31"/>
    </row>
    <row r="7" spans="1:4" ht="18.75" customHeight="1">
      <c r="A7" s="32" t="s">
        <v>460</v>
      </c>
      <c r="B7" s="33"/>
      <c r="C7" s="32" t="s">
        <v>461</v>
      </c>
      <c r="D7" s="33"/>
    </row>
    <row r="8" spans="1:4" ht="18.75" customHeight="1">
      <c r="A8" s="32" t="s">
        <v>462</v>
      </c>
      <c r="B8" s="33"/>
      <c r="C8" s="32" t="s">
        <v>463</v>
      </c>
      <c r="D8" s="33"/>
    </row>
    <row r="9" spans="1:4" ht="18.75" customHeight="1">
      <c r="A9" s="32" t="s">
        <v>464</v>
      </c>
      <c r="B9" s="33"/>
      <c r="C9" s="32" t="s">
        <v>465</v>
      </c>
      <c r="D9" s="33" t="s">
        <v>466</v>
      </c>
    </row>
    <row r="10" spans="1:4" ht="18.75" customHeight="1">
      <c r="A10" s="32" t="s">
        <v>467</v>
      </c>
      <c r="B10" s="33"/>
      <c r="C10" s="32" t="s">
        <v>468</v>
      </c>
      <c r="D10" s="33"/>
    </row>
    <row r="11" spans="1:4" ht="18.75" customHeight="1">
      <c r="A11" s="32" t="s">
        <v>469</v>
      </c>
      <c r="B11" s="33"/>
      <c r="C11" s="34" t="s">
        <v>470</v>
      </c>
      <c r="D11" s="33"/>
    </row>
    <row r="12" spans="1:4" ht="18.75" customHeight="1">
      <c r="A12" s="32" t="s">
        <v>471</v>
      </c>
      <c r="B12" s="33"/>
      <c r="C12" s="34" t="s">
        <v>472</v>
      </c>
      <c r="D12" s="33"/>
    </row>
    <row r="13" spans="1:4" ht="18.75" customHeight="1">
      <c r="A13" s="32" t="s">
        <v>473</v>
      </c>
      <c r="B13" s="33"/>
      <c r="C13" s="34" t="s">
        <v>474</v>
      </c>
      <c r="D13" s="33"/>
    </row>
    <row r="14" spans="1:4" ht="18.75" customHeight="1">
      <c r="A14" s="32" t="s">
        <v>475</v>
      </c>
      <c r="B14" s="33"/>
      <c r="C14" s="34" t="s">
        <v>476</v>
      </c>
      <c r="D14" s="33"/>
    </row>
    <row r="15" spans="1:4" ht="18.75" customHeight="1">
      <c r="A15" s="32" t="s">
        <v>477</v>
      </c>
      <c r="B15" s="33"/>
      <c r="C15" s="34" t="s">
        <v>478</v>
      </c>
      <c r="D15" s="33"/>
    </row>
    <row r="16" spans="1:4" ht="18.75" customHeight="1">
      <c r="A16" s="32" t="s">
        <v>479</v>
      </c>
      <c r="B16" s="33"/>
      <c r="C16" s="34" t="s">
        <v>480</v>
      </c>
      <c r="D16" s="33"/>
    </row>
    <row r="17" spans="1:4" ht="18.75" customHeight="1">
      <c r="A17" s="32" t="s">
        <v>481</v>
      </c>
      <c r="B17" s="33"/>
      <c r="C17" s="34"/>
      <c r="D17" s="33"/>
    </row>
    <row r="18" spans="1:4" ht="18.75" customHeight="1">
      <c r="A18" s="32" t="s">
        <v>482</v>
      </c>
      <c r="B18" s="33"/>
      <c r="C18" s="34"/>
      <c r="D18" s="33"/>
    </row>
    <row r="19" spans="1:4" ht="18.75" customHeight="1">
      <c r="A19" s="32" t="s">
        <v>483</v>
      </c>
      <c r="B19" s="33"/>
      <c r="C19" s="34"/>
      <c r="D19" s="33"/>
    </row>
    <row r="20" spans="1:4" ht="18.75" customHeight="1">
      <c r="A20" s="32" t="s">
        <v>484</v>
      </c>
      <c r="B20" s="33"/>
      <c r="C20" s="34"/>
      <c r="D20" s="33"/>
    </row>
    <row r="21" spans="1:4" ht="18.75" customHeight="1">
      <c r="A21" s="32" t="s">
        <v>485</v>
      </c>
      <c r="B21" s="33"/>
      <c r="C21" s="34"/>
      <c r="D21" s="33"/>
    </row>
    <row r="22" spans="1:4" ht="18.75" customHeight="1">
      <c r="A22" s="33" t="s">
        <v>486</v>
      </c>
      <c r="B22" s="33"/>
      <c r="C22" s="34"/>
      <c r="D22" s="33"/>
    </row>
    <row r="23" spans="1:4" ht="18.75" customHeight="1">
      <c r="A23" s="33"/>
      <c r="B23" s="33"/>
      <c r="C23" s="35" t="s">
        <v>361</v>
      </c>
      <c r="D23" s="33">
        <f>SUM(D6:D16)</f>
        <v>0</v>
      </c>
    </row>
    <row r="24" spans="1:4" ht="18.75" customHeight="1">
      <c r="A24" s="35" t="s">
        <v>487</v>
      </c>
      <c r="B24" s="33">
        <f>SUM(B6:B22)</f>
        <v>0</v>
      </c>
      <c r="C24" s="36" t="s">
        <v>415</v>
      </c>
      <c r="D24" s="33">
        <f>D25+D26+D27+D28+D29</f>
        <v>0</v>
      </c>
    </row>
    <row r="25" spans="1:4" ht="18.75" customHeight="1">
      <c r="A25" s="36" t="s">
        <v>488</v>
      </c>
      <c r="B25" s="33">
        <f>B26+B27+B28+B29+B30</f>
        <v>0</v>
      </c>
      <c r="C25" s="33" t="s">
        <v>489</v>
      </c>
      <c r="D25" s="33">
        <v>0</v>
      </c>
    </row>
    <row r="26" spans="1:4" ht="18.75" customHeight="1">
      <c r="A26" s="33" t="s">
        <v>490</v>
      </c>
      <c r="B26" s="33">
        <v>0</v>
      </c>
      <c r="C26" s="33" t="s">
        <v>491</v>
      </c>
      <c r="D26" s="33"/>
    </row>
    <row r="27" spans="1:4" ht="18.75" customHeight="1">
      <c r="A27" s="33" t="s">
        <v>492</v>
      </c>
      <c r="B27" s="33"/>
      <c r="C27" s="33" t="s">
        <v>493</v>
      </c>
      <c r="D27" s="33">
        <f>B31-D23-D25-D26-D28-D29</f>
        <v>0</v>
      </c>
    </row>
    <row r="28" spans="1:4" ht="18.75" customHeight="1">
      <c r="A28" s="33" t="s">
        <v>494</v>
      </c>
      <c r="B28" s="37"/>
      <c r="C28" s="38"/>
      <c r="D28" s="33"/>
    </row>
    <row r="29" spans="1:4" ht="18.75" customHeight="1">
      <c r="A29" s="38"/>
      <c r="B29" s="37"/>
      <c r="C29" s="38"/>
      <c r="D29" s="33"/>
    </row>
    <row r="30" spans="1:4" ht="18.75" customHeight="1">
      <c r="A30" s="38"/>
      <c r="B30" s="37"/>
      <c r="C30" s="38"/>
      <c r="D30" s="33"/>
    </row>
    <row r="31" spans="1:4" s="25" customFormat="1" ht="18.75" customHeight="1">
      <c r="A31" s="35" t="s">
        <v>495</v>
      </c>
      <c r="B31" s="37">
        <f>B24+B25</f>
        <v>0</v>
      </c>
      <c r="C31" s="35" t="s">
        <v>443</v>
      </c>
      <c r="D31" s="33">
        <f>D23+D24</f>
        <v>0</v>
      </c>
    </row>
    <row r="32" ht="18.75" customHeight="1"/>
    <row r="33" ht="18.7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5.7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</sheetData>
  <sheetProtection/>
  <mergeCells count="3">
    <mergeCell ref="A2:D2"/>
    <mergeCell ref="A4:B4"/>
    <mergeCell ref="C4:D4"/>
  </mergeCells>
  <printOptions horizontalCentered="1"/>
  <pageMargins left="0.47" right="0.47" top="0.59" bottom="0.47" header="0.31" footer="0.3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hisense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hisen</dc:creator>
  <cp:keywords/>
  <dc:description/>
  <cp:lastModifiedBy>Administrator</cp:lastModifiedBy>
  <cp:lastPrinted>2020-03-21T09:22:23Z</cp:lastPrinted>
  <dcterms:created xsi:type="dcterms:W3CDTF">2001-02-13T02:13:52Z</dcterms:created>
  <dcterms:modified xsi:type="dcterms:W3CDTF">2023-07-03T02:59:39Z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918BA72643394525AB3B7CA916BC3137</vt:lpwstr>
  </property>
  <property fmtid="{D5CDD505-2E9C-101B-9397-08002B2CF9AE}" pid="4" name="KSOProductBuildV">
    <vt:lpwstr>2052-11.1.0.14036</vt:lpwstr>
  </property>
</Properties>
</file>