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724" firstSheet="3"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6"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definedNames>
    <definedName name="_xlnm._FilterDatabase" localSheetId="22" hidden="1">'21专项清单'!$A$7:$O$19</definedName>
    <definedName name="_xlnm._FilterDatabase" localSheetId="23" hidden="1">'22项目支出绩效目标表'!$A$5:$O$116</definedName>
  </definedNames>
  <calcPr calcId="144525"/>
</workbook>
</file>

<file path=xl/sharedStrings.xml><?xml version="1.0" encoding="utf-8"?>
<sst xmlns="http://schemas.openxmlformats.org/spreadsheetml/2006/main" count="3170" uniqueCount="716">
  <si>
    <t>2022年部门预算公开表</t>
  </si>
  <si>
    <t>单位编码：</t>
  </si>
  <si>
    <t>420</t>
  </si>
  <si>
    <t>单位名称：</t>
  </si>
  <si>
    <t>岳阳县畜牧水产发展服务中心(汇总）</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</si>
  <si>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</si>
  <si>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</si>
  <si>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</si>
  <si>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</si>
  <si>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</si>
  <si>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</si>
  <si>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</si>
  <si>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</si>
  <si>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</si>
  <si>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</si>
  <si>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</si>
  <si>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</si>
  <si>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</si>
  <si>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</si>
  <si>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</si>
  <si>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</si>
  <si>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</si>
  <si>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</si>
  <si>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</si>
  <si>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</si>
  <si>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</si>
  <si>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</si>
  <si>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</si>
  <si>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</si>
  <si>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</si>
  <si>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单位：420-岳阳县畜牧水产发展服务中心(汇总）</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</si>
  <si>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</si>
  <si>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</si>
  <si>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</si>
  <si>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</si>
  <si>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</si>
  <si>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</si>
  <si>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</si>
  <si>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</si>
  <si>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</si>
  <si>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</si>
  <si>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</si>
  <si>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</si>
  <si>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</si>
  <si>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</si>
  <si>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</si>
  <si>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</si>
  <si>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</si>
  <si>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</si>
  <si>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</si>
  <si>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</si>
  <si>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</si>
  <si>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</si>
  <si>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</si>
  <si>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</si>
  <si>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</si>
  <si>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</si>
  <si>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</si>
  <si>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</si>
  <si>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</si>
  <si>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</si>
  <si>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</si>
  <si>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</si>
  <si>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</si>
  <si>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</si>
  <si>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</si>
  <si>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</si>
  <si>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</si>
  <si>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</si>
  <si>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</si>
  <si>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</si>
  <si>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</si>
  <si>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</si>
  <si>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</si>
  <si>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</si>
  <si>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</si>
  <si>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</si>
  <si>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</si>
  <si>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</si>
  <si>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</si>
  <si>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</si>
  <si>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</si>
  <si>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</si>
  <si>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</si>
  <si>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</si>
  <si>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</si>
  <si>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</si>
  <si>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</si>
  <si>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</si>
  <si>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</si>
  <si>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</si>
  <si>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</si>
  <si>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</si>
  <si>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</si>
  <si>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</si>
  <si>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</si>
  <si>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</si>
  <si>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</si>
  <si>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</si>
  <si>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</si>
  <si>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</si>
  <si>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</si>
  <si>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</si>
  <si>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</si>
  <si>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</si>
  <si>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</si>
  <si>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</si>
  <si>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</si>
  <si>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</si>
  <si>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</si>
  <si>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</si>
  <si>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</si>
  <si>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</si>
  <si>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</si>
  <si>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</si>
  <si>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</si>
  <si>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</si>
  <si>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</si>
  <si>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</si>
  <si>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</si>
  <si>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</si>
  <si>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</si>
  <si>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</si>
  <si>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</si>
  <si>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</si>
  <si>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</si>
  <si>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</si>
  <si>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</si>
  <si>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</si>
  <si>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</si>
  <si>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</si>
  <si>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</si>
  <si>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</si>
  <si>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</si>
  <si>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</si>
  <si>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</si>
  <si>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</si>
  <si>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</si>
  <si>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</si>
  <si>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</si>
  <si>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</si>
  <si>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</si>
  <si>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</si>
  <si>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</si>
  <si>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</si>
  <si>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</si>
  <si>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</si>
  <si>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</si>
  <si>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</si>
  <si>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</si>
  <si>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</si>
  <si>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</si>
  <si>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岳阳县畜牧水产发展服务中心</t>
  </si>
  <si>
    <t xml:space="preserve">  420001</t>
  </si>
  <si>
    <t xml:space="preserve">  岳阳县畜牧水产发展服务中心</t>
  </si>
  <si>
    <t xml:space="preserve">  420002</t>
  </si>
  <si>
    <t xml:space="preserve">  岳阳县动物疫病预防控制中心</t>
  </si>
  <si>
    <t xml:space="preserve">  420003</t>
  </si>
  <si>
    <t xml:space="preserve">  岳阳县动物卫生监督所</t>
  </si>
  <si>
    <t xml:space="preserve">  420004</t>
  </si>
  <si>
    <t xml:space="preserve">  中洲渔场</t>
  </si>
  <si>
    <t xml:space="preserve">  420005</t>
  </si>
  <si>
    <t xml:space="preserve">  岳阳县渔政监督管理站</t>
  </si>
  <si>
    <t xml:space="preserve">  420006</t>
  </si>
  <si>
    <t xml:space="preserve">  岳阳县畜禽良种繁殖场</t>
  </si>
  <si>
    <t xml:space="preserve">  420007</t>
  </si>
  <si>
    <t xml:space="preserve">  岳阳县养殖技术推广站</t>
  </si>
  <si>
    <t xml:space="preserve">  420008</t>
  </si>
  <si>
    <t xml:space="preserve">  岳阳县畜禽水产品质量安全检验检测中心</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</si>
  <si>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</si>
  <si>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</si>
  <si>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</si>
  <si>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</si>
  <si>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</si>
  <si>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</si>
  <si>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</si>
  <si>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</si>
  <si>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</si>
  <si>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</si>
  <si>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</si>
  <si>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</si>
  <si>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</si>
  <si>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</si>
  <si>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行政事业单位养老支出</t>
  </si>
  <si>
    <t xml:space="preserve">    2080505</t>
  </si>
  <si>
    <t xml:space="preserve">    机关事业单位基本养老保险缴费支出</t>
  </si>
  <si>
    <t>99</t>
  </si>
  <si>
    <t xml:space="preserve">    其他社会保障和就业支出</t>
  </si>
  <si>
    <t xml:space="preserve">    2089999</t>
  </si>
  <si>
    <t>210</t>
  </si>
  <si>
    <t>卫生健康支出</t>
  </si>
  <si>
    <t>11</t>
  </si>
  <si>
    <t>行政事业单位医疗</t>
  </si>
  <si>
    <t>01</t>
  </si>
  <si>
    <t xml:space="preserve">    2101101</t>
  </si>
  <si>
    <t xml:space="preserve">    行政单位医疗</t>
  </si>
  <si>
    <t>213</t>
  </si>
  <si>
    <t>农林水支出</t>
  </si>
  <si>
    <t>农业农村</t>
  </si>
  <si>
    <t xml:space="preserve">    2130101</t>
  </si>
  <si>
    <t xml:space="preserve">    行政运行</t>
  </si>
  <si>
    <t>221</t>
  </si>
  <si>
    <t>住房保障支出</t>
  </si>
  <si>
    <t>02</t>
  </si>
  <si>
    <t>住房改革支出</t>
  </si>
  <si>
    <t xml:space="preserve">    2210201</t>
  </si>
  <si>
    <t xml:space="preserve">    住房公积金</t>
  </si>
  <si>
    <t>08</t>
  </si>
  <si>
    <t xml:space="preserve">    2130108</t>
  </si>
  <si>
    <t xml:space="preserve">    病虫害控制</t>
  </si>
  <si>
    <t>201</t>
  </si>
  <si>
    <t>一般公共服务支出</t>
  </si>
  <si>
    <t>人大事务</t>
  </si>
  <si>
    <t xml:space="preserve">    2010101</t>
  </si>
  <si>
    <t xml:space="preserve">    2130199</t>
  </si>
  <si>
    <t xml:space="preserve">    其他农业农村支出</t>
  </si>
  <si>
    <t>10</t>
  </si>
  <si>
    <t xml:space="preserve">    2130110</t>
  </si>
  <si>
    <t xml:space="preserve">    执法监管</t>
  </si>
  <si>
    <t>06</t>
  </si>
  <si>
    <t xml:space="preserve">    2130106</t>
  </si>
  <si>
    <t xml:space="preserve">    科技转化与推广服务</t>
  </si>
  <si>
    <t xml:space="preserve">    2100101</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</si>
  <si>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</si>
  <si>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</si>
  <si>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</si>
  <si>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</si>
  <si>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</si>
  <si>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</si>
  <si>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</si>
  <si>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</si>
  <si>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</si>
  <si>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</si>
  <si>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</si>
  <si>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</si>
  <si>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</si>
  <si>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</si>
  <si>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</si>
  <si>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</si>
  <si>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</si>
  <si>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420001</t>
  </si>
  <si>
    <t xml:space="preserve">    420002</t>
  </si>
  <si>
    <t xml:space="preserve">    420003</t>
  </si>
  <si>
    <t xml:space="preserve">    420004</t>
  </si>
  <si>
    <t xml:space="preserve">    420005</t>
  </si>
  <si>
    <t xml:space="preserve">    420006</t>
  </si>
  <si>
    <t xml:space="preserve">    420007</t>
  </si>
  <si>
    <t xml:space="preserve">    420008</t>
  </si>
  <si>
    <t>单位：420-岳阳县畜牧水产发展服务中心(汇总）中心</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</si>
  <si>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</si>
  <si>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</si>
  <si>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</si>
  <si>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</si>
  <si>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</si>
  <si>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</si>
  <si>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</si>
  <si>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</si>
  <si>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</si>
  <si>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</si>
  <si>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</si>
  <si>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</si>
  <si>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</si>
  <si>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</si>
  <si>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</si>
  <si>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</si>
  <si>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</si>
  <si>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</si>
  <si>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</si>
  <si>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</si>
  <si>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</si>
  <si>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</si>
  <si>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2080505</t>
  </si>
  <si>
    <t xml:space="preserve">  其他社会保障和就业支出</t>
  </si>
  <si>
    <t xml:space="preserve">     2089999</t>
  </si>
  <si>
    <t xml:space="preserve">     2101101</t>
  </si>
  <si>
    <t xml:space="preserve">     2130101</t>
  </si>
  <si>
    <t xml:space="preserve">     2210201</t>
  </si>
  <si>
    <t xml:space="preserve">     2130108</t>
  </si>
  <si>
    <t xml:space="preserve">     2010101</t>
  </si>
  <si>
    <t xml:space="preserve">     2130199</t>
  </si>
  <si>
    <t xml:space="preserve">     2130110</t>
  </si>
  <si>
    <t xml:space="preserve">     2130106</t>
  </si>
  <si>
    <t xml:space="preserve">     2100101</t>
  </si>
  <si>
    <t>部门预算支出经济分类科目</t>
  </si>
  <si>
    <t>本年一般公共预算基本支出</t>
  </si>
  <si>
    <t xml:space="preserve">  基本工资</t>
  </si>
  <si>
    <t xml:space="preserve">  津贴补贴</t>
  </si>
  <si>
    <t xml:space="preserve">  绩效工资</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</si>
  <si>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</si>
  <si>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</si>
  <si>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</si>
  <si>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</si>
  <si>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</si>
  <si>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商品和服务支出</t>
  </si>
  <si>
    <t xml:space="preserve">  办公费</t>
  </si>
  <si>
    <t xml:space="preserve">  印刷费</t>
  </si>
  <si>
    <t xml:space="preserve">  水费</t>
  </si>
  <si>
    <t xml:space="preserve">  电费</t>
  </si>
  <si>
    <t xml:space="preserve">  邮电费</t>
  </si>
  <si>
    <t xml:space="preserve">  物业管理费</t>
  </si>
  <si>
    <t xml:space="preserve">  差旅费</t>
  </si>
  <si>
    <t xml:space="preserve">  维修（护）费</t>
  </si>
  <si>
    <t xml:space="preserve">  培训费</t>
  </si>
  <si>
    <t xml:space="preserve">  公务接待费</t>
  </si>
  <si>
    <t xml:space="preserve">  其他商品和服务支出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</si>
  <si>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</si>
  <si>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</si>
  <si>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</si>
  <si>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</si>
  <si>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</si>
  <si>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</si>
  <si>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</si>
  <si>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</si>
  <si>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</si>
  <si>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</si>
  <si>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</si>
  <si>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</si>
  <si>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</si>
  <si>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</si>
  <si>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</si>
  <si>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</si>
  <si>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</si>
  <si>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</si>
  <si>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</si>
  <si>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单位：420-岳阳县畜牧水产发展服务中心(汇总）阳县畜禽良种繁殖场,单位：420007-岳阳县养殖技术推广站,单位：420008-岳阳县畜禽水产品质量安全检验检测中心</t>
  </si>
  <si>
    <t>总计</t>
  </si>
  <si>
    <t>社会福利和救济</t>
  </si>
  <si>
    <t>助学金</t>
  </si>
  <si>
    <t>个人农业生产补贴</t>
  </si>
  <si>
    <t>离退休费</t>
  </si>
  <si>
    <t>其他对个人和家庭的补助</t>
  </si>
  <si>
    <t>注：本年度无对个人和家庭的补助支出预算安排，故本表无数据。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</si>
  <si>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</si>
  <si>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</si>
  <si>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</si>
  <si>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</si>
  <si>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</si>
  <si>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</si>
  <si>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</si>
  <si>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</si>
  <si>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</si>
  <si>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</si>
  <si>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</si>
  <si>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</si>
  <si>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</si>
  <si>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</si>
  <si>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</si>
  <si>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</si>
  <si>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</si>
  <si>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</si>
  <si>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</si>
  <si>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</si>
  <si>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</si>
  <si>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</si>
  <si>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</si>
  <si>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</si>
  <si>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</si>
  <si>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</si>
  <si>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</si>
  <si>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</si>
  <si>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</si>
  <si>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</si>
  <si>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</si>
  <si>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</si>
  <si>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</si>
  <si>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</si>
  <si>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</si>
  <si>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</si>
  <si>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</si>
  <si>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</si>
  <si>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</si>
  <si>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</si>
  <si>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</si>
  <si>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</si>
  <si>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</si>
  <si>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</si>
  <si>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</si>
  <si>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</si>
  <si>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</si>
  <si>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r>
      <rPr>
        <sz val="11"/>
        <color indexed="8"/>
        <rFont val="宋体"/>
        <charset val="134"/>
      </rPr>
      <t xml:space="preserve"> </t>
    </r>
    <r>
      <rPr>
        <sz val="11"/>
        <color indexed="8"/>
        <rFont val="宋体"/>
        <charset val="134"/>
      </rPr>
      <t xml:space="preserve">                          </t>
    </r>
  </si>
  <si>
    <t>本年政府性基金预算支出</t>
  </si>
  <si>
    <t>注：本年度无政府性基金预算支出，故本表无数据。</t>
  </si>
  <si>
    <t>国有资本经营预算支出表</t>
  </si>
  <si>
    <t>本年国有资本经营预算支出</t>
  </si>
  <si>
    <t>注：本年度无国有资本经营预算支出，故本表无数据。</t>
  </si>
  <si>
    <t>本年财政专户管理资金预算支出</t>
  </si>
  <si>
    <t>注：本年度无财政专户管理资金预算支出，故本表无数据。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</si>
  <si>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</si>
  <si>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</si>
  <si>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</si>
  <si>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</si>
  <si>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</si>
  <si>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</si>
  <si>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</si>
  <si>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</si>
  <si>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</si>
  <si>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</si>
  <si>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</si>
  <si>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</si>
  <si>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</si>
  <si>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420001</t>
  </si>
  <si>
    <t>运转其他类检疫及检测</t>
  </si>
  <si>
    <t xml:space="preserve">   检疫及检测</t>
  </si>
  <si>
    <t>运转其他类农产品质量安全检验检测</t>
  </si>
  <si>
    <t xml:space="preserve">   农产品质量安全检验检测</t>
  </si>
  <si>
    <t>运转其他类屠宰场驻场官方兽医检疫</t>
  </si>
  <si>
    <t xml:space="preserve">   屠宰场驻场官方兽医检疫</t>
  </si>
  <si>
    <t>运转其他类新墙河流域禁捕</t>
  </si>
  <si>
    <t xml:space="preserve">   新墙河流域禁捕</t>
  </si>
  <si>
    <t>运转其他类养殖技术推广</t>
  </si>
  <si>
    <t xml:space="preserve">   养殖技术推广</t>
  </si>
  <si>
    <t>运转其他类渔政执法专项</t>
  </si>
  <si>
    <t xml:space="preserve">   渔政执法专项</t>
  </si>
  <si>
    <t>运转其他类重大动物疫苗购置</t>
  </si>
  <si>
    <t xml:space="preserve">   重大动物疫苗购置</t>
  </si>
  <si>
    <t xml:space="preserve">   420003</t>
  </si>
  <si>
    <t>运转其他类动物防疫检测</t>
  </si>
  <si>
    <t xml:space="preserve">   动物防疫检测</t>
  </si>
  <si>
    <t xml:space="preserve">   420004</t>
  </si>
  <si>
    <t>运转其他类岳阳县中洲渔场</t>
  </si>
  <si>
    <t xml:space="preserve">   岳阳县中洲渔场</t>
  </si>
  <si>
    <t xml:space="preserve">   420006</t>
  </si>
  <si>
    <t>运转其他类岳阳县畜禽良种繁殖场</t>
  </si>
  <si>
    <t xml:space="preserve">   岳阳县畜禽良种繁殖场</t>
  </si>
  <si>
    <t xml:space="preserve">   420008</t>
  </si>
  <si>
    <t>运转其他类畜禽水产品检测</t>
  </si>
  <si>
    <t xml:space="preserve">   畜禽水产品检测</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</si>
  <si>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</si>
  <si>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</si>
  <si>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</si>
  <si>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</si>
  <si>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</si>
  <si>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</si>
  <si>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</si>
  <si>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</si>
  <si>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</si>
  <si>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</si>
  <si>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</si>
  <si>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</si>
  <si>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</si>
  <si>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</si>
  <si>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检疫及检测</t>
  </si>
  <si>
    <t>抓质量，保安全，促发展，强质检</t>
  </si>
  <si>
    <t>产出指标</t>
  </si>
  <si>
    <t>数量指标</t>
  </si>
  <si>
    <t>覆盖率达100%</t>
  </si>
  <si>
    <t>≤560000</t>
  </si>
  <si>
    <t>实地考察，严格核实</t>
  </si>
  <si>
    <t>未过到评判标准扣10分</t>
  </si>
  <si>
    <t>元</t>
  </si>
  <si>
    <t>定量</t>
  </si>
  <si>
    <t>生态环境成本指标</t>
  </si>
  <si>
    <t>无</t>
  </si>
  <si>
    <t>0</t>
  </si>
  <si>
    <t>社会成本指标</t>
  </si>
  <si>
    <t>质量指标</t>
  </si>
  <si>
    <t>保障检测快、准、全</t>
  </si>
  <si>
    <t>%</t>
  </si>
  <si>
    <t>保障检测快</t>
  </si>
  <si>
    <t>定性</t>
  </si>
  <si>
    <t>经济成本指标</t>
  </si>
  <si>
    <t>促发展，强质检</t>
  </si>
  <si>
    <t>控制检疫安全，保障检测水平</t>
  </si>
  <si>
    <t>≤</t>
  </si>
  <si>
    <t>时效指标</t>
  </si>
  <si>
    <t>检测时间</t>
  </si>
  <si>
    <t>1-12月</t>
  </si>
  <si>
    <t>2022年1月-12月</t>
  </si>
  <si>
    <t>月</t>
  </si>
  <si>
    <t>效益指标</t>
  </si>
  <si>
    <t>经济效益指标</t>
  </si>
  <si>
    <t>优化检疫率</t>
  </si>
  <si>
    <t>促进地方经济发展</t>
  </si>
  <si>
    <t>社会效益指标</t>
  </si>
  <si>
    <t>预防性、预见性、彻底性</t>
  </si>
  <si>
    <t>有效拦截传播疾病</t>
  </si>
  <si>
    <t>生态效益指标</t>
  </si>
  <si>
    <t>有效杜绝病虫害</t>
  </si>
  <si>
    <t>有效杜绝传播疾病</t>
  </si>
  <si>
    <t>满意度指标</t>
  </si>
  <si>
    <t>服务对象满意度指标</t>
  </si>
  <si>
    <t>群众满意度</t>
  </si>
  <si>
    <t>≥90%</t>
  </si>
  <si>
    <t>服务满意度</t>
  </si>
  <si>
    <t>≥</t>
  </si>
  <si>
    <t xml:space="preserve">  农产品质量安全检验检测</t>
  </si>
  <si>
    <t>落实监管责任，全面掌握农产品质量安全状况，推进农产品质检机构建设</t>
  </si>
  <si>
    <t>农产品质量安全检验检测</t>
  </si>
  <si>
    <t>≤540000元</t>
  </si>
  <si>
    <t>严格控制非生产性开支</t>
  </si>
  <si>
    <t>未达指标值扣分</t>
  </si>
  <si>
    <t>农产品质量安全检验检测时间</t>
  </si>
  <si>
    <t>保证产品数量大幅增加</t>
  </si>
  <si>
    <t>实现效益持续增加</t>
  </si>
  <si>
    <t>提高商品化率</t>
  </si>
  <si>
    <t>合格</t>
  </si>
  <si>
    <t>确保不发生农业生产造成环境破坏事件</t>
  </si>
  <si>
    <t>保持环境污染零投诉</t>
  </si>
  <si>
    <t>注重实效，整体提升</t>
  </si>
  <si>
    <t>确保检验检测工作游戏运行</t>
  </si>
  <si>
    <t>加强风险排查和研判</t>
  </si>
  <si>
    <t>加强农产品质量安全检验检测工作</t>
  </si>
  <si>
    <t xml:space="preserve">  屠宰场驻场官方兽医检疫</t>
  </si>
  <si>
    <t>强化监督管理，保障屠宰环节肉品质量安全和公共卫生安全</t>
  </si>
  <si>
    <t>屠宰场驻场官方兽医检疫</t>
  </si>
  <si>
    <t>≤180000元</t>
  </si>
  <si>
    <t>严格把关检疫病症</t>
  </si>
  <si>
    <t>加强屠宰场督导检查</t>
  </si>
  <si>
    <t>检疫时间</t>
  </si>
  <si>
    <t>严格执行检疫规程检疫达标</t>
  </si>
  <si>
    <t>98%</t>
  </si>
  <si>
    <t>检疫规程合规</t>
  </si>
  <si>
    <t>保障屠宰环节肉品质量达标</t>
  </si>
  <si>
    <t>≥98%</t>
  </si>
  <si>
    <t>落实检疫</t>
  </si>
  <si>
    <t>确保食品安全达标</t>
  </si>
  <si>
    <t>保障公共卫生检疫环境达标</t>
  </si>
  <si>
    <t>突出特色保护生态环境</t>
  </si>
  <si>
    <t xml:space="preserve">  新墙河流域禁捕</t>
  </si>
  <si>
    <t>严厉打击非法捕捞行为，切实保护渔业资源和生态环境，促进生态文明建设和渔业经济可持续发展</t>
  </si>
  <si>
    <t>新墙河流域禁捕时间</t>
  </si>
  <si>
    <t>未达到指标值扣分</t>
  </si>
  <si>
    <t>严厉打击非法、违禁捕捞行为</t>
  </si>
  <si>
    <t>≤300000元</t>
  </si>
  <si>
    <t>严厉打击非法捕捞行为</t>
  </si>
  <si>
    <t>常态化巡查执法行动</t>
  </si>
  <si>
    <t>坚持驻点值守</t>
  </si>
  <si>
    <t>做好捕捞管控</t>
  </si>
  <si>
    <t>维护新墙河禁渔禁捕秩序</t>
  </si>
  <si>
    <t>促进渔业经济可持续发展</t>
  </si>
  <si>
    <t>规范行业管理</t>
  </si>
  <si>
    <t>切实保护渔业资源</t>
  </si>
  <si>
    <t>促进生态文明建设</t>
  </si>
  <si>
    <t>切实防范电鱼等违法行为</t>
  </si>
  <si>
    <t>职工满意度</t>
  </si>
  <si>
    <t xml:space="preserve">  养殖技术推广</t>
  </si>
  <si>
    <t>保持定发展养殖业稳定，进一步优化养殖产业结构</t>
  </si>
  <si>
    <t>保持定发展养殖业稳</t>
  </si>
  <si>
    <t>促进养殖业持续发展</t>
  </si>
  <si>
    <t>解决养殖技术推广问题</t>
  </si>
  <si>
    <t>可持续发展</t>
  </si>
  <si>
    <t>优化养殖技术结构</t>
  </si>
  <si>
    <t>≤40000元</t>
  </si>
  <si>
    <t>实施科学规范制度化管理</t>
  </si>
  <si>
    <t>养殖技术推广培训达5次</t>
  </si>
  <si>
    <t>≤40000</t>
  </si>
  <si>
    <t>养殖技术培训时间</t>
  </si>
  <si>
    <t xml:space="preserve">  渔政执法专项</t>
  </si>
  <si>
    <t>推进渔业高质量发展</t>
  </si>
  <si>
    <t>渔业高质量发展</t>
  </si>
  <si>
    <t>≤240000</t>
  </si>
  <si>
    <t>强化渔政执法力度</t>
  </si>
  <si>
    <t>渔政执法成常态趋势</t>
  </si>
  <si>
    <t>≤240000元</t>
  </si>
  <si>
    <t>落实属地管理原则</t>
  </si>
  <si>
    <t>全覆盖</t>
  </si>
  <si>
    <t>执法时间</t>
  </si>
  <si>
    <t>确保水生生物平衡发展</t>
  </si>
  <si>
    <t>水生生物平衡发展</t>
  </si>
  <si>
    <t>保障渔业健康发展</t>
  </si>
  <si>
    <t>促进渔业持续发展</t>
  </si>
  <si>
    <t>促进渔业经济发展</t>
  </si>
  <si>
    <t xml:space="preserve">  重大动物疫苗购置</t>
  </si>
  <si>
    <t>保护生态环境，预防动物疫病传播</t>
  </si>
  <si>
    <t>预防动物疫病，保证动物存栏量</t>
  </si>
  <si>
    <t>解决购置问题</t>
  </si>
  <si>
    <t>购置重大动物疫苗625万份</t>
  </si>
  <si>
    <t>≥70%</t>
  </si>
  <si>
    <t>畜禽免疫体水平达70%</t>
  </si>
  <si>
    <t>重大动物疫苗购置时间</t>
  </si>
  <si>
    <t>预算控制数</t>
  </si>
  <si>
    <t>疫苗存活率</t>
  </si>
  <si>
    <t>≥96%</t>
  </si>
  <si>
    <t>疫苗存活度</t>
  </si>
  <si>
    <t>重大动物疫苗购置数量</t>
  </si>
  <si>
    <t>≤300000</t>
  </si>
  <si>
    <t xml:space="preserve">  动物防疫检测</t>
  </si>
  <si>
    <t>有效防控重大动物疫病，稳定控制人畜共患病，切实保障畜牧业生产安全。</t>
  </si>
  <si>
    <t>病死牲畜造成环境污染情况</t>
  </si>
  <si>
    <t>未发生病死牲畜乱丢等环境污染事件</t>
  </si>
  <si>
    <t>养殖场疫情稳定新增效益百分比</t>
  </si>
  <si>
    <t>动物防疫检测</t>
  </si>
  <si>
    <t>生猪产能稳定增长</t>
  </si>
  <si>
    <t>按照规定的时间节点完成春秋两季防疫</t>
  </si>
  <si>
    <t>生猪养殖场强制免疫</t>
  </si>
  <si>
    <t>100%</t>
  </si>
  <si>
    <t>合格率</t>
  </si>
  <si>
    <t>规模养殖场牲畜无害化处理</t>
  </si>
  <si>
    <t>牲畜无害化处理</t>
  </si>
  <si>
    <t>≤350000</t>
  </si>
  <si>
    <t>严格控制非项目开支</t>
  </si>
  <si>
    <t>养殖户满意度</t>
  </si>
  <si>
    <t>满意度</t>
  </si>
  <si>
    <t xml:space="preserve">  岳阳县中洲渔场</t>
  </si>
  <si>
    <t>持续提升</t>
  </si>
  <si>
    <t>渔业产出量</t>
  </si>
  <si>
    <t>≤1045000元</t>
  </si>
  <si>
    <t>严格核实</t>
  </si>
  <si>
    <t>养殖治理落到实处</t>
  </si>
  <si>
    <t>规范管控</t>
  </si>
  <si>
    <t>≤1045000</t>
  </si>
  <si>
    <t>压缩非生产性开支</t>
  </si>
  <si>
    <t>时间</t>
  </si>
  <si>
    <t>年</t>
  </si>
  <si>
    <t>促进渔业可持续发展</t>
  </si>
  <si>
    <t>促进渔业结构调整和转型升级</t>
  </si>
  <si>
    <t>解决问题</t>
  </si>
  <si>
    <t>渔业健康发展</t>
  </si>
  <si>
    <t>确保生态环境养殖要求落到实处</t>
  </si>
  <si>
    <t>落实国家畜禽遗传资源保护制度，促进畜牧业持续健康发展</t>
  </si>
  <si>
    <t>岳阳县良畜禽种繁殖场</t>
  </si>
  <si>
    <t>≤480000</t>
  </si>
  <si>
    <t>未达指准值扣分</t>
  </si>
  <si>
    <t>时间成本</t>
  </si>
  <si>
    <t>提高肉类产品质量</t>
  </si>
  <si>
    <t>保证存栏量</t>
  </si>
  <si>
    <t>达到生态环境质量标准</t>
  </si>
  <si>
    <t>创新资源优势和社会优势</t>
  </si>
  <si>
    <t>加强技术优势</t>
  </si>
  <si>
    <t>推进产业发展</t>
  </si>
  <si>
    <t>促进经济结构调整</t>
  </si>
  <si>
    <t xml:space="preserve">  畜禽水产品检测</t>
  </si>
  <si>
    <t>通过长期畜禽水产品质量安全监管，提高全县畜禽水产品的质量，加强畜禽水产品质量安全监管，确保全县无畜禽水产品质量安全事故，确保广大群众吃上放心肉，确保人民群众食肉安全。</t>
  </si>
  <si>
    <t xml:space="preserve">	 畜禽水产品检测</t>
  </si>
  <si>
    <t>≥95%</t>
  </si>
  <si>
    <t>让人们100%的满意</t>
  </si>
  <si>
    <t>≤100000</t>
  </si>
  <si>
    <t>严格控制其它非项目开支</t>
  </si>
  <si>
    <t xml:space="preserve">	 畜禽水产品检测合格率</t>
  </si>
  <si>
    <t>畜禽水产品检测</t>
  </si>
  <si>
    <t>1年</t>
  </si>
  <si>
    <t xml:space="preserve">	“瘦肉精”抽检率</t>
  </si>
  <si>
    <t xml:space="preserve">	“瘦肉精”检出率</t>
  </si>
  <si>
    <t xml:space="preserve">	 畜禽水产品检测防止病猪肉入市</t>
  </si>
  <si>
    <t>让人们的能吃到放心菜、放心肉</t>
  </si>
  <si>
    <t xml:space="preserve">	 无</t>
  </si>
  <si>
    <t xml:space="preserve">	 畜禽水产品检测使群众吃得放心</t>
  </si>
  <si>
    <t>确保肉食安全供给、保障消费者的消费安全</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</si>
  <si>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</si>
  <si>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</si>
  <si>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</si>
  <si>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</si>
  <si>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</si>
  <si>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</si>
  <si>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</si>
  <si>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</si>
  <si>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</si>
  <si>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</si>
  <si>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420001</t>
  </si>
  <si>
    <t>目标1：全面完成全年职能工作任务和县委县政府分配的其他各项工作任务，促进全县养殖业绿色健康发展
目标2：全县养殖业生产社会效益，经济效益，生态效益，可持续影响和社会公众满意度达到预期目标</t>
  </si>
  <si>
    <t>重点工作任务完成</t>
  </si>
  <si>
    <t xml:space="preserve"> 三公经费控制率</t>
  </si>
  <si>
    <t>=</t>
  </si>
  <si>
    <t>100</t>
  </si>
  <si>
    <t>“三公经费”控制率=本年度“三公经费”实际支出数/“三公经费”预算数*100%</t>
  </si>
  <si>
    <t>财政供养人员控制率</t>
  </si>
  <si>
    <t>（在职人员数/编制数）*100%</t>
  </si>
  <si>
    <t>履职目标实现</t>
  </si>
  <si>
    <t xml:space="preserve"> 提升畜禽健康养殖水平</t>
  </si>
  <si>
    <t>98</t>
  </si>
  <si>
    <t>全县养殖业生产社会效益，经济效益，生态效益达标预期目标</t>
  </si>
  <si>
    <t>履职效益</t>
  </si>
  <si>
    <t xml:space="preserve"> 养殖废弃物对环境无污染</t>
  </si>
  <si>
    <t>全县养殖业生产社会效益，经济效益，生态效益达到预期目标</t>
  </si>
  <si>
    <t xml:space="preserve"> 促进全县养殖业经济增收，强力推动我县县域经济发展</t>
  </si>
  <si>
    <t>无重大动物疫病及动物产品视频质量安全隐患</t>
  </si>
  <si>
    <t xml:space="preserve"> 社会公众或服务对象满意度</t>
  </si>
  <si>
    <t>社会公众满意度达到预期目标</t>
  </si>
  <si>
    <t>420002</t>
  </si>
  <si>
    <t>岳阳县动物疫病预防控制中心</t>
  </si>
  <si>
    <t>420003</t>
  </si>
  <si>
    <t>岳阳县动物卫生监督所</t>
  </si>
  <si>
    <t>目标1：全面完成全年职责任务和县委县政府分配的各项工作任务
目标2：社会效益，经济效益，生态效益，可持续影响和社会公众满意度达到预期目标</t>
  </si>
  <si>
    <t xml:space="preserve"> 财政供养人员控制率</t>
  </si>
  <si>
    <t>社会效益，经济效益，生态效益达到预期目标</t>
  </si>
  <si>
    <t xml:space="preserve"> 促进经济增收，强力推进我县县域经济发展</t>
  </si>
  <si>
    <t>420004</t>
  </si>
  <si>
    <t>中洲渔场</t>
  </si>
  <si>
    <t>目标1：进一步加强天然水域禁投资管理和精养渔池养殖管理，确保生态环保养殖要求落到实处
目标2：进一步改善全场道路交通条件，力争利用移民项目硬化道路
目标3：进一步加强党组织建设，加强财务管理</t>
  </si>
  <si>
    <t>加强天然水域禁投管理和精养渔池养殖管理</t>
  </si>
  <si>
    <t xml:space="preserve"> 全县水产业社会效益，经济效益，生态效益，可持续影响和社会公众满意度达到预期目标</t>
  </si>
  <si>
    <t>确保生态环保养殖要求落到实处</t>
  </si>
  <si>
    <t>420005</t>
  </si>
  <si>
    <t>岳阳县渔政监督管理站</t>
  </si>
  <si>
    <t>全面完成全年职能工作任务和县委县政府及局机关分配的其他各项工作任务，促进全县养殖业、渔业绿色健康发展</t>
  </si>
  <si>
    <t>”三公经费”控制率=（“三公经费"实际支出数/三公经费”预算安排数）*100%</t>
  </si>
  <si>
    <t xml:space="preserve"> 渔业健康有序发展</t>
  </si>
  <si>
    <t>公开</t>
  </si>
  <si>
    <t>达到预期目标</t>
  </si>
  <si>
    <t xml:space="preserve"> 促进全县经济增收，推动我县县域经济发展</t>
  </si>
  <si>
    <t>规范</t>
  </si>
  <si>
    <t>420006</t>
  </si>
  <si>
    <t>岳阳县畜禽良种繁殖场</t>
  </si>
  <si>
    <t>目标1：开展主要畜禽类优质高效遗传控制和改良研究，研究开发畜禽育种技术
目标2：建立科学的畜禽良种繁育体系，推广应用冷精配种技术和研究开发胚胎繁殖技术
目标2：研究现代生物技术畜禽选育上的应用，促进畜禽生产、性能测定、遗传评估的规范</t>
  </si>
  <si>
    <t>“三公经费”控制率=本年度三公经费“实际支出数“/三公经费”预算数*100%</t>
  </si>
  <si>
    <t xml:space="preserve"> 建立科学的畜禽良种繁育体系</t>
  </si>
  <si>
    <t>全县畜禽工作生产社会效益，经济效益，生态效益达到预期目标</t>
  </si>
  <si>
    <t xml:space="preserve"> 促进畜禽生产、性能测定、遗传评估的规范</t>
  </si>
  <si>
    <t>420007</t>
  </si>
  <si>
    <t>岳阳县养殖技术推广站</t>
  </si>
  <si>
    <t>全面完成全年职能工作任务和县委县政府及局机关分配的其他各项工作作务</t>
  </si>
  <si>
    <t>“三公经费”控制率=（三公经费“实际支出数/三公经费”预算安排数）*100%</t>
  </si>
  <si>
    <t>（在职人员编制数/编制数）100%</t>
  </si>
  <si>
    <t xml:space="preserve"> 进度目标：年底前完成</t>
  </si>
  <si>
    <t>年底前完成</t>
  </si>
  <si>
    <t>2021年完成</t>
  </si>
  <si>
    <t xml:space="preserve"> 促进全县养殖业经济增收、强力推动我县县域经济发展</t>
  </si>
  <si>
    <t>真实</t>
  </si>
  <si>
    <t xml:space="preserve"> 群众及服务对象满意率高于95%</t>
  </si>
  <si>
    <t>95</t>
  </si>
  <si>
    <t>420008</t>
  </si>
  <si>
    <t>岳阳县畜禽水产品质量安全检验检测中心</t>
  </si>
  <si>
    <t>全面完成全能职能工作任务和局机关分配的其他各项工作任务</t>
  </si>
  <si>
    <t xml:space="preserve"> 三 公经费控制率</t>
  </si>
  <si>
    <t>“三公经费”控制率=（三公经费“实际支出数/"三公经费”预算安排数“）*100%</t>
  </si>
  <si>
    <t xml:space="preserve"> 群众满意度</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</si>
</sst>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176" formatCode="#,##0.000000_ "/>
    <numFmt numFmtId="43" formatCode="_ * #,##0.00_ ;_ * \-#,##0.00_ ;_ * &quot;-&quot;??_ ;_ @_ "/>
    <numFmt numFmtId="177" formatCode="#,##0.00_ "/>
    <numFmt numFmtId="178" formatCode="#,##0.0_ "/>
    <numFmt numFmtId="179" formatCode="#,##0.0000_ "/>
  </numFmts>
  <fonts count="38">
    <font>
      <sz val="11"/>
      <color indexed="8"/>
      <name val="宋体"/>
      <charset val="134"/>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sz val="11"/>
      <name val="宋体"/>
      <charset val="134"/>
    </font>
    <font>
      <b/>
      <sz val="11"/>
      <name val="SimSun"/>
      <charset val="134"/>
    </font>
    <font>
      <sz val="8"/>
      <name val="SimSun"/>
      <charset val="134"/>
    </font>
    <font>
      <b/>
      <sz val="11"/>
      <color indexed="8"/>
      <name val="宋体"/>
      <charset val="134"/>
    </font>
    <font>
      <b/>
      <sz val="11"/>
      <color indexed="8"/>
      <name val="宋体"/>
      <charset val="134"/>
      <scheme val="minor"/>
    </font>
    <font>
      <sz val="11"/>
      <color theme="1"/>
      <name val="宋体"/>
      <charset val="134"/>
      <scheme val="minor"/>
    </font>
    <font>
      <b/>
      <sz val="10"/>
      <color theme="1"/>
      <name val="宋体"/>
      <charset val="134"/>
      <scheme val="minor"/>
    </font>
    <font>
      <sz val="10"/>
      <color theme="1"/>
      <name val="宋体"/>
      <charset val="134"/>
      <scheme val="minor"/>
    </font>
    <font>
      <b/>
      <sz val="15"/>
      <name val="SimSun"/>
      <charset val="134"/>
    </font>
    <font>
      <sz val="11"/>
      <name val="SimSun"/>
      <charset val="134"/>
    </font>
    <font>
      <b/>
      <sz val="20"/>
      <name val="SimSun"/>
      <charset val="134"/>
    </font>
    <font>
      <sz val="11"/>
      <color theme="0"/>
      <name val="宋体"/>
      <charset val="0"/>
      <scheme val="minor"/>
    </font>
    <font>
      <sz val="11"/>
      <color rgb="FF3F3F76"/>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9"/>
      </patternFill>
    </fill>
    <fill>
      <patternFill patternType="solid">
        <fgColor theme="6"/>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3" fillId="0" borderId="0" applyFont="0" applyFill="0" applyBorder="0" applyAlignment="0" applyProtection="0">
      <alignment vertical="center"/>
    </xf>
    <xf numFmtId="0" fontId="21" fillId="6" borderId="0" applyNumberFormat="0" applyBorder="0" applyAlignment="0" applyProtection="0">
      <alignment vertical="center"/>
    </xf>
    <xf numFmtId="0" fontId="20" fillId="4"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1" fillId="8" borderId="0" applyNumberFormat="0" applyBorder="0" applyAlignment="0" applyProtection="0">
      <alignment vertical="center"/>
    </xf>
    <xf numFmtId="0" fontId="23" fillId="10" borderId="0" applyNumberFormat="0" applyBorder="0" applyAlignment="0" applyProtection="0">
      <alignment vertical="center"/>
    </xf>
    <xf numFmtId="43" fontId="13" fillId="0" borderId="0" applyFont="0" applyFill="0" applyBorder="0" applyAlignment="0" applyProtection="0">
      <alignment vertical="center"/>
    </xf>
    <xf numFmtId="0" fontId="19" fillId="13" borderId="0" applyNumberFormat="0" applyBorder="0" applyAlignment="0" applyProtection="0">
      <alignment vertical="center"/>
    </xf>
    <xf numFmtId="0" fontId="24" fillId="0" borderId="0" applyNumberFormat="0" applyFill="0" applyBorder="0" applyAlignment="0" applyProtection="0">
      <alignment vertical="center"/>
    </xf>
    <xf numFmtId="9" fontId="13" fillId="0" borderId="0" applyFont="0" applyFill="0" applyBorder="0" applyAlignment="0" applyProtection="0">
      <alignment vertical="center"/>
    </xf>
    <xf numFmtId="0" fontId="25" fillId="0" borderId="0" applyNumberFormat="0" applyFill="0" applyBorder="0" applyAlignment="0" applyProtection="0">
      <alignment vertical="center"/>
    </xf>
    <xf numFmtId="0" fontId="13" fillId="11" borderId="14" applyNumberFormat="0" applyFont="0" applyAlignment="0" applyProtection="0">
      <alignment vertical="center"/>
    </xf>
    <xf numFmtId="0" fontId="19" fillId="15"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19" fillId="17" borderId="0" applyNumberFormat="0" applyBorder="0" applyAlignment="0" applyProtection="0">
      <alignment vertical="center"/>
    </xf>
    <xf numFmtId="0" fontId="26" fillId="0" borderId="16" applyNumberFormat="0" applyFill="0" applyAlignment="0" applyProtection="0">
      <alignment vertical="center"/>
    </xf>
    <xf numFmtId="0" fontId="19" fillId="22" borderId="0" applyNumberFormat="0" applyBorder="0" applyAlignment="0" applyProtection="0">
      <alignment vertical="center"/>
    </xf>
    <xf numFmtId="0" fontId="31" fillId="23" borderId="17" applyNumberFormat="0" applyAlignment="0" applyProtection="0">
      <alignment vertical="center"/>
    </xf>
    <xf numFmtId="0" fontId="32" fillId="23" borderId="13" applyNumberFormat="0" applyAlignment="0" applyProtection="0">
      <alignment vertical="center"/>
    </xf>
    <xf numFmtId="0" fontId="33" fillId="25" borderId="18" applyNumberFormat="0" applyAlignment="0" applyProtection="0">
      <alignment vertical="center"/>
    </xf>
    <xf numFmtId="0" fontId="21" fillId="20" borderId="0" applyNumberFormat="0" applyBorder="0" applyAlignment="0" applyProtection="0">
      <alignment vertical="center"/>
    </xf>
    <xf numFmtId="0" fontId="19" fillId="9" borderId="0" applyNumberFormat="0" applyBorder="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27" borderId="0" applyNumberFormat="0" applyBorder="0" applyAlignment="0" applyProtection="0">
      <alignment vertical="center"/>
    </xf>
    <xf numFmtId="0" fontId="37" fillId="29" borderId="0" applyNumberFormat="0" applyBorder="0" applyAlignment="0" applyProtection="0">
      <alignment vertical="center"/>
    </xf>
    <xf numFmtId="0" fontId="21" fillId="12" borderId="0" applyNumberFormat="0" applyBorder="0" applyAlignment="0" applyProtection="0">
      <alignment vertical="center"/>
    </xf>
    <xf numFmtId="0" fontId="19" fillId="19" borderId="0" applyNumberFormat="0" applyBorder="0" applyAlignment="0" applyProtection="0">
      <alignment vertical="center"/>
    </xf>
    <xf numFmtId="0" fontId="21" fillId="26" borderId="0" applyNumberFormat="0" applyBorder="0" applyAlignment="0" applyProtection="0">
      <alignment vertical="center"/>
    </xf>
    <xf numFmtId="0" fontId="21" fillId="31" borderId="0" applyNumberFormat="0" applyBorder="0" applyAlignment="0" applyProtection="0">
      <alignment vertical="center"/>
    </xf>
    <xf numFmtId="0" fontId="21" fillId="28" borderId="0" applyNumberFormat="0" applyBorder="0" applyAlignment="0" applyProtection="0">
      <alignment vertical="center"/>
    </xf>
    <xf numFmtId="0" fontId="21" fillId="18" borderId="0" applyNumberFormat="0" applyBorder="0" applyAlignment="0" applyProtection="0">
      <alignment vertical="center"/>
    </xf>
    <xf numFmtId="0" fontId="19" fillId="3" borderId="0" applyNumberFormat="0" applyBorder="0" applyAlignment="0" applyProtection="0">
      <alignment vertical="center"/>
    </xf>
    <xf numFmtId="0" fontId="19" fillId="21"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19" fillId="7" borderId="0" applyNumberFormat="0" applyBorder="0" applyAlignment="0" applyProtection="0">
      <alignment vertical="center"/>
    </xf>
    <xf numFmtId="0" fontId="21" fillId="5"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21" fillId="24" borderId="0" applyNumberFormat="0" applyBorder="0" applyAlignment="0" applyProtection="0">
      <alignment vertical="center"/>
    </xf>
    <xf numFmtId="0" fontId="19" fillId="30" borderId="0" applyNumberFormat="0" applyBorder="0" applyAlignment="0" applyProtection="0">
      <alignment vertical="center"/>
    </xf>
    <xf numFmtId="0" fontId="13" fillId="0" borderId="0">
      <alignment vertical="center"/>
    </xf>
    <xf numFmtId="43" fontId="13" fillId="0" borderId="0" applyFont="0" applyFill="0" applyBorder="0" applyAlignment="0" applyProtection="0">
      <alignment vertical="center"/>
    </xf>
  </cellStyleXfs>
  <cellXfs count="123">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4" fontId="0" fillId="0" borderId="0" xfId="0" applyNumberForma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0" fontId="4" fillId="0" borderId="0" xfId="0" applyFont="1" applyBorder="1" applyAlignment="1">
      <alignment vertical="center" wrapText="1"/>
    </xf>
    <xf numFmtId="177" fontId="7" fillId="0" borderId="1" xfId="0" applyNumberFormat="1" applyFont="1" applyBorder="1" applyAlignment="1">
      <alignment horizontal="right" vertical="center" wrapText="1"/>
    </xf>
    <xf numFmtId="0" fontId="7" fillId="0" borderId="1" xfId="0" applyFont="1" applyBorder="1" applyAlignment="1">
      <alignment vertical="center" wrapText="1"/>
    </xf>
    <xf numFmtId="177" fontId="0" fillId="0" borderId="0" xfId="0" applyNumberFormat="1">
      <alignment vertical="center"/>
    </xf>
    <xf numFmtId="178" fontId="0" fillId="0" borderId="0" xfId="0" applyNumberFormat="1">
      <alignment vertical="center"/>
    </xf>
    <xf numFmtId="0" fontId="0" fillId="0" borderId="0" xfId="0" applyFill="1">
      <alignment vertical="center"/>
    </xf>
    <xf numFmtId="0" fontId="8" fillId="0" borderId="0" xfId="0" applyFont="1" applyFill="1">
      <alignment vertical="center"/>
    </xf>
    <xf numFmtId="0" fontId="5"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10" fillId="0" borderId="0" xfId="0" applyFont="1" applyFill="1" applyBorder="1" applyAlignment="1">
      <alignment vertical="center" wrapText="1"/>
    </xf>
    <xf numFmtId="0" fontId="7" fillId="0" borderId="1" xfId="0" applyFont="1" applyFill="1" applyBorder="1" applyAlignment="1">
      <alignment vertical="center" wrapText="1"/>
    </xf>
    <xf numFmtId="0" fontId="4" fillId="0" borderId="0" xfId="0" applyFont="1" applyFill="1" applyBorder="1" applyAlignment="1">
      <alignment vertical="center" wrapText="1"/>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vertical="center" wrapText="1"/>
    </xf>
    <xf numFmtId="0" fontId="2" fillId="0" borderId="0" xfId="0" applyFont="1" applyFill="1" applyBorder="1" applyAlignment="1">
      <alignment horizontal="right" vertical="center" wrapText="1"/>
    </xf>
    <xf numFmtId="0" fontId="4" fillId="0" borderId="1" xfId="0" applyFont="1" applyFill="1" applyBorder="1" applyAlignment="1">
      <alignment vertical="center" wrapText="1"/>
    </xf>
    <xf numFmtId="0" fontId="2" fillId="0" borderId="0"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0" fillId="0" borderId="0" xfId="0" applyFont="1" applyFill="1" applyAlignment="1">
      <alignment horizontal="left" vertical="center"/>
    </xf>
    <xf numFmtId="0" fontId="0" fillId="0" borderId="0" xfId="0" applyFill="1" applyAlignment="1">
      <alignment horizontal="left" vertical="center"/>
    </xf>
    <xf numFmtId="0" fontId="4" fillId="0" borderId="1" xfId="0" applyFont="1" applyFill="1" applyBorder="1" applyAlignment="1">
      <alignment horizontal="center" vertical="center" wrapText="1"/>
    </xf>
    <xf numFmtId="43" fontId="7" fillId="0" borderId="1" xfId="8" applyFont="1" applyFill="1" applyBorder="1" applyAlignment="1">
      <alignment vertical="center" wrapText="1"/>
    </xf>
    <xf numFmtId="0" fontId="0" fillId="0" borderId="0" xfId="0" applyFont="1" applyFill="1">
      <alignment vertical="center"/>
    </xf>
    <xf numFmtId="0" fontId="11" fillId="0" borderId="0" xfId="0" applyFont="1">
      <alignment vertical="center"/>
    </xf>
    <xf numFmtId="0" fontId="0" fillId="0" borderId="0" xfId="0" applyFont="1">
      <alignment vertical="center"/>
    </xf>
    <xf numFmtId="0" fontId="7" fillId="0" borderId="1" xfId="0" applyFont="1" applyBorder="1" applyAlignment="1">
      <alignment horizontal="center" vertical="center" wrapText="1"/>
    </xf>
    <xf numFmtId="0" fontId="2" fillId="0" borderId="1" xfId="0" applyFont="1" applyBorder="1" applyAlignment="1">
      <alignment vertical="center" wrapText="1"/>
    </xf>
    <xf numFmtId="4" fontId="7" fillId="0" borderId="1" xfId="0" applyNumberFormat="1" applyFont="1" applyBorder="1" applyAlignment="1">
      <alignment horizontal="right" vertical="center" wrapText="1"/>
    </xf>
    <xf numFmtId="43" fontId="7" fillId="0" borderId="1" xfId="8" applyFont="1" applyBorder="1" applyAlignment="1">
      <alignment horizontal="right"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4" fontId="7" fillId="0" borderId="1" xfId="0" applyNumberFormat="1" applyFont="1" applyBorder="1" applyAlignment="1">
      <alignment vertical="center" wrapText="1"/>
    </xf>
    <xf numFmtId="4" fontId="7" fillId="0" borderId="4" xfId="0" applyNumberFormat="1" applyFont="1" applyBorder="1" applyAlignment="1">
      <alignment horizontal="right" vertical="center" wrapText="1"/>
    </xf>
    <xf numFmtId="4" fontId="7" fillId="0" borderId="1" xfId="0" applyNumberFormat="1" applyFont="1" applyFill="1" applyBorder="1" applyAlignment="1">
      <alignment horizontal="right" vertical="center" wrapText="1"/>
    </xf>
    <xf numFmtId="4" fontId="7" fillId="0" borderId="5" xfId="0" applyNumberFormat="1" applyFont="1" applyBorder="1" applyAlignment="1">
      <alignment horizontal="right" vertical="center" wrapText="1"/>
    </xf>
    <xf numFmtId="4" fontId="7" fillId="0" borderId="6" xfId="0" applyNumberFormat="1" applyFont="1" applyBorder="1" applyAlignment="1">
      <alignment horizontal="right" vertical="center" wrapText="1"/>
    </xf>
    <xf numFmtId="4" fontId="4" fillId="0" borderId="7" xfId="0" applyNumberFormat="1" applyFont="1" applyBorder="1" applyAlignment="1">
      <alignment horizontal="right" vertical="center" wrapText="1"/>
    </xf>
    <xf numFmtId="4" fontId="4" fillId="0" borderId="8" xfId="0" applyNumberFormat="1" applyFont="1" applyBorder="1" applyAlignment="1">
      <alignment horizontal="right" vertical="center" wrapText="1"/>
    </xf>
    <xf numFmtId="4" fontId="4" fillId="0" borderId="6" xfId="0" applyNumberFormat="1" applyFont="1" applyBorder="1" applyAlignment="1">
      <alignment horizontal="right" vertical="center" wrapText="1"/>
    </xf>
    <xf numFmtId="4" fontId="7" fillId="0" borderId="7" xfId="0" applyNumberFormat="1" applyFont="1" applyBorder="1" applyAlignment="1">
      <alignment horizontal="right" vertical="center" wrapText="1"/>
    </xf>
    <xf numFmtId="4" fontId="7" fillId="0" borderId="8" xfId="0" applyNumberFormat="1" applyFont="1" applyBorder="1" applyAlignment="1">
      <alignment horizontal="right" vertical="center" wrapText="1"/>
    </xf>
    <xf numFmtId="0" fontId="0" fillId="0" borderId="8" xfId="0" applyBorder="1">
      <alignment vertical="center"/>
    </xf>
    <xf numFmtId="4" fontId="4" fillId="0" borderId="4" xfId="0" applyNumberFormat="1" applyFont="1" applyBorder="1" applyAlignment="1">
      <alignment horizontal="right" vertical="center" wrapText="1"/>
    </xf>
    <xf numFmtId="4" fontId="7" fillId="0" borderId="9" xfId="0" applyNumberFormat="1" applyFont="1" applyBorder="1" applyAlignment="1">
      <alignment horizontal="right" vertical="center" wrapText="1"/>
    </xf>
    <xf numFmtId="0" fontId="0" fillId="0" borderId="0" xfId="0" applyFont="1" applyAlignment="1">
      <alignment horizontal="left" vertical="center"/>
    </xf>
    <xf numFmtId="0" fontId="0" fillId="0" borderId="0" xfId="0" applyAlignment="1">
      <alignment horizontal="left" vertical="center"/>
    </xf>
    <xf numFmtId="0" fontId="9" fillId="0" borderId="0" xfId="0" applyFont="1" applyBorder="1" applyAlignment="1">
      <alignment vertical="center" wrapText="1"/>
    </xf>
    <xf numFmtId="43" fontId="7" fillId="0" borderId="1" xfId="8" applyFont="1" applyBorder="1" applyAlignment="1">
      <alignment vertical="center" wrapText="1"/>
    </xf>
    <xf numFmtId="43" fontId="7" fillId="2" borderId="1" xfId="8" applyFont="1" applyFill="1" applyBorder="1" applyAlignment="1">
      <alignment horizontal="left" vertical="center" wrapText="1"/>
    </xf>
    <xf numFmtId="179" fontId="0" fillId="0" borderId="0" xfId="0" applyNumberFormat="1">
      <alignment vertical="center"/>
    </xf>
    <xf numFmtId="0" fontId="12" fillId="0" borderId="0" xfId="49" applyFont="1" applyAlignment="1">
      <alignment horizontal="center" vertical="center"/>
    </xf>
    <xf numFmtId="0" fontId="12" fillId="0" borderId="0" xfId="49" applyFont="1">
      <alignment vertical="center"/>
    </xf>
    <xf numFmtId="0" fontId="13" fillId="0" borderId="0" xfId="49">
      <alignment vertical="center"/>
    </xf>
    <xf numFmtId="0" fontId="1" fillId="0" borderId="0" xfId="49" applyFont="1" applyBorder="1" applyAlignment="1">
      <alignment horizontal="center" vertical="center" wrapText="1"/>
    </xf>
    <xf numFmtId="0" fontId="1" fillId="0" borderId="0" xfId="49" applyFont="1" applyBorder="1" applyAlignment="1">
      <alignment vertical="center" wrapText="1"/>
    </xf>
    <xf numFmtId="0" fontId="2" fillId="0" borderId="0" xfId="49" applyFont="1" applyBorder="1" applyAlignment="1">
      <alignment vertical="center"/>
    </xf>
    <xf numFmtId="0" fontId="2" fillId="0" borderId="0" xfId="49" applyFont="1" applyBorder="1" applyAlignment="1">
      <alignment vertical="center" wrapText="1"/>
    </xf>
    <xf numFmtId="0" fontId="14" fillId="0" borderId="10" xfId="49" applyFont="1" applyBorder="1" applyAlignment="1">
      <alignment horizontal="center" vertical="center" wrapText="1"/>
    </xf>
    <xf numFmtId="0" fontId="14" fillId="0" borderId="11" xfId="49" applyFont="1" applyBorder="1" applyAlignment="1">
      <alignment horizontal="center" vertical="center" wrapText="1"/>
    </xf>
    <xf numFmtId="0" fontId="14" fillId="0" borderId="12" xfId="49" applyFont="1" applyBorder="1" applyAlignment="1">
      <alignment horizontal="center" vertical="center" wrapText="1"/>
    </xf>
    <xf numFmtId="0" fontId="14" fillId="0" borderId="8" xfId="49" applyFont="1" applyBorder="1" applyAlignment="1">
      <alignment horizontal="center" vertical="center" wrapText="1"/>
    </xf>
    <xf numFmtId="0" fontId="12" fillId="0" borderId="8" xfId="49" applyFont="1" applyBorder="1" applyAlignment="1">
      <alignment horizontal="center" vertical="center"/>
    </xf>
    <xf numFmtId="0" fontId="14" fillId="0" borderId="8" xfId="49" applyFont="1" applyFill="1" applyBorder="1" applyAlignment="1">
      <alignment horizontal="left" vertical="center"/>
    </xf>
    <xf numFmtId="0" fontId="14" fillId="0" borderId="8" xfId="49" applyFont="1" applyFill="1" applyBorder="1" applyAlignment="1">
      <alignment vertical="center"/>
    </xf>
    <xf numFmtId="43" fontId="0" fillId="0" borderId="8" xfId="50" applyFont="1" applyBorder="1">
      <alignment vertical="center"/>
    </xf>
    <xf numFmtId="0" fontId="15" fillId="0" borderId="8" xfId="49" applyFont="1" applyFill="1" applyBorder="1" applyAlignment="1">
      <alignment horizontal="left" vertical="center"/>
    </xf>
    <xf numFmtId="0" fontId="15" fillId="0" borderId="8" xfId="49" applyFont="1" applyFill="1" applyBorder="1" applyAlignment="1">
      <alignment vertical="center"/>
    </xf>
    <xf numFmtId="43" fontId="12" fillId="0" borderId="8" xfId="49" applyNumberFormat="1" applyFont="1" applyBorder="1">
      <alignment vertical="center"/>
    </xf>
    <xf numFmtId="43" fontId="12" fillId="0" borderId="8" xfId="50" applyFont="1" applyBorder="1">
      <alignment vertical="center"/>
    </xf>
    <xf numFmtId="0" fontId="2" fillId="0" borderId="0" xfId="49" applyFont="1" applyBorder="1" applyAlignment="1">
      <alignment horizontal="right" vertical="center" wrapText="1"/>
    </xf>
    <xf numFmtId="0" fontId="10" fillId="2" borderId="1" xfId="0" applyFont="1" applyFill="1" applyBorder="1" applyAlignment="1">
      <alignment horizontal="center" vertical="center" wrapText="1"/>
    </xf>
    <xf numFmtId="0" fontId="10" fillId="0" borderId="1" xfId="0" applyFont="1" applyBorder="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0" borderId="0" xfId="0" applyFont="1" applyBorder="1" applyAlignment="1">
      <alignment vertical="center" wrapText="1"/>
    </xf>
    <xf numFmtId="0" fontId="7" fillId="0" borderId="0" xfId="0" applyFont="1" applyBorder="1" applyAlignment="1">
      <alignment vertical="center" wrapText="1"/>
    </xf>
    <xf numFmtId="0" fontId="4" fillId="2" borderId="1" xfId="0" applyFont="1" applyFill="1" applyBorder="1" applyAlignment="1">
      <alignment vertical="center" wrapText="1"/>
    </xf>
    <xf numFmtId="0" fontId="7" fillId="2" borderId="1" xfId="0" applyFont="1" applyFill="1" applyBorder="1" applyAlignment="1">
      <alignment vertical="center" wrapText="1"/>
    </xf>
    <xf numFmtId="4" fontId="7" fillId="2" borderId="1" xfId="0" applyNumberFormat="1" applyFont="1" applyFill="1" applyBorder="1" applyAlignment="1">
      <alignment vertical="center" wrapText="1"/>
    </xf>
    <xf numFmtId="4" fontId="4" fillId="2" borderId="1" xfId="0" applyNumberFormat="1" applyFont="1" applyFill="1" applyBorder="1" applyAlignment="1">
      <alignment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4" fontId="3" fillId="2"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vertical="center" wrapText="1"/>
    </xf>
    <xf numFmtId="4" fontId="3" fillId="0" borderId="1" xfId="0" applyNumberFormat="1" applyFont="1" applyBorder="1" applyAlignment="1">
      <alignment vertical="center" wrapText="1"/>
    </xf>
    <xf numFmtId="0" fontId="3" fillId="2" borderId="1" xfId="0" applyFont="1" applyFill="1" applyBorder="1" applyAlignment="1">
      <alignment vertical="center" wrapText="1"/>
    </xf>
    <xf numFmtId="176" fontId="0" fillId="0" borderId="0" xfId="0" applyNumberFormat="1">
      <alignment vertical="center"/>
    </xf>
    <xf numFmtId="0" fontId="4" fillId="0" borderId="1" xfId="0" applyFont="1" applyBorder="1" applyAlignment="1">
      <alignment horizontal="left" vertical="center" wrapText="1"/>
    </xf>
    <xf numFmtId="0" fontId="5" fillId="0" borderId="0" xfId="0" applyFont="1" applyBorder="1" applyAlignment="1">
      <alignment horizontal="right" vertical="center" wrapText="1"/>
    </xf>
    <xf numFmtId="0" fontId="16" fillId="0" borderId="0" xfId="0" applyFont="1" applyBorder="1" applyAlignment="1">
      <alignment horizontal="center" vertical="center" wrapText="1"/>
    </xf>
    <xf numFmtId="0" fontId="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49" fontId="16" fillId="0" borderId="0" xfId="0" applyNumberFormat="1"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千位分隔 2" xfId="50"/>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5" sqref="E5:H5"/>
    </sheetView>
  </sheetViews>
  <sheetFormatPr defaultColWidth="10" defaultRowHeight="13.5" outlineLevelRow="4"/>
  <cols>
    <col min="1" max="1" width="3.66666666666667" customWidth="1"/>
    <col min="2" max="2" width="3.775" customWidth="1"/>
    <col min="3" max="3" width="4.66666666666667" customWidth="1"/>
    <col min="4" max="4" width="19.2166666666667" customWidth="1"/>
    <col min="5" max="10" width="9.775" customWidth="1"/>
  </cols>
  <sheetData>
    <row r="1" ht="73.35" customHeight="1" spans="1:9">
      <c r="A1" s="119" t="s">
        <v>0</v>
      </c>
      <c r="B1" s="119"/>
      <c r="C1" s="119"/>
      <c r="D1" s="119"/>
      <c r="E1" s="119"/>
      <c r="F1" s="119"/>
      <c r="G1" s="119"/>
      <c r="H1" s="119"/>
      <c r="I1" s="119"/>
    </row>
    <row r="2" ht="23.25" customHeight="1" spans="1:9">
      <c r="A2" s="2"/>
      <c r="B2" s="2"/>
      <c r="C2" s="2"/>
      <c r="D2" s="2"/>
      <c r="E2" s="2"/>
      <c r="F2" s="2"/>
      <c r="G2" s="2"/>
      <c r="H2" s="2"/>
      <c r="I2" s="2"/>
    </row>
    <row r="3" ht="21.6" customHeight="1" spans="1:9">
      <c r="A3" s="2"/>
      <c r="B3" s="2"/>
      <c r="C3" s="2"/>
      <c r="D3" s="2"/>
      <c r="E3" s="2"/>
      <c r="F3" s="2"/>
      <c r="G3" s="2"/>
      <c r="H3" s="2"/>
      <c r="I3" s="2"/>
    </row>
    <row r="4" ht="78.6" customHeight="1" spans="1:9">
      <c r="A4" s="120"/>
      <c r="B4" s="121"/>
      <c r="C4" s="11"/>
      <c r="D4" s="120" t="s">
        <v>1</v>
      </c>
      <c r="E4" s="122" t="s">
        <v>2</v>
      </c>
      <c r="F4" s="122"/>
      <c r="G4" s="122"/>
      <c r="H4" s="122"/>
      <c r="I4" s="11"/>
    </row>
    <row r="5" ht="152.7" customHeight="1" spans="1:9">
      <c r="A5" s="120"/>
      <c r="B5" s="121"/>
      <c r="C5" s="11"/>
      <c r="D5" s="120" t="s">
        <v>3</v>
      </c>
      <c r="E5" s="121" t="s">
        <v>4</v>
      </c>
      <c r="F5" s="121"/>
      <c r="G5" s="121"/>
      <c r="H5" s="121"/>
      <c r="I5" s="1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E24" sqref="E24"/>
    </sheetView>
  </sheetViews>
  <sheetFormatPr defaultColWidth="9" defaultRowHeight="13.5"/>
  <cols>
    <col min="1" max="1" width="8.88333333333333" style="73"/>
    <col min="2" max="2" width="37.4416666666667" style="73" customWidth="1"/>
    <col min="3" max="3" width="18.1083333333333" style="73" customWidth="1"/>
    <col min="4" max="4" width="17.5583333333333" style="73" customWidth="1"/>
    <col min="5" max="5" width="16.775" style="73" customWidth="1"/>
    <col min="6" max="16384" width="8.88333333333333" style="73"/>
  </cols>
  <sheetData>
    <row r="1" ht="36.6" customHeight="1" spans="1:12">
      <c r="A1" s="74" t="s">
        <v>14</v>
      </c>
      <c r="B1" s="74"/>
      <c r="C1" s="74"/>
      <c r="D1" s="74"/>
      <c r="E1" s="74"/>
      <c r="F1" s="75"/>
      <c r="G1" s="75"/>
      <c r="H1" s="75"/>
      <c r="I1" s="75"/>
      <c r="J1" s="75"/>
      <c r="K1" s="75"/>
      <c r="L1" s="75"/>
    </row>
    <row r="2" ht="22.2" customHeight="1" spans="1:12">
      <c r="A2" s="76" t="s">
        <v>30</v>
      </c>
      <c r="B2" s="77"/>
      <c r="C2" s="77"/>
      <c r="D2" s="77"/>
      <c r="E2" s="77" t="s">
        <v>31</v>
      </c>
      <c r="F2" s="77"/>
      <c r="G2" s="77"/>
      <c r="H2" s="77"/>
      <c r="I2" s="77"/>
      <c r="J2" s="77"/>
      <c r="K2" s="90"/>
      <c r="L2" s="90"/>
    </row>
    <row r="3" ht="24" customHeight="1" spans="1:12">
      <c r="A3" s="78" t="s">
        <v>283</v>
      </c>
      <c r="B3" s="79"/>
      <c r="C3" s="78" t="s">
        <v>284</v>
      </c>
      <c r="D3" s="80"/>
      <c r="E3" s="79"/>
      <c r="F3" s="77"/>
      <c r="G3" s="77"/>
      <c r="H3" s="77"/>
      <c r="I3" s="77"/>
      <c r="J3" s="77"/>
      <c r="K3" s="90"/>
      <c r="L3" s="90"/>
    </row>
    <row r="4" s="71" customFormat="1" ht="24" customHeight="1" spans="1:5">
      <c r="A4" s="81" t="s">
        <v>170</v>
      </c>
      <c r="B4" s="81" t="s">
        <v>171</v>
      </c>
      <c r="C4" s="82" t="s">
        <v>134</v>
      </c>
      <c r="D4" s="82" t="s">
        <v>269</v>
      </c>
      <c r="E4" s="82" t="s">
        <v>270</v>
      </c>
    </row>
    <row r="5" spans="1:5">
      <c r="A5" s="83">
        <v>301</v>
      </c>
      <c r="B5" s="84" t="s">
        <v>250</v>
      </c>
      <c r="C5" s="85">
        <f t="shared" ref="C5:C25" si="0">D5+E5</f>
        <v>508.2006</v>
      </c>
      <c r="D5" s="85">
        <f>SUM(D6:D13)</f>
        <v>508.2006</v>
      </c>
      <c r="E5" s="85">
        <f>SUM(E6:E13)</f>
        <v>0</v>
      </c>
    </row>
    <row r="6" spans="1:5">
      <c r="A6" s="86">
        <v>30101</v>
      </c>
      <c r="B6" s="87" t="s">
        <v>285</v>
      </c>
      <c r="C6" s="85">
        <f t="shared" si="0"/>
        <v>128.298</v>
      </c>
      <c r="D6" s="85">
        <f>'10工资福利'!H6</f>
        <v>128.298</v>
      </c>
      <c r="E6" s="85"/>
    </row>
    <row r="7" spans="1:5">
      <c r="A7" s="86">
        <v>30102</v>
      </c>
      <c r="B7" s="87" t="s">
        <v>286</v>
      </c>
      <c r="C7" s="85">
        <f t="shared" si="0"/>
        <v>61.6915</v>
      </c>
      <c r="D7" s="85">
        <f>'10工资福利'!I6</f>
        <v>61.6915</v>
      </c>
      <c r="E7" s="85"/>
    </row>
    <row r="8" spans="1:5">
      <c r="A8" s="86">
        <v>30107</v>
      </c>
      <c r="B8" s="87" t="s">
        <v>287</v>
      </c>
      <c r="C8" s="85">
        <f t="shared" si="0"/>
        <v>70.062</v>
      </c>
      <c r="D8" s="85">
        <f>'10工资福利'!K6</f>
        <v>70.062</v>
      </c>
      <c r="E8" s="85"/>
    </row>
    <row r="9" spans="1:5">
      <c r="A9" s="86">
        <v>30108</v>
      </c>
      <c r="B9" s="87" t="s">
        <v>288</v>
      </c>
      <c r="C9" s="85">
        <f t="shared" si="0"/>
        <v>205.5017</v>
      </c>
      <c r="D9" s="85">
        <f>'10工资福利'!M6</f>
        <v>205.5017</v>
      </c>
      <c r="E9" s="85"/>
    </row>
    <row r="10" spans="1:5">
      <c r="A10" s="86">
        <v>30110</v>
      </c>
      <c r="B10" s="87" t="s">
        <v>289</v>
      </c>
      <c r="C10" s="85">
        <f t="shared" si="0"/>
        <v>14.877</v>
      </c>
      <c r="D10" s="85">
        <f>'10工资福利'!O6</f>
        <v>14.877</v>
      </c>
      <c r="E10" s="85"/>
    </row>
    <row r="11" spans="1:5">
      <c r="A11" s="86">
        <v>30111</v>
      </c>
      <c r="B11" s="87" t="s">
        <v>290</v>
      </c>
      <c r="C11" s="85">
        <f t="shared" si="0"/>
        <v>1.9836</v>
      </c>
      <c r="D11" s="85">
        <f>'10工资福利'!P6</f>
        <v>1.9836</v>
      </c>
      <c r="E11" s="85"/>
    </row>
    <row r="12" spans="1:5">
      <c r="A12" s="86">
        <v>30112</v>
      </c>
      <c r="B12" s="87" t="s">
        <v>291</v>
      </c>
      <c r="C12" s="85">
        <f t="shared" si="0"/>
        <v>1.9836</v>
      </c>
      <c r="D12" s="85">
        <f>'10工资福利'!Q6</f>
        <v>1.9836</v>
      </c>
      <c r="E12" s="85"/>
    </row>
    <row r="13" spans="1:5">
      <c r="A13" s="86">
        <v>30113</v>
      </c>
      <c r="B13" s="87" t="s">
        <v>292</v>
      </c>
      <c r="C13" s="85">
        <f t="shared" si="0"/>
        <v>23.8032</v>
      </c>
      <c r="D13" s="85">
        <f>'10工资福利'!R6</f>
        <v>23.8032</v>
      </c>
      <c r="E13" s="85"/>
    </row>
    <row r="14" spans="1:5">
      <c r="A14" s="83">
        <v>302</v>
      </c>
      <c r="B14" s="84" t="s">
        <v>293</v>
      </c>
      <c r="C14" s="85">
        <f t="shared" si="0"/>
        <v>27.502</v>
      </c>
      <c r="D14" s="85">
        <f>SUM(D15:D25)</f>
        <v>0</v>
      </c>
      <c r="E14" s="85">
        <f>SUM(E15:E25)</f>
        <v>27.502</v>
      </c>
    </row>
    <row r="15" spans="1:5">
      <c r="A15" s="86">
        <v>30201</v>
      </c>
      <c r="B15" s="87" t="s">
        <v>294</v>
      </c>
      <c r="C15" s="85">
        <f t="shared" si="0"/>
        <v>3.58</v>
      </c>
      <c r="D15" s="85"/>
      <c r="E15" s="85">
        <f>'14商品服务'!G6</f>
        <v>3.58</v>
      </c>
    </row>
    <row r="16" spans="1:5">
      <c r="A16" s="86">
        <v>30202</v>
      </c>
      <c r="B16" s="87" t="s">
        <v>295</v>
      </c>
      <c r="C16" s="85">
        <f t="shared" si="0"/>
        <v>1.492</v>
      </c>
      <c r="D16" s="85"/>
      <c r="E16" s="85">
        <f>'14商品服务'!H6</f>
        <v>1.492</v>
      </c>
    </row>
    <row r="17" spans="1:5">
      <c r="A17" s="86">
        <v>30205</v>
      </c>
      <c r="B17" s="87" t="s">
        <v>296</v>
      </c>
      <c r="C17" s="85">
        <f t="shared" si="0"/>
        <v>0.49</v>
      </c>
      <c r="D17" s="85"/>
      <c r="E17" s="85">
        <f>'14商品服务'!K6</f>
        <v>0.49</v>
      </c>
    </row>
    <row r="18" spans="1:5">
      <c r="A18" s="86">
        <v>30206</v>
      </c>
      <c r="B18" s="87" t="s">
        <v>297</v>
      </c>
      <c r="C18" s="85">
        <f t="shared" si="0"/>
        <v>2.06</v>
      </c>
      <c r="D18" s="85"/>
      <c r="E18" s="85">
        <f>'14商品服务'!L6</f>
        <v>2.06</v>
      </c>
    </row>
    <row r="19" spans="1:5">
      <c r="A19" s="86">
        <v>30207</v>
      </c>
      <c r="B19" s="87" t="s">
        <v>298</v>
      </c>
      <c r="C19" s="85">
        <f t="shared" si="0"/>
        <v>3.43</v>
      </c>
      <c r="D19" s="85"/>
      <c r="E19" s="85">
        <f>'14商品服务'!M6</f>
        <v>3.43</v>
      </c>
    </row>
    <row r="20" spans="1:5">
      <c r="A20" s="86">
        <v>30209</v>
      </c>
      <c r="B20" s="87" t="s">
        <v>299</v>
      </c>
      <c r="C20" s="85">
        <f t="shared" si="0"/>
        <v>2.39</v>
      </c>
      <c r="D20" s="85"/>
      <c r="E20" s="85">
        <f>'14商品服务'!O6</f>
        <v>2.39</v>
      </c>
    </row>
    <row r="21" spans="1:5">
      <c r="A21" s="86">
        <v>30211</v>
      </c>
      <c r="B21" s="87" t="s">
        <v>300</v>
      </c>
      <c r="C21" s="85">
        <f t="shared" si="0"/>
        <v>5.31</v>
      </c>
      <c r="D21" s="85"/>
      <c r="E21" s="85">
        <f>'14商品服务'!P6</f>
        <v>5.31</v>
      </c>
    </row>
    <row r="22" spans="1:5">
      <c r="A22" s="86">
        <v>30213</v>
      </c>
      <c r="B22" s="87" t="s">
        <v>301</v>
      </c>
      <c r="C22" s="85">
        <f t="shared" si="0"/>
        <v>1.19</v>
      </c>
      <c r="D22" s="85"/>
      <c r="E22" s="85">
        <f>'14商品服务'!R6</f>
        <v>1.19</v>
      </c>
    </row>
    <row r="23" spans="1:5">
      <c r="A23" s="86">
        <v>30216</v>
      </c>
      <c r="B23" s="87" t="s">
        <v>302</v>
      </c>
      <c r="C23" s="85">
        <f t="shared" si="0"/>
        <v>1.56</v>
      </c>
      <c r="D23" s="85"/>
      <c r="E23" s="85">
        <f>'14商品服务'!U6</f>
        <v>1.56</v>
      </c>
    </row>
    <row r="24" spans="1:5">
      <c r="A24" s="86">
        <v>30217</v>
      </c>
      <c r="B24" s="87" t="s">
        <v>303</v>
      </c>
      <c r="C24" s="85">
        <f t="shared" si="0"/>
        <v>3.67</v>
      </c>
      <c r="D24" s="85"/>
      <c r="E24" s="85">
        <f>'14商品服务'!V6</f>
        <v>3.67</v>
      </c>
    </row>
    <row r="25" spans="1:5">
      <c r="A25" s="86">
        <v>30299</v>
      </c>
      <c r="B25" s="87" t="s">
        <v>304</v>
      </c>
      <c r="C25" s="85">
        <f t="shared" si="0"/>
        <v>2.33</v>
      </c>
      <c r="D25" s="85"/>
      <c r="E25" s="85">
        <f>'14商品服务'!AG6</f>
        <v>2.33</v>
      </c>
    </row>
    <row r="26" s="72" customFormat="1" spans="1:5">
      <c r="A26" s="82" t="s">
        <v>134</v>
      </c>
      <c r="B26" s="82"/>
      <c r="C26" s="88">
        <f>C14+C5</f>
        <v>535.7026</v>
      </c>
      <c r="D26" s="89">
        <f>D14+D5</f>
        <v>508.2006</v>
      </c>
      <c r="E26" s="89">
        <f>E14+E5</f>
        <v>27.502</v>
      </c>
    </row>
  </sheetData>
  <mergeCells count="5">
    <mergeCell ref="A1:E1"/>
    <mergeCell ref="K2:L2"/>
    <mergeCell ref="A3:B3"/>
    <mergeCell ref="C3:E3"/>
    <mergeCell ref="A26:B26"/>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workbookViewId="0">
      <selection activeCell="L7" sqref="L7"/>
    </sheetView>
  </sheetViews>
  <sheetFormatPr defaultColWidth="10" defaultRowHeight="13.5"/>
  <cols>
    <col min="1" max="1" width="4.33333333333333" customWidth="1"/>
    <col min="2" max="2" width="4.775" customWidth="1"/>
    <col min="3" max="3" width="5.33333333333333" customWidth="1"/>
    <col min="4" max="4" width="9.66666666666667" customWidth="1"/>
    <col min="5" max="5" width="21.2166666666667" customWidth="1"/>
    <col min="6" max="6" width="13.3333333333333" customWidth="1"/>
    <col min="7" max="7" width="12.4416666666667" customWidth="1"/>
    <col min="8" max="9" width="10.2166666666667" customWidth="1"/>
    <col min="10" max="10" width="9.10833333333333" customWidth="1"/>
    <col min="11" max="11" width="10.2166666666667" customWidth="1"/>
    <col min="12" max="12" width="12.4416666666667" customWidth="1"/>
    <col min="13" max="13" width="9.66666666666667" customWidth="1"/>
    <col min="14" max="14" width="9.88333333333333" customWidth="1"/>
    <col min="15" max="16" width="9.775" customWidth="1"/>
  </cols>
  <sheetData>
    <row r="1" ht="16.35" customHeight="1" spans="1:1">
      <c r="A1" s="11"/>
    </row>
    <row r="2" ht="44.85" customHeight="1" spans="1:14">
      <c r="A2" s="1" t="s">
        <v>15</v>
      </c>
      <c r="B2" s="1"/>
      <c r="C2" s="1"/>
      <c r="D2" s="1"/>
      <c r="E2" s="1"/>
      <c r="F2" s="1"/>
      <c r="G2" s="1"/>
      <c r="H2" s="1"/>
      <c r="I2" s="1"/>
      <c r="J2" s="1"/>
      <c r="K2" s="1"/>
      <c r="L2" s="1"/>
      <c r="M2" s="1"/>
      <c r="N2" s="1"/>
    </row>
    <row r="3" ht="41.4" customHeight="1" spans="1:14">
      <c r="A3" s="2" t="s">
        <v>30</v>
      </c>
      <c r="B3" s="2"/>
      <c r="C3" s="2"/>
      <c r="D3" s="2"/>
      <c r="E3" s="2"/>
      <c r="F3" s="2"/>
      <c r="G3" s="2"/>
      <c r="H3" s="2"/>
      <c r="I3" s="2"/>
      <c r="J3" s="2"/>
      <c r="K3" s="2"/>
      <c r="L3" s="2"/>
      <c r="M3" s="10" t="s">
        <v>31</v>
      </c>
      <c r="N3" s="10"/>
    </row>
    <row r="4" ht="42.15" customHeight="1" spans="1:14">
      <c r="A4" s="3" t="s">
        <v>169</v>
      </c>
      <c r="B4" s="3"/>
      <c r="C4" s="3"/>
      <c r="D4" s="3" t="s">
        <v>223</v>
      </c>
      <c r="E4" s="3" t="s">
        <v>224</v>
      </c>
      <c r="F4" s="3" t="s">
        <v>249</v>
      </c>
      <c r="G4" s="3" t="s">
        <v>226</v>
      </c>
      <c r="H4" s="3"/>
      <c r="I4" s="3"/>
      <c r="J4" s="3"/>
      <c r="K4" s="3"/>
      <c r="L4" s="3" t="s">
        <v>230</v>
      </c>
      <c r="M4" s="3"/>
      <c r="N4" s="3"/>
    </row>
    <row r="5" ht="39.6" customHeight="1" spans="1:14">
      <c r="A5" s="3" t="s">
        <v>177</v>
      </c>
      <c r="B5" s="3" t="s">
        <v>178</v>
      </c>
      <c r="C5" s="3" t="s">
        <v>179</v>
      </c>
      <c r="D5" s="3"/>
      <c r="E5" s="3"/>
      <c r="F5" s="3"/>
      <c r="G5" s="3" t="s">
        <v>134</v>
      </c>
      <c r="H5" s="3" t="s">
        <v>305</v>
      </c>
      <c r="I5" s="3" t="s">
        <v>306</v>
      </c>
      <c r="J5" s="3" t="s">
        <v>307</v>
      </c>
      <c r="K5" s="3" t="s">
        <v>308</v>
      </c>
      <c r="L5" s="3" t="s">
        <v>134</v>
      </c>
      <c r="M5" s="3" t="s">
        <v>250</v>
      </c>
      <c r="N5" s="3" t="s">
        <v>309</v>
      </c>
    </row>
    <row r="6" ht="22.95" customHeight="1" spans="1:14">
      <c r="A6" s="16"/>
      <c r="B6" s="16"/>
      <c r="C6" s="16"/>
      <c r="D6" s="16"/>
      <c r="E6" s="16" t="s">
        <v>134</v>
      </c>
      <c r="F6" s="46">
        <f>F7</f>
        <v>508.2006</v>
      </c>
      <c r="G6" s="46">
        <f>G7</f>
        <v>277.2235</v>
      </c>
      <c r="H6" s="46">
        <f>H7</f>
        <v>215.4997</v>
      </c>
      <c r="I6" s="46">
        <f>I7</f>
        <v>41.972184</v>
      </c>
      <c r="J6" s="46">
        <f>J7</f>
        <v>19.751616</v>
      </c>
      <c r="K6" s="46"/>
      <c r="L6" s="46">
        <f>L7</f>
        <v>230.9771</v>
      </c>
      <c r="M6" s="46">
        <f>M7</f>
        <v>230.9771</v>
      </c>
      <c r="N6" s="46"/>
    </row>
    <row r="7" ht="22.95" customHeight="1" spans="1:14">
      <c r="A7" s="16"/>
      <c r="B7" s="16"/>
      <c r="C7" s="16"/>
      <c r="D7" s="13" t="s">
        <v>2</v>
      </c>
      <c r="E7" s="13" t="s">
        <v>152</v>
      </c>
      <c r="F7" s="46">
        <f>F8+F14+F20+F27+F33+F39</f>
        <v>508.2006</v>
      </c>
      <c r="G7" s="46">
        <f>G14+G20+G33+G39</f>
        <v>277.2235</v>
      </c>
      <c r="H7" s="46">
        <f>H14+H20+H33+H39</f>
        <v>215.4997</v>
      </c>
      <c r="I7" s="46">
        <f>I14+I20+I33+I39</f>
        <v>41.972184</v>
      </c>
      <c r="J7" s="46">
        <f>J14+J20+J33+J39</f>
        <v>19.751616</v>
      </c>
      <c r="K7" s="46"/>
      <c r="L7" s="46">
        <f>L8+L27</f>
        <v>230.9771</v>
      </c>
      <c r="M7" s="46">
        <f>M8+M27</f>
        <v>230.9771</v>
      </c>
      <c r="N7" s="46"/>
    </row>
    <row r="8" ht="22.95" customHeight="1" spans="1:14">
      <c r="A8" s="16"/>
      <c r="B8" s="16"/>
      <c r="C8" s="16"/>
      <c r="D8" s="48" t="s">
        <v>153</v>
      </c>
      <c r="E8" s="48" t="s">
        <v>154</v>
      </c>
      <c r="F8" s="46">
        <v>173.7641</v>
      </c>
      <c r="G8" s="46"/>
      <c r="H8" s="46"/>
      <c r="I8" s="46"/>
      <c r="J8" s="46"/>
      <c r="K8" s="46"/>
      <c r="L8" s="46">
        <v>173.7641</v>
      </c>
      <c r="M8" s="46">
        <v>173.7641</v>
      </c>
      <c r="N8" s="46"/>
    </row>
    <row r="9" ht="22.95" customHeight="1" spans="1:14">
      <c r="A9" s="49" t="s">
        <v>180</v>
      </c>
      <c r="B9" s="49" t="s">
        <v>182</v>
      </c>
      <c r="C9" s="49" t="s">
        <v>182</v>
      </c>
      <c r="D9" s="50" t="s">
        <v>240</v>
      </c>
      <c r="E9" s="4" t="s">
        <v>185</v>
      </c>
      <c r="F9" s="5">
        <v>16.31424</v>
      </c>
      <c r="G9" s="5"/>
      <c r="H9" s="51"/>
      <c r="I9" s="51"/>
      <c r="J9" s="51"/>
      <c r="K9" s="51"/>
      <c r="L9" s="5">
        <v>16.31424</v>
      </c>
      <c r="M9" s="51">
        <v>16.31424</v>
      </c>
      <c r="N9" s="51"/>
    </row>
    <row r="10" ht="22.95" customHeight="1" spans="1:14">
      <c r="A10" s="49" t="s">
        <v>180</v>
      </c>
      <c r="B10" s="49" t="s">
        <v>186</v>
      </c>
      <c r="C10" s="49" t="s">
        <v>186</v>
      </c>
      <c r="D10" s="50" t="s">
        <v>240</v>
      </c>
      <c r="E10" s="4" t="s">
        <v>187</v>
      </c>
      <c r="F10" s="5">
        <v>1.01964</v>
      </c>
      <c r="G10" s="5"/>
      <c r="H10" s="51"/>
      <c r="I10" s="51"/>
      <c r="J10" s="51"/>
      <c r="K10" s="51"/>
      <c r="L10" s="5">
        <v>1.01964</v>
      </c>
      <c r="M10" s="51">
        <v>1.01964</v>
      </c>
      <c r="N10" s="51"/>
    </row>
    <row r="11" ht="22.95" customHeight="1" spans="1:14">
      <c r="A11" s="49" t="s">
        <v>189</v>
      </c>
      <c r="B11" s="49" t="s">
        <v>191</v>
      </c>
      <c r="C11" s="49" t="s">
        <v>193</v>
      </c>
      <c r="D11" s="50" t="s">
        <v>240</v>
      </c>
      <c r="E11" s="4" t="s">
        <v>195</v>
      </c>
      <c r="F11" s="5">
        <v>8.66694</v>
      </c>
      <c r="G11" s="5"/>
      <c r="H11" s="51"/>
      <c r="I11" s="51"/>
      <c r="J11" s="51"/>
      <c r="K11" s="51"/>
      <c r="L11" s="5">
        <v>8.66694</v>
      </c>
      <c r="M11" s="51">
        <v>8.66694</v>
      </c>
      <c r="N11" s="51"/>
    </row>
    <row r="12" ht="22.95" customHeight="1" spans="1:14">
      <c r="A12" s="49" t="s">
        <v>196</v>
      </c>
      <c r="B12" s="49" t="s">
        <v>193</v>
      </c>
      <c r="C12" s="49" t="s">
        <v>193</v>
      </c>
      <c r="D12" s="50" t="s">
        <v>240</v>
      </c>
      <c r="E12" s="4" t="s">
        <v>200</v>
      </c>
      <c r="F12" s="5">
        <v>135.5276</v>
      </c>
      <c r="G12" s="5"/>
      <c r="H12" s="51"/>
      <c r="I12" s="51"/>
      <c r="J12" s="51"/>
      <c r="K12" s="51"/>
      <c r="L12" s="5">
        <v>135.5276</v>
      </c>
      <c r="M12" s="51">
        <v>135.5276</v>
      </c>
      <c r="N12" s="51"/>
    </row>
    <row r="13" ht="22.95" customHeight="1" spans="1:14">
      <c r="A13" s="49" t="s">
        <v>201</v>
      </c>
      <c r="B13" s="49" t="s">
        <v>203</v>
      </c>
      <c r="C13" s="49" t="s">
        <v>193</v>
      </c>
      <c r="D13" s="50" t="s">
        <v>240</v>
      </c>
      <c r="E13" s="4" t="s">
        <v>206</v>
      </c>
      <c r="F13" s="5">
        <v>12.23568</v>
      </c>
      <c r="G13" s="5"/>
      <c r="H13" s="51"/>
      <c r="I13" s="51"/>
      <c r="J13" s="51"/>
      <c r="K13" s="51"/>
      <c r="L13" s="5">
        <v>12.23568</v>
      </c>
      <c r="M13" s="51">
        <v>12.23568</v>
      </c>
      <c r="N13" s="51"/>
    </row>
    <row r="14" ht="22.95" customHeight="1" spans="1:14">
      <c r="A14" s="16"/>
      <c r="B14" s="16"/>
      <c r="C14" s="16"/>
      <c r="D14" s="48" t="s">
        <v>155</v>
      </c>
      <c r="E14" s="48" t="s">
        <v>156</v>
      </c>
      <c r="F14" s="46">
        <v>48.359</v>
      </c>
      <c r="G14" s="46">
        <v>48.359</v>
      </c>
      <c r="H14" s="46">
        <v>37.2746</v>
      </c>
      <c r="I14" s="46">
        <v>7.537392</v>
      </c>
      <c r="J14" s="46">
        <v>3.547008</v>
      </c>
      <c r="K14" s="46"/>
      <c r="L14" s="46"/>
      <c r="M14" s="46"/>
      <c r="N14" s="46"/>
    </row>
    <row r="15" ht="22.95" customHeight="1" spans="1:14">
      <c r="A15" s="49" t="s">
        <v>180</v>
      </c>
      <c r="B15" s="49" t="s">
        <v>182</v>
      </c>
      <c r="C15" s="49" t="s">
        <v>182</v>
      </c>
      <c r="D15" s="50" t="s">
        <v>241</v>
      </c>
      <c r="E15" s="4" t="s">
        <v>185</v>
      </c>
      <c r="F15" s="5">
        <v>4.729344</v>
      </c>
      <c r="G15" s="5">
        <v>4.729344</v>
      </c>
      <c r="H15" s="51"/>
      <c r="I15" s="51">
        <v>4.729344</v>
      </c>
      <c r="J15" s="51"/>
      <c r="K15" s="51"/>
      <c r="L15" s="5"/>
      <c r="M15" s="51"/>
      <c r="N15" s="51"/>
    </row>
    <row r="16" ht="22.95" customHeight="1" spans="1:14">
      <c r="A16" s="49" t="s">
        <v>180</v>
      </c>
      <c r="B16" s="49" t="s">
        <v>186</v>
      </c>
      <c r="C16" s="49" t="s">
        <v>186</v>
      </c>
      <c r="D16" s="50" t="s">
        <v>241</v>
      </c>
      <c r="E16" s="4" t="s">
        <v>187</v>
      </c>
      <c r="F16" s="5">
        <v>0.295584</v>
      </c>
      <c r="G16" s="5">
        <v>0.295584</v>
      </c>
      <c r="H16" s="51"/>
      <c r="I16" s="51">
        <v>0.295584</v>
      </c>
      <c r="J16" s="51"/>
      <c r="K16" s="51"/>
      <c r="L16" s="5"/>
      <c r="M16" s="51"/>
      <c r="N16" s="51"/>
    </row>
    <row r="17" ht="22.95" customHeight="1" spans="1:14">
      <c r="A17" s="49" t="s">
        <v>189</v>
      </c>
      <c r="B17" s="49" t="s">
        <v>191</v>
      </c>
      <c r="C17" s="49" t="s">
        <v>193</v>
      </c>
      <c r="D17" s="50" t="s">
        <v>241</v>
      </c>
      <c r="E17" s="4" t="s">
        <v>195</v>
      </c>
      <c r="F17" s="5">
        <v>2.512464</v>
      </c>
      <c r="G17" s="5">
        <v>2.512464</v>
      </c>
      <c r="H17" s="51"/>
      <c r="I17" s="51">
        <v>2.512464</v>
      </c>
      <c r="J17" s="51"/>
      <c r="K17" s="51"/>
      <c r="L17" s="5"/>
      <c r="M17" s="51"/>
      <c r="N17" s="51"/>
    </row>
    <row r="18" ht="22.95" customHeight="1" spans="1:14">
      <c r="A18" s="49" t="s">
        <v>196</v>
      </c>
      <c r="B18" s="49" t="s">
        <v>193</v>
      </c>
      <c r="C18" s="49" t="s">
        <v>207</v>
      </c>
      <c r="D18" s="50" t="s">
        <v>241</v>
      </c>
      <c r="E18" s="4" t="s">
        <v>209</v>
      </c>
      <c r="F18" s="5">
        <v>37.2746</v>
      </c>
      <c r="G18" s="5">
        <v>37.2746</v>
      </c>
      <c r="H18" s="51">
        <v>37.2746</v>
      </c>
      <c r="I18" s="51"/>
      <c r="J18" s="51"/>
      <c r="K18" s="51"/>
      <c r="L18" s="5"/>
      <c r="M18" s="51"/>
      <c r="N18" s="51"/>
    </row>
    <row r="19" ht="22.95" customHeight="1" spans="1:14">
      <c r="A19" s="49" t="s">
        <v>201</v>
      </c>
      <c r="B19" s="49" t="s">
        <v>203</v>
      </c>
      <c r="C19" s="49" t="s">
        <v>193</v>
      </c>
      <c r="D19" s="50" t="s">
        <v>241</v>
      </c>
      <c r="E19" s="4" t="s">
        <v>206</v>
      </c>
      <c r="F19" s="5">
        <v>3.547008</v>
      </c>
      <c r="G19" s="5">
        <v>3.547008</v>
      </c>
      <c r="H19" s="51"/>
      <c r="I19" s="51"/>
      <c r="J19" s="51">
        <v>3.547008</v>
      </c>
      <c r="K19" s="51"/>
      <c r="L19" s="5"/>
      <c r="M19" s="51"/>
      <c r="N19" s="51"/>
    </row>
    <row r="20" ht="22.95" customHeight="1" spans="1:14">
      <c r="A20" s="16"/>
      <c r="B20" s="16"/>
      <c r="C20" s="16"/>
      <c r="D20" s="48" t="s">
        <v>157</v>
      </c>
      <c r="E20" s="48" t="s">
        <v>158</v>
      </c>
      <c r="F20" s="46">
        <v>74.34565</v>
      </c>
      <c r="G20" s="46">
        <v>74.34565</v>
      </c>
      <c r="H20" s="46">
        <v>57.6124</v>
      </c>
      <c r="I20" s="46">
        <v>11.37861</v>
      </c>
      <c r="J20" s="46">
        <v>5.35464</v>
      </c>
      <c r="K20" s="46"/>
      <c r="L20" s="46"/>
      <c r="M20" s="46"/>
      <c r="N20" s="46"/>
    </row>
    <row r="21" ht="22.95" customHeight="1" spans="1:14">
      <c r="A21" s="49" t="s">
        <v>210</v>
      </c>
      <c r="B21" s="49" t="s">
        <v>193</v>
      </c>
      <c r="C21" s="49" t="s">
        <v>193</v>
      </c>
      <c r="D21" s="50" t="s">
        <v>242</v>
      </c>
      <c r="E21" s="4" t="s">
        <v>200</v>
      </c>
      <c r="F21" s="5">
        <v>3.79287</v>
      </c>
      <c r="G21" s="5">
        <v>3.79287</v>
      </c>
      <c r="H21" s="51"/>
      <c r="I21" s="51">
        <v>3.79287</v>
      </c>
      <c r="J21" s="51"/>
      <c r="K21" s="51"/>
      <c r="L21" s="5"/>
      <c r="M21" s="51"/>
      <c r="N21" s="51"/>
    </row>
    <row r="22" ht="22.95" customHeight="1" spans="1:14">
      <c r="A22" s="49" t="s">
        <v>180</v>
      </c>
      <c r="B22" s="49" t="s">
        <v>182</v>
      </c>
      <c r="C22" s="49" t="s">
        <v>182</v>
      </c>
      <c r="D22" s="50" t="s">
        <v>242</v>
      </c>
      <c r="E22" s="4" t="s">
        <v>185</v>
      </c>
      <c r="F22" s="5">
        <v>7.13952</v>
      </c>
      <c r="G22" s="5">
        <v>7.13952</v>
      </c>
      <c r="H22" s="51"/>
      <c r="I22" s="51">
        <v>7.13952</v>
      </c>
      <c r="J22" s="51"/>
      <c r="K22" s="51"/>
      <c r="L22" s="5"/>
      <c r="M22" s="51"/>
      <c r="N22" s="51"/>
    </row>
    <row r="23" ht="22.95" customHeight="1" spans="1:14">
      <c r="A23" s="49" t="s">
        <v>180</v>
      </c>
      <c r="B23" s="49" t="s">
        <v>186</v>
      </c>
      <c r="C23" s="49" t="s">
        <v>186</v>
      </c>
      <c r="D23" s="50" t="s">
        <v>242</v>
      </c>
      <c r="E23" s="4" t="s">
        <v>187</v>
      </c>
      <c r="F23" s="5">
        <v>0.44622</v>
      </c>
      <c r="G23" s="5">
        <v>0.44622</v>
      </c>
      <c r="H23" s="51"/>
      <c r="I23" s="51">
        <v>0.44622</v>
      </c>
      <c r="J23" s="51"/>
      <c r="K23" s="51"/>
      <c r="L23" s="5"/>
      <c r="M23" s="51"/>
      <c r="N23" s="51"/>
    </row>
    <row r="24" ht="22.95" customHeight="1" spans="1:14">
      <c r="A24" s="49" t="s">
        <v>196</v>
      </c>
      <c r="B24" s="49" t="s">
        <v>193</v>
      </c>
      <c r="C24" s="49" t="s">
        <v>207</v>
      </c>
      <c r="D24" s="50" t="s">
        <v>242</v>
      </c>
      <c r="E24" s="4" t="s">
        <v>209</v>
      </c>
      <c r="F24" s="5">
        <v>57.6124</v>
      </c>
      <c r="G24" s="5">
        <v>57.6124</v>
      </c>
      <c r="H24" s="51">
        <v>57.6124</v>
      </c>
      <c r="I24" s="51"/>
      <c r="J24" s="51"/>
      <c r="K24" s="51"/>
      <c r="L24" s="5"/>
      <c r="M24" s="51"/>
      <c r="N24" s="51"/>
    </row>
    <row r="25" ht="22.95" customHeight="1" spans="1:14">
      <c r="A25" s="49" t="s">
        <v>201</v>
      </c>
      <c r="B25" s="49" t="s">
        <v>203</v>
      </c>
      <c r="C25" s="49" t="s">
        <v>193</v>
      </c>
      <c r="D25" s="50" t="s">
        <v>242</v>
      </c>
      <c r="E25" s="4" t="s">
        <v>206</v>
      </c>
      <c r="F25" s="5">
        <v>5.35464</v>
      </c>
      <c r="G25" s="5">
        <v>5.35464</v>
      </c>
      <c r="H25" s="51"/>
      <c r="I25" s="51"/>
      <c r="J25" s="51">
        <v>5.35464</v>
      </c>
      <c r="K25" s="51"/>
      <c r="L25" s="5"/>
      <c r="M25" s="51"/>
      <c r="N25" s="51"/>
    </row>
    <row r="26" ht="22.95" customHeight="1" spans="1:14">
      <c r="A26" s="49"/>
      <c r="B26" s="49"/>
      <c r="C26" s="49"/>
      <c r="D26" s="48" t="s">
        <v>159</v>
      </c>
      <c r="E26" s="48" t="s">
        <v>160</v>
      </c>
      <c r="F26" s="52">
        <v>0</v>
      </c>
      <c r="G26" s="5"/>
      <c r="H26" s="51"/>
      <c r="I26" s="51"/>
      <c r="J26" s="51"/>
      <c r="K26" s="51"/>
      <c r="L26" s="5"/>
      <c r="M26" s="51"/>
      <c r="N26" s="51"/>
    </row>
    <row r="27" ht="22.95" customHeight="1" spans="1:14">
      <c r="A27" s="16"/>
      <c r="B27" s="16"/>
      <c r="C27" s="16"/>
      <c r="D27" s="48" t="s">
        <v>161</v>
      </c>
      <c r="E27" s="48" t="s">
        <v>162</v>
      </c>
      <c r="F27" s="46">
        <v>57.213</v>
      </c>
      <c r="G27" s="46"/>
      <c r="H27" s="46"/>
      <c r="I27" s="46"/>
      <c r="J27" s="46"/>
      <c r="K27" s="46"/>
      <c r="L27" s="46">
        <v>57.213</v>
      </c>
      <c r="M27" s="46">
        <v>57.213</v>
      </c>
      <c r="N27" s="46"/>
    </row>
    <row r="28" ht="22.95" customHeight="1" spans="1:14">
      <c r="A28" s="49" t="s">
        <v>180</v>
      </c>
      <c r="B28" s="49" t="s">
        <v>182</v>
      </c>
      <c r="C28" s="49" t="s">
        <v>182</v>
      </c>
      <c r="D28" s="50" t="s">
        <v>244</v>
      </c>
      <c r="E28" s="4" t="s">
        <v>185</v>
      </c>
      <c r="F28" s="5">
        <v>8.271984</v>
      </c>
      <c r="G28" s="5"/>
      <c r="H28" s="51"/>
      <c r="I28" s="51"/>
      <c r="J28" s="51"/>
      <c r="K28" s="51"/>
      <c r="L28" s="5">
        <v>8.271984</v>
      </c>
      <c r="M28" s="51">
        <v>8.271984</v>
      </c>
      <c r="N28" s="51"/>
    </row>
    <row r="29" ht="22.95" customHeight="1" spans="1:14">
      <c r="A29" s="49" t="s">
        <v>180</v>
      </c>
      <c r="B29" s="49" t="s">
        <v>186</v>
      </c>
      <c r="C29" s="49" t="s">
        <v>186</v>
      </c>
      <c r="D29" s="50" t="s">
        <v>244</v>
      </c>
      <c r="E29" s="4" t="s">
        <v>187</v>
      </c>
      <c r="F29" s="5">
        <v>0.337632</v>
      </c>
      <c r="G29" s="5"/>
      <c r="H29" s="51"/>
      <c r="I29" s="51"/>
      <c r="J29" s="51"/>
      <c r="K29" s="51"/>
      <c r="L29" s="5">
        <v>0.337632</v>
      </c>
      <c r="M29" s="51">
        <v>0.337632</v>
      </c>
      <c r="N29" s="51"/>
    </row>
    <row r="30" ht="22.95" customHeight="1" spans="1:14">
      <c r="A30" s="49" t="s">
        <v>196</v>
      </c>
      <c r="B30" s="49" t="s">
        <v>193</v>
      </c>
      <c r="C30" s="49" t="s">
        <v>216</v>
      </c>
      <c r="D30" s="50" t="s">
        <v>244</v>
      </c>
      <c r="E30" s="4" t="s">
        <v>218</v>
      </c>
      <c r="F30" s="5">
        <v>44.5518</v>
      </c>
      <c r="G30" s="5"/>
      <c r="H30" s="51"/>
      <c r="I30" s="51"/>
      <c r="J30" s="51"/>
      <c r="K30" s="51"/>
      <c r="L30" s="5">
        <v>44.5518</v>
      </c>
      <c r="M30" s="51">
        <v>44.5518</v>
      </c>
      <c r="N30" s="51"/>
    </row>
    <row r="31" ht="22.95" customHeight="1" spans="1:14">
      <c r="A31" s="49" t="s">
        <v>201</v>
      </c>
      <c r="B31" s="49" t="s">
        <v>203</v>
      </c>
      <c r="C31" s="49" t="s">
        <v>193</v>
      </c>
      <c r="D31" s="50" t="s">
        <v>244</v>
      </c>
      <c r="E31" s="4" t="s">
        <v>206</v>
      </c>
      <c r="F31" s="5">
        <v>4.051584</v>
      </c>
      <c r="G31" s="5"/>
      <c r="H31" s="51"/>
      <c r="I31" s="51"/>
      <c r="J31" s="51"/>
      <c r="K31" s="51"/>
      <c r="L31" s="5">
        <v>4.051584</v>
      </c>
      <c r="M31" s="51">
        <v>4.051584</v>
      </c>
      <c r="N31" s="51"/>
    </row>
    <row r="32" ht="22.95" customHeight="1" spans="1:14">
      <c r="A32" s="49"/>
      <c r="B32" s="49"/>
      <c r="C32" s="49"/>
      <c r="D32" s="48" t="s">
        <v>163</v>
      </c>
      <c r="E32" s="48" t="s">
        <v>164</v>
      </c>
      <c r="F32" s="52">
        <v>0</v>
      </c>
      <c r="G32" s="5"/>
      <c r="H32" s="51"/>
      <c r="I32" s="51"/>
      <c r="J32" s="51"/>
      <c r="K32" s="51"/>
      <c r="L32" s="5"/>
      <c r="M32" s="51"/>
      <c r="N32" s="51"/>
    </row>
    <row r="33" ht="22.95" customHeight="1" spans="1:14">
      <c r="A33" s="16"/>
      <c r="B33" s="16"/>
      <c r="C33" s="16"/>
      <c r="D33" s="48" t="s">
        <v>165</v>
      </c>
      <c r="E33" s="48" t="s">
        <v>166</v>
      </c>
      <c r="F33" s="46">
        <v>92.2414</v>
      </c>
      <c r="G33" s="46">
        <v>92.2414</v>
      </c>
      <c r="H33" s="46">
        <v>71.9545</v>
      </c>
      <c r="I33" s="46">
        <v>13.795092</v>
      </c>
      <c r="J33" s="46">
        <v>6.491808</v>
      </c>
      <c r="K33" s="46"/>
      <c r="L33" s="46"/>
      <c r="M33" s="46"/>
      <c r="N33" s="46"/>
    </row>
    <row r="34" ht="22.95" customHeight="1" spans="1:14">
      <c r="A34" s="49" t="s">
        <v>180</v>
      </c>
      <c r="B34" s="49" t="s">
        <v>182</v>
      </c>
      <c r="C34" s="49" t="s">
        <v>182</v>
      </c>
      <c r="D34" s="50" t="s">
        <v>246</v>
      </c>
      <c r="E34" s="4" t="s">
        <v>185</v>
      </c>
      <c r="F34" s="5">
        <v>8.655744</v>
      </c>
      <c r="G34" s="5">
        <v>8.655744</v>
      </c>
      <c r="H34" s="51"/>
      <c r="I34" s="51">
        <v>8.655744</v>
      </c>
      <c r="J34" s="51"/>
      <c r="K34" s="51"/>
      <c r="L34" s="5"/>
      <c r="M34" s="51"/>
      <c r="N34" s="51"/>
    </row>
    <row r="35" ht="22.95" customHeight="1" spans="1:14">
      <c r="A35" s="49" t="s">
        <v>180</v>
      </c>
      <c r="B35" s="49" t="s">
        <v>186</v>
      </c>
      <c r="C35" s="49" t="s">
        <v>186</v>
      </c>
      <c r="D35" s="50" t="s">
        <v>246</v>
      </c>
      <c r="E35" s="4" t="s">
        <v>187</v>
      </c>
      <c r="F35" s="5">
        <v>0.540984</v>
      </c>
      <c r="G35" s="5">
        <v>0.540984</v>
      </c>
      <c r="H35" s="51"/>
      <c r="I35" s="51">
        <v>0.540984</v>
      </c>
      <c r="J35" s="51"/>
      <c r="K35" s="51"/>
      <c r="L35" s="5"/>
      <c r="M35" s="51"/>
      <c r="N35" s="51"/>
    </row>
    <row r="36" ht="22.95" customHeight="1" spans="1:14">
      <c r="A36" s="49" t="s">
        <v>189</v>
      </c>
      <c r="B36" s="49" t="s">
        <v>193</v>
      </c>
      <c r="C36" s="49" t="s">
        <v>193</v>
      </c>
      <c r="D36" s="50" t="s">
        <v>246</v>
      </c>
      <c r="E36" s="4" t="s">
        <v>200</v>
      </c>
      <c r="F36" s="5">
        <v>4.598364</v>
      </c>
      <c r="G36" s="5">
        <v>4.598364</v>
      </c>
      <c r="H36" s="51"/>
      <c r="I36" s="51">
        <v>4.598364</v>
      </c>
      <c r="J36" s="51"/>
      <c r="K36" s="51"/>
      <c r="L36" s="5"/>
      <c r="M36" s="51"/>
      <c r="N36" s="51"/>
    </row>
    <row r="37" ht="22.95" customHeight="1" spans="1:14">
      <c r="A37" s="49" t="s">
        <v>196</v>
      </c>
      <c r="B37" s="49" t="s">
        <v>193</v>
      </c>
      <c r="C37" s="49" t="s">
        <v>219</v>
      </c>
      <c r="D37" s="50" t="s">
        <v>246</v>
      </c>
      <c r="E37" s="4" t="s">
        <v>221</v>
      </c>
      <c r="F37" s="5">
        <v>71.9545</v>
      </c>
      <c r="G37" s="5">
        <v>71.9545</v>
      </c>
      <c r="H37" s="51">
        <v>71.9545</v>
      </c>
      <c r="I37" s="51"/>
      <c r="J37" s="51"/>
      <c r="K37" s="51"/>
      <c r="L37" s="5"/>
      <c r="M37" s="51"/>
      <c r="N37" s="51"/>
    </row>
    <row r="38" ht="22.95" customHeight="1" spans="1:14">
      <c r="A38" s="49" t="s">
        <v>201</v>
      </c>
      <c r="B38" s="49" t="s">
        <v>203</v>
      </c>
      <c r="C38" s="49" t="s">
        <v>193</v>
      </c>
      <c r="D38" s="50" t="s">
        <v>246</v>
      </c>
      <c r="E38" s="4" t="s">
        <v>206</v>
      </c>
      <c r="F38" s="5">
        <v>6.491808</v>
      </c>
      <c r="G38" s="5">
        <v>6.491808</v>
      </c>
      <c r="H38" s="51"/>
      <c r="I38" s="51"/>
      <c r="J38" s="51">
        <v>6.491808</v>
      </c>
      <c r="K38" s="51"/>
      <c r="L38" s="5"/>
      <c r="M38" s="51"/>
      <c r="N38" s="51"/>
    </row>
    <row r="39" ht="22.95" customHeight="1" spans="1:14">
      <c r="A39" s="16"/>
      <c r="B39" s="16"/>
      <c r="C39" s="16"/>
      <c r="D39" s="48" t="s">
        <v>167</v>
      </c>
      <c r="E39" s="48" t="s">
        <v>168</v>
      </c>
      <c r="F39" s="46">
        <v>62.27745</v>
      </c>
      <c r="G39" s="46">
        <v>62.27745</v>
      </c>
      <c r="H39" s="46">
        <v>48.6582</v>
      </c>
      <c r="I39" s="46">
        <v>9.26109</v>
      </c>
      <c r="J39" s="46">
        <v>4.35816</v>
      </c>
      <c r="K39" s="46"/>
      <c r="L39" s="46"/>
      <c r="M39" s="46"/>
      <c r="N39" s="46"/>
    </row>
    <row r="40" ht="22.95" customHeight="1" spans="1:14">
      <c r="A40" s="49" t="s">
        <v>180</v>
      </c>
      <c r="B40" s="49" t="s">
        <v>182</v>
      </c>
      <c r="C40" s="49" t="s">
        <v>182</v>
      </c>
      <c r="D40" s="50" t="s">
        <v>247</v>
      </c>
      <c r="E40" s="4" t="s">
        <v>185</v>
      </c>
      <c r="F40" s="5">
        <v>5.81088</v>
      </c>
      <c r="G40" s="5">
        <v>5.81088</v>
      </c>
      <c r="H40" s="51"/>
      <c r="I40" s="51">
        <v>5.81088</v>
      </c>
      <c r="J40" s="51"/>
      <c r="K40" s="51"/>
      <c r="L40" s="5"/>
      <c r="M40" s="51"/>
      <c r="N40" s="51"/>
    </row>
    <row r="41" ht="22.95" customHeight="1" spans="1:14">
      <c r="A41" s="49" t="s">
        <v>180</v>
      </c>
      <c r="B41" s="49" t="s">
        <v>186</v>
      </c>
      <c r="C41" s="49" t="s">
        <v>186</v>
      </c>
      <c r="D41" s="50" t="s">
        <v>247</v>
      </c>
      <c r="E41" s="4" t="s">
        <v>187</v>
      </c>
      <c r="F41" s="5">
        <v>0.36318</v>
      </c>
      <c r="G41" s="5">
        <v>0.36318</v>
      </c>
      <c r="H41" s="51"/>
      <c r="I41" s="51">
        <v>0.36318</v>
      </c>
      <c r="J41" s="51"/>
      <c r="K41" s="51"/>
      <c r="L41" s="5"/>
      <c r="M41" s="51"/>
      <c r="N41" s="51"/>
    </row>
    <row r="42" ht="22.95" customHeight="1" spans="1:14">
      <c r="A42" s="49" t="s">
        <v>189</v>
      </c>
      <c r="B42" s="49" t="s">
        <v>191</v>
      </c>
      <c r="C42" s="49" t="s">
        <v>193</v>
      </c>
      <c r="D42" s="50" t="s">
        <v>247</v>
      </c>
      <c r="E42" s="4" t="s">
        <v>195</v>
      </c>
      <c r="F42" s="5">
        <v>3.08703</v>
      </c>
      <c r="G42" s="5">
        <v>3.08703</v>
      </c>
      <c r="H42" s="51"/>
      <c r="I42" s="51">
        <v>3.08703</v>
      </c>
      <c r="J42" s="51"/>
      <c r="K42" s="51"/>
      <c r="L42" s="5"/>
      <c r="M42" s="51"/>
      <c r="N42" s="51"/>
    </row>
    <row r="43" ht="22.95" customHeight="1" spans="1:14">
      <c r="A43" s="49" t="s">
        <v>196</v>
      </c>
      <c r="B43" s="49" t="s">
        <v>193</v>
      </c>
      <c r="C43" s="49" t="s">
        <v>207</v>
      </c>
      <c r="D43" s="50" t="s">
        <v>247</v>
      </c>
      <c r="E43" s="4" t="s">
        <v>209</v>
      </c>
      <c r="F43" s="5">
        <v>48.6582</v>
      </c>
      <c r="G43" s="5">
        <v>48.6582</v>
      </c>
      <c r="H43" s="51">
        <v>48.6582</v>
      </c>
      <c r="I43" s="51"/>
      <c r="J43" s="51"/>
      <c r="K43" s="51"/>
      <c r="L43" s="5"/>
      <c r="M43" s="51"/>
      <c r="N43" s="51"/>
    </row>
    <row r="44" ht="22.95" customHeight="1" spans="1:14">
      <c r="A44" s="49" t="s">
        <v>201</v>
      </c>
      <c r="B44" s="49" t="s">
        <v>203</v>
      </c>
      <c r="C44" s="49" t="s">
        <v>193</v>
      </c>
      <c r="D44" s="50" t="s">
        <v>247</v>
      </c>
      <c r="E44" s="4" t="s">
        <v>206</v>
      </c>
      <c r="F44" s="5">
        <v>4.35816</v>
      </c>
      <c r="G44" s="5">
        <v>4.35816</v>
      </c>
      <c r="H44" s="51"/>
      <c r="I44" s="51"/>
      <c r="J44" s="51">
        <v>4.35816</v>
      </c>
      <c r="K44" s="51"/>
      <c r="L44" s="5"/>
      <c r="M44" s="51"/>
      <c r="N44" s="51"/>
    </row>
  </sheetData>
  <mergeCells count="9">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4"/>
  <sheetViews>
    <sheetView workbookViewId="0">
      <selection activeCell="N17" sqref="N17"/>
    </sheetView>
  </sheetViews>
  <sheetFormatPr defaultColWidth="10" defaultRowHeight="13.5"/>
  <cols>
    <col min="1" max="1" width="5" customWidth="1"/>
    <col min="2" max="2" width="5.10833333333333" customWidth="1"/>
    <col min="3" max="3" width="5.775" customWidth="1"/>
    <col min="4" max="4" width="8" customWidth="1"/>
    <col min="5" max="5" width="20.1083333333333" customWidth="1"/>
    <col min="6" max="6" width="14" customWidth="1"/>
    <col min="7" max="22" width="7.775" customWidth="1"/>
    <col min="23" max="24" width="9.775" customWidth="1"/>
  </cols>
  <sheetData>
    <row r="1" ht="16.35" customHeight="1" spans="1:1">
      <c r="A1" s="11"/>
    </row>
    <row r="2" ht="50.1" customHeight="1" spans="1:22">
      <c r="A2" s="12" t="s">
        <v>16</v>
      </c>
      <c r="B2" s="12"/>
      <c r="C2" s="12"/>
      <c r="D2" s="12"/>
      <c r="E2" s="12"/>
      <c r="F2" s="12"/>
      <c r="G2" s="12"/>
      <c r="H2" s="12"/>
      <c r="I2" s="12"/>
      <c r="J2" s="12"/>
      <c r="K2" s="12"/>
      <c r="L2" s="12"/>
      <c r="M2" s="12"/>
      <c r="N2" s="12"/>
      <c r="O2" s="12"/>
      <c r="P2" s="12"/>
      <c r="Q2" s="12"/>
      <c r="R2" s="12"/>
      <c r="S2" s="12"/>
      <c r="T2" s="12"/>
      <c r="U2" s="12"/>
      <c r="V2" s="12"/>
    </row>
    <row r="3" ht="43.8" customHeight="1" spans="1:22">
      <c r="A3" s="67" t="s">
        <v>30</v>
      </c>
      <c r="B3" s="67"/>
      <c r="C3" s="67"/>
      <c r="D3" s="67"/>
      <c r="E3" s="67"/>
      <c r="F3" s="67"/>
      <c r="G3" s="67"/>
      <c r="H3" s="67"/>
      <c r="I3" s="67"/>
      <c r="J3" s="67"/>
      <c r="K3" s="67"/>
      <c r="L3" s="67"/>
      <c r="M3" s="67"/>
      <c r="N3" s="67"/>
      <c r="O3" s="67"/>
      <c r="P3" s="67"/>
      <c r="Q3" s="67"/>
      <c r="R3" s="67"/>
      <c r="S3" s="67"/>
      <c r="T3" s="67"/>
      <c r="U3" s="10" t="s">
        <v>31</v>
      </c>
      <c r="V3" s="10"/>
    </row>
    <row r="4" ht="26.7" customHeight="1" spans="1:22">
      <c r="A4" s="3" t="s">
        <v>169</v>
      </c>
      <c r="B4" s="3"/>
      <c r="C4" s="3"/>
      <c r="D4" s="3" t="s">
        <v>223</v>
      </c>
      <c r="E4" s="3" t="s">
        <v>224</v>
      </c>
      <c r="F4" s="3" t="s">
        <v>249</v>
      </c>
      <c r="G4" s="3" t="s">
        <v>310</v>
      </c>
      <c r="H4" s="3"/>
      <c r="I4" s="3"/>
      <c r="J4" s="3"/>
      <c r="K4" s="3"/>
      <c r="L4" s="3" t="s">
        <v>311</v>
      </c>
      <c r="M4" s="3"/>
      <c r="N4" s="3"/>
      <c r="O4" s="3"/>
      <c r="P4" s="3"/>
      <c r="Q4" s="3"/>
      <c r="R4" s="3" t="s">
        <v>307</v>
      </c>
      <c r="S4" s="3" t="s">
        <v>312</v>
      </c>
      <c r="T4" s="3"/>
      <c r="U4" s="3"/>
      <c r="V4" s="3"/>
    </row>
    <row r="5" ht="56.1" customHeight="1" spans="1:22">
      <c r="A5" s="3" t="s">
        <v>177</v>
      </c>
      <c r="B5" s="3" t="s">
        <v>178</v>
      </c>
      <c r="C5" s="3" t="s">
        <v>179</v>
      </c>
      <c r="D5" s="3"/>
      <c r="E5" s="3"/>
      <c r="F5" s="3"/>
      <c r="G5" s="3" t="s">
        <v>134</v>
      </c>
      <c r="H5" s="3" t="s">
        <v>313</v>
      </c>
      <c r="I5" s="3" t="s">
        <v>314</v>
      </c>
      <c r="J5" s="3" t="s">
        <v>315</v>
      </c>
      <c r="K5" s="3" t="s">
        <v>316</v>
      </c>
      <c r="L5" s="3" t="s">
        <v>134</v>
      </c>
      <c r="M5" s="3" t="s">
        <v>317</v>
      </c>
      <c r="N5" s="3" t="s">
        <v>318</v>
      </c>
      <c r="O5" s="3" t="s">
        <v>319</v>
      </c>
      <c r="P5" s="3" t="s">
        <v>320</v>
      </c>
      <c r="Q5" s="3" t="s">
        <v>321</v>
      </c>
      <c r="R5" s="3"/>
      <c r="S5" s="3" t="s">
        <v>134</v>
      </c>
      <c r="T5" s="3" t="s">
        <v>322</v>
      </c>
      <c r="U5" s="3" t="s">
        <v>323</v>
      </c>
      <c r="V5" s="3" t="s">
        <v>308</v>
      </c>
    </row>
    <row r="6" ht="22.95" customHeight="1" spans="1:22">
      <c r="A6" s="16"/>
      <c r="B6" s="16"/>
      <c r="C6" s="16"/>
      <c r="D6" s="16"/>
      <c r="E6" s="16" t="s">
        <v>134</v>
      </c>
      <c r="F6" s="52">
        <f>G6+L6+R6</f>
        <v>508.2006</v>
      </c>
      <c r="G6" s="68">
        <f>G7</f>
        <v>260.0515</v>
      </c>
      <c r="H6" s="68">
        <f t="shared" ref="H6:V6" si="0">H7</f>
        <v>128.298</v>
      </c>
      <c r="I6" s="68">
        <f t="shared" si="0"/>
        <v>61.6915</v>
      </c>
      <c r="J6" s="68">
        <f t="shared" si="0"/>
        <v>0</v>
      </c>
      <c r="K6" s="68">
        <f t="shared" si="0"/>
        <v>70.062</v>
      </c>
      <c r="L6" s="68">
        <f t="shared" si="0"/>
        <v>224.3459</v>
      </c>
      <c r="M6" s="68">
        <f t="shared" si="0"/>
        <v>205.5017</v>
      </c>
      <c r="N6" s="68">
        <f t="shared" si="0"/>
        <v>0</v>
      </c>
      <c r="O6" s="68">
        <f t="shared" si="0"/>
        <v>14.877</v>
      </c>
      <c r="P6" s="68">
        <f t="shared" si="0"/>
        <v>1.9836</v>
      </c>
      <c r="Q6" s="68">
        <f t="shared" si="0"/>
        <v>1.9836</v>
      </c>
      <c r="R6" s="68">
        <f t="shared" si="0"/>
        <v>23.8032</v>
      </c>
      <c r="S6" s="68">
        <f t="shared" si="0"/>
        <v>0</v>
      </c>
      <c r="T6" s="68">
        <f t="shared" si="0"/>
        <v>0</v>
      </c>
      <c r="U6" s="68">
        <f t="shared" si="0"/>
        <v>0</v>
      </c>
      <c r="V6" s="68">
        <f t="shared" si="0"/>
        <v>0</v>
      </c>
    </row>
    <row r="7" ht="22.95" customHeight="1" spans="1:23">
      <c r="A7" s="16"/>
      <c r="B7" s="16"/>
      <c r="C7" s="16"/>
      <c r="D7" s="13" t="s">
        <v>2</v>
      </c>
      <c r="E7" s="13" t="s">
        <v>152</v>
      </c>
      <c r="F7" s="52">
        <f>F8+F14+F20+F26+F27+F32+F33+F39</f>
        <v>508.2006</v>
      </c>
      <c r="G7" s="52">
        <f t="shared" ref="G7:R7" si="1">G8+G14+G20+G26+G27+G32+G33+G39</f>
        <v>260.0515</v>
      </c>
      <c r="H7" s="52">
        <f t="shared" si="1"/>
        <v>128.298</v>
      </c>
      <c r="I7" s="52">
        <f t="shared" si="1"/>
        <v>61.6915</v>
      </c>
      <c r="J7" s="52">
        <f t="shared" si="1"/>
        <v>0</v>
      </c>
      <c r="K7" s="52">
        <f t="shared" si="1"/>
        <v>70.062</v>
      </c>
      <c r="L7" s="52">
        <f t="shared" si="1"/>
        <v>224.3459</v>
      </c>
      <c r="M7" s="52">
        <f t="shared" si="1"/>
        <v>205.5017</v>
      </c>
      <c r="N7" s="52">
        <f t="shared" si="1"/>
        <v>0</v>
      </c>
      <c r="O7" s="52">
        <f t="shared" si="1"/>
        <v>14.877</v>
      </c>
      <c r="P7" s="52">
        <f t="shared" si="1"/>
        <v>1.9836</v>
      </c>
      <c r="Q7" s="52">
        <f t="shared" si="1"/>
        <v>1.9836</v>
      </c>
      <c r="R7" s="52">
        <f t="shared" si="1"/>
        <v>23.8032</v>
      </c>
      <c r="S7" s="52"/>
      <c r="T7" s="52"/>
      <c r="U7" s="52"/>
      <c r="V7" s="52"/>
      <c r="W7" s="52"/>
    </row>
    <row r="8" ht="22.95" customHeight="1" spans="1:22">
      <c r="A8" s="16"/>
      <c r="B8" s="16"/>
      <c r="C8" s="16"/>
      <c r="D8" s="16">
        <v>420001</v>
      </c>
      <c r="E8" s="48" t="s">
        <v>154</v>
      </c>
      <c r="F8" s="69">
        <v>173.7641</v>
      </c>
      <c r="G8" s="46"/>
      <c r="H8" s="46"/>
      <c r="I8" s="46"/>
      <c r="J8" s="46"/>
      <c r="K8" s="46"/>
      <c r="L8" s="46">
        <v>173.7641</v>
      </c>
      <c r="M8" s="46">
        <v>173.7641</v>
      </c>
      <c r="N8" s="46"/>
      <c r="O8" s="52"/>
      <c r="P8" s="52"/>
      <c r="Q8" s="52"/>
      <c r="R8" s="52"/>
      <c r="S8" s="52"/>
      <c r="T8" s="52"/>
      <c r="U8" s="52"/>
      <c r="V8" s="52"/>
    </row>
    <row r="9" ht="22.95" customHeight="1" spans="1:22">
      <c r="A9" s="49" t="s">
        <v>180</v>
      </c>
      <c r="B9" s="49" t="s">
        <v>182</v>
      </c>
      <c r="C9" s="49" t="s">
        <v>182</v>
      </c>
      <c r="D9" s="50" t="s">
        <v>240</v>
      </c>
      <c r="E9" s="4" t="s">
        <v>185</v>
      </c>
      <c r="F9" s="5">
        <v>16.31424</v>
      </c>
      <c r="G9" s="5"/>
      <c r="H9" s="51"/>
      <c r="I9" s="51"/>
      <c r="J9" s="51"/>
      <c r="K9" s="51"/>
      <c r="L9" s="5">
        <v>16.31424</v>
      </c>
      <c r="M9" s="51">
        <v>16.31424</v>
      </c>
      <c r="N9" s="51"/>
      <c r="O9" s="52"/>
      <c r="P9" s="52"/>
      <c r="Q9" s="52"/>
      <c r="R9" s="52"/>
      <c r="S9" s="52"/>
      <c r="T9" s="52"/>
      <c r="U9" s="52"/>
      <c r="V9" s="52"/>
    </row>
    <row r="10" ht="22.95" customHeight="1" spans="1:22">
      <c r="A10" s="49" t="s">
        <v>180</v>
      </c>
      <c r="B10" s="49" t="s">
        <v>186</v>
      </c>
      <c r="C10" s="49" t="s">
        <v>186</v>
      </c>
      <c r="D10" s="50" t="s">
        <v>240</v>
      </c>
      <c r="E10" s="4" t="s">
        <v>187</v>
      </c>
      <c r="F10" s="5">
        <v>1.01964</v>
      </c>
      <c r="G10" s="5"/>
      <c r="H10" s="51"/>
      <c r="I10" s="51"/>
      <c r="J10" s="51"/>
      <c r="K10" s="51"/>
      <c r="L10" s="5">
        <v>1.01964</v>
      </c>
      <c r="M10" s="51">
        <v>1.01964</v>
      </c>
      <c r="N10" s="51"/>
      <c r="O10" s="52"/>
      <c r="P10" s="52"/>
      <c r="Q10" s="52"/>
      <c r="R10" s="52"/>
      <c r="S10" s="52"/>
      <c r="T10" s="52"/>
      <c r="U10" s="52"/>
      <c r="V10" s="52"/>
    </row>
    <row r="11" ht="22.95" customHeight="1" spans="1:22">
      <c r="A11" s="49" t="s">
        <v>189</v>
      </c>
      <c r="B11" s="49" t="s">
        <v>191</v>
      </c>
      <c r="C11" s="49" t="s">
        <v>193</v>
      </c>
      <c r="D11" s="50" t="s">
        <v>240</v>
      </c>
      <c r="E11" s="4" t="s">
        <v>195</v>
      </c>
      <c r="F11" s="5">
        <v>8.66694</v>
      </c>
      <c r="G11" s="5"/>
      <c r="H11" s="51"/>
      <c r="I11" s="51"/>
      <c r="J11" s="51"/>
      <c r="K11" s="51"/>
      <c r="L11" s="5">
        <v>8.66694</v>
      </c>
      <c r="M11" s="51">
        <v>8.66694</v>
      </c>
      <c r="N11" s="51"/>
      <c r="O11" s="52"/>
      <c r="P11" s="52"/>
      <c r="Q11" s="52"/>
      <c r="R11" s="52"/>
      <c r="S11" s="52"/>
      <c r="T11" s="52"/>
      <c r="U11" s="52"/>
      <c r="V11" s="52"/>
    </row>
    <row r="12" ht="22.95" customHeight="1" spans="1:22">
      <c r="A12" s="49" t="s">
        <v>196</v>
      </c>
      <c r="B12" s="49" t="s">
        <v>193</v>
      </c>
      <c r="C12" s="49" t="s">
        <v>193</v>
      </c>
      <c r="D12" s="50" t="s">
        <v>240</v>
      </c>
      <c r="E12" s="4" t="s">
        <v>200</v>
      </c>
      <c r="F12" s="5">
        <v>135.5276</v>
      </c>
      <c r="G12" s="5"/>
      <c r="H12" s="51"/>
      <c r="I12" s="51"/>
      <c r="J12" s="51"/>
      <c r="K12" s="51"/>
      <c r="L12" s="5">
        <v>135.5276</v>
      </c>
      <c r="M12" s="51">
        <v>135.5276</v>
      </c>
      <c r="N12" s="51"/>
      <c r="O12" s="52"/>
      <c r="P12" s="52"/>
      <c r="Q12" s="52"/>
      <c r="R12" s="52"/>
      <c r="S12" s="52"/>
      <c r="T12" s="52"/>
      <c r="U12" s="52"/>
      <c r="V12" s="52"/>
    </row>
    <row r="13" ht="22.95" customHeight="1" spans="1:22">
      <c r="A13" s="49" t="s">
        <v>201</v>
      </c>
      <c r="B13" s="49" t="s">
        <v>203</v>
      </c>
      <c r="C13" s="49" t="s">
        <v>193</v>
      </c>
      <c r="D13" s="50" t="s">
        <v>240</v>
      </c>
      <c r="E13" s="4" t="s">
        <v>206</v>
      </c>
      <c r="F13" s="5">
        <v>12.23568</v>
      </c>
      <c r="G13" s="5"/>
      <c r="H13" s="51"/>
      <c r="I13" s="51"/>
      <c r="J13" s="51"/>
      <c r="K13" s="51"/>
      <c r="L13" s="5">
        <v>12.23568</v>
      </c>
      <c r="M13" s="51">
        <v>12.23568</v>
      </c>
      <c r="N13" s="51"/>
      <c r="O13" s="52"/>
      <c r="P13" s="52"/>
      <c r="Q13" s="52"/>
      <c r="R13" s="52"/>
      <c r="S13" s="52"/>
      <c r="T13" s="52"/>
      <c r="U13" s="52"/>
      <c r="V13" s="52"/>
    </row>
    <row r="14" ht="22.95" customHeight="1" spans="1:23">
      <c r="A14" s="16"/>
      <c r="B14" s="16"/>
      <c r="C14" s="16"/>
      <c r="D14" s="48" t="s">
        <v>155</v>
      </c>
      <c r="E14" s="48" t="s">
        <v>156</v>
      </c>
      <c r="F14" s="52">
        <v>48.359</v>
      </c>
      <c r="G14" s="52">
        <v>37.2746</v>
      </c>
      <c r="H14" s="52">
        <v>20.5944</v>
      </c>
      <c r="I14" s="52">
        <v>7.7162</v>
      </c>
      <c r="J14" s="52"/>
      <c r="K14" s="52">
        <v>8.964</v>
      </c>
      <c r="L14" s="52">
        <v>7.537392</v>
      </c>
      <c r="M14" s="52">
        <v>4.729344</v>
      </c>
      <c r="N14" s="52"/>
      <c r="O14" s="52">
        <v>2.21688</v>
      </c>
      <c r="P14" s="52">
        <v>0.295584</v>
      </c>
      <c r="Q14" s="52">
        <v>0.295584</v>
      </c>
      <c r="R14" s="52">
        <v>3.547008</v>
      </c>
      <c r="S14" s="52"/>
      <c r="T14" s="52"/>
      <c r="U14" s="52"/>
      <c r="V14" s="52"/>
      <c r="W14" s="70"/>
    </row>
    <row r="15" ht="22.95" customHeight="1" spans="1:22">
      <c r="A15" s="49" t="s">
        <v>180</v>
      </c>
      <c r="B15" s="49" t="s">
        <v>182</v>
      </c>
      <c r="C15" s="49" t="s">
        <v>182</v>
      </c>
      <c r="D15" s="50" t="s">
        <v>241</v>
      </c>
      <c r="E15" s="4" t="s">
        <v>185</v>
      </c>
      <c r="F15" s="5">
        <v>4.729344</v>
      </c>
      <c r="G15" s="51"/>
      <c r="H15" s="51"/>
      <c r="I15" s="51"/>
      <c r="J15" s="51"/>
      <c r="K15" s="51"/>
      <c r="L15" s="5">
        <v>4.729344</v>
      </c>
      <c r="M15" s="51">
        <v>4.729344</v>
      </c>
      <c r="N15" s="51"/>
      <c r="O15" s="51"/>
      <c r="P15" s="51"/>
      <c r="Q15" s="51"/>
      <c r="R15" s="51"/>
      <c r="S15" s="5"/>
      <c r="T15" s="51"/>
      <c r="U15" s="51"/>
      <c r="V15" s="51"/>
    </row>
    <row r="16" ht="22.95" customHeight="1" spans="1:22">
      <c r="A16" s="49" t="s">
        <v>180</v>
      </c>
      <c r="B16" s="49" t="s">
        <v>186</v>
      </c>
      <c r="C16" s="49" t="s">
        <v>186</v>
      </c>
      <c r="D16" s="50" t="s">
        <v>241</v>
      </c>
      <c r="E16" s="4" t="s">
        <v>187</v>
      </c>
      <c r="F16" s="5">
        <v>0.295584</v>
      </c>
      <c r="G16" s="51"/>
      <c r="H16" s="51"/>
      <c r="I16" s="51"/>
      <c r="J16" s="51"/>
      <c r="K16" s="51"/>
      <c r="L16" s="5">
        <v>0.295584</v>
      </c>
      <c r="M16" s="51"/>
      <c r="N16" s="51"/>
      <c r="O16" s="51"/>
      <c r="P16" s="51"/>
      <c r="Q16" s="51">
        <v>0.295584</v>
      </c>
      <c r="R16" s="51"/>
      <c r="S16" s="5"/>
      <c r="T16" s="51"/>
      <c r="U16" s="51"/>
      <c r="V16" s="51"/>
    </row>
    <row r="17" ht="22.95" customHeight="1" spans="1:22">
      <c r="A17" s="49" t="s">
        <v>189</v>
      </c>
      <c r="B17" s="49" t="s">
        <v>191</v>
      </c>
      <c r="C17" s="49" t="s">
        <v>193</v>
      </c>
      <c r="D17" s="50" t="s">
        <v>241</v>
      </c>
      <c r="E17" s="4" t="s">
        <v>195</v>
      </c>
      <c r="F17" s="5">
        <v>2.512464</v>
      </c>
      <c r="G17" s="51"/>
      <c r="H17" s="51"/>
      <c r="I17" s="51"/>
      <c r="J17" s="51"/>
      <c r="K17" s="51"/>
      <c r="L17" s="5">
        <v>2.512464</v>
      </c>
      <c r="M17" s="51"/>
      <c r="N17" s="51"/>
      <c r="O17" s="51">
        <v>2.21688</v>
      </c>
      <c r="P17" s="51">
        <v>0.295584</v>
      </c>
      <c r="Q17" s="51"/>
      <c r="R17" s="51"/>
      <c r="S17" s="5"/>
      <c r="T17" s="51"/>
      <c r="U17" s="51"/>
      <c r="V17" s="51"/>
    </row>
    <row r="18" ht="22.95" customHeight="1" spans="1:22">
      <c r="A18" s="49" t="s">
        <v>196</v>
      </c>
      <c r="B18" s="49" t="s">
        <v>193</v>
      </c>
      <c r="C18" s="49" t="s">
        <v>207</v>
      </c>
      <c r="D18" s="50" t="s">
        <v>241</v>
      </c>
      <c r="E18" s="4" t="s">
        <v>209</v>
      </c>
      <c r="F18" s="5">
        <v>37.2746</v>
      </c>
      <c r="G18" s="51">
        <v>37.2746</v>
      </c>
      <c r="H18" s="51">
        <v>20.5944</v>
      </c>
      <c r="I18" s="51">
        <v>7.7162</v>
      </c>
      <c r="J18" s="51"/>
      <c r="K18" s="51">
        <v>8.964</v>
      </c>
      <c r="L18" s="5"/>
      <c r="M18" s="51"/>
      <c r="N18" s="51"/>
      <c r="O18" s="51"/>
      <c r="P18" s="51"/>
      <c r="Q18" s="51"/>
      <c r="R18" s="51"/>
      <c r="S18" s="5"/>
      <c r="T18" s="51"/>
      <c r="U18" s="51"/>
      <c r="V18" s="51"/>
    </row>
    <row r="19" ht="22.95" customHeight="1" spans="1:22">
      <c r="A19" s="49" t="s">
        <v>201</v>
      </c>
      <c r="B19" s="49" t="s">
        <v>203</v>
      </c>
      <c r="C19" s="49" t="s">
        <v>193</v>
      </c>
      <c r="D19" s="50" t="s">
        <v>241</v>
      </c>
      <c r="E19" s="4" t="s">
        <v>206</v>
      </c>
      <c r="F19" s="5">
        <v>3.547008</v>
      </c>
      <c r="G19" s="51"/>
      <c r="H19" s="51"/>
      <c r="I19" s="51"/>
      <c r="J19" s="51"/>
      <c r="K19" s="51"/>
      <c r="L19" s="5"/>
      <c r="M19" s="51"/>
      <c r="N19" s="51"/>
      <c r="O19" s="51"/>
      <c r="P19" s="51"/>
      <c r="Q19" s="51"/>
      <c r="R19" s="51">
        <v>3.547008</v>
      </c>
      <c r="S19" s="5"/>
      <c r="T19" s="51"/>
      <c r="U19" s="51"/>
      <c r="V19" s="51"/>
    </row>
    <row r="20" ht="22.95" customHeight="1" spans="1:22">
      <c r="A20" s="16"/>
      <c r="B20" s="16"/>
      <c r="C20" s="16"/>
      <c r="D20" s="48" t="s">
        <v>157</v>
      </c>
      <c r="E20" s="48" t="s">
        <v>158</v>
      </c>
      <c r="F20" s="52">
        <v>74.34565</v>
      </c>
      <c r="G20" s="52">
        <v>57.6124</v>
      </c>
      <c r="H20" s="52">
        <v>29.8848</v>
      </c>
      <c r="I20" s="52">
        <v>12.9904</v>
      </c>
      <c r="J20" s="52"/>
      <c r="K20" s="52">
        <v>14.7372</v>
      </c>
      <c r="L20" s="52">
        <v>11.37861</v>
      </c>
      <c r="M20" s="52">
        <v>7.13952</v>
      </c>
      <c r="N20" s="52"/>
      <c r="O20" s="52">
        <v>3.34665</v>
      </c>
      <c r="P20" s="52">
        <v>0.44622</v>
      </c>
      <c r="Q20" s="52">
        <v>0.44622</v>
      </c>
      <c r="R20" s="52">
        <v>5.35464</v>
      </c>
      <c r="S20" s="52"/>
      <c r="T20" s="52"/>
      <c r="U20" s="52"/>
      <c r="V20" s="52"/>
    </row>
    <row r="21" ht="22.95" customHeight="1" spans="1:22">
      <c r="A21" s="49" t="s">
        <v>210</v>
      </c>
      <c r="B21" s="49" t="s">
        <v>193</v>
      </c>
      <c r="C21" s="49" t="s">
        <v>193</v>
      </c>
      <c r="D21" s="50" t="s">
        <v>242</v>
      </c>
      <c r="E21" s="4" t="s">
        <v>200</v>
      </c>
      <c r="F21" s="5">
        <v>3.79287</v>
      </c>
      <c r="G21" s="51"/>
      <c r="H21" s="51"/>
      <c r="I21" s="51"/>
      <c r="J21" s="51"/>
      <c r="K21" s="51"/>
      <c r="L21" s="5">
        <v>3.79287</v>
      </c>
      <c r="M21" s="51"/>
      <c r="N21" s="51"/>
      <c r="O21" s="51">
        <v>3.34665</v>
      </c>
      <c r="P21" s="51">
        <v>0.44622</v>
      </c>
      <c r="Q21" s="51"/>
      <c r="R21" s="51"/>
      <c r="S21" s="5"/>
      <c r="T21" s="51"/>
      <c r="U21" s="51"/>
      <c r="V21" s="51"/>
    </row>
    <row r="22" ht="22.95" customHeight="1" spans="1:22">
      <c r="A22" s="49" t="s">
        <v>180</v>
      </c>
      <c r="B22" s="49" t="s">
        <v>182</v>
      </c>
      <c r="C22" s="49" t="s">
        <v>182</v>
      </c>
      <c r="D22" s="50" t="s">
        <v>242</v>
      </c>
      <c r="E22" s="4" t="s">
        <v>185</v>
      </c>
      <c r="F22" s="5">
        <v>7.13952</v>
      </c>
      <c r="G22" s="51"/>
      <c r="H22" s="51"/>
      <c r="I22" s="51"/>
      <c r="J22" s="51"/>
      <c r="K22" s="51"/>
      <c r="L22" s="5">
        <v>7.13952</v>
      </c>
      <c r="M22" s="51">
        <v>7.13952</v>
      </c>
      <c r="N22" s="51"/>
      <c r="O22" s="51"/>
      <c r="P22" s="51"/>
      <c r="Q22" s="51"/>
      <c r="R22" s="51"/>
      <c r="S22" s="5"/>
      <c r="T22" s="51"/>
      <c r="U22" s="51"/>
      <c r="V22" s="51"/>
    </row>
    <row r="23" ht="22.95" customHeight="1" spans="1:22">
      <c r="A23" s="49" t="s">
        <v>180</v>
      </c>
      <c r="B23" s="49" t="s">
        <v>186</v>
      </c>
      <c r="C23" s="49" t="s">
        <v>186</v>
      </c>
      <c r="D23" s="50" t="s">
        <v>242</v>
      </c>
      <c r="E23" s="4" t="s">
        <v>187</v>
      </c>
      <c r="F23" s="5">
        <v>0.44622</v>
      </c>
      <c r="G23" s="51"/>
      <c r="H23" s="51"/>
      <c r="I23" s="51"/>
      <c r="J23" s="51"/>
      <c r="K23" s="51"/>
      <c r="L23" s="5">
        <v>0.44622</v>
      </c>
      <c r="M23" s="51"/>
      <c r="N23" s="51"/>
      <c r="O23" s="51"/>
      <c r="P23" s="51"/>
      <c r="Q23" s="51">
        <v>0.44622</v>
      </c>
      <c r="R23" s="51"/>
      <c r="S23" s="5"/>
      <c r="T23" s="51"/>
      <c r="U23" s="51"/>
      <c r="V23" s="51"/>
    </row>
    <row r="24" ht="22.95" customHeight="1" spans="1:22">
      <c r="A24" s="49" t="s">
        <v>196</v>
      </c>
      <c r="B24" s="49" t="s">
        <v>193</v>
      </c>
      <c r="C24" s="49" t="s">
        <v>207</v>
      </c>
      <c r="D24" s="50" t="s">
        <v>242</v>
      </c>
      <c r="E24" s="4" t="s">
        <v>209</v>
      </c>
      <c r="F24" s="5">
        <v>57.6124</v>
      </c>
      <c r="G24" s="51">
        <v>57.6124</v>
      </c>
      <c r="H24" s="51">
        <v>29.8848</v>
      </c>
      <c r="I24" s="51">
        <v>12.9904</v>
      </c>
      <c r="J24" s="51"/>
      <c r="K24" s="51">
        <v>14.7372</v>
      </c>
      <c r="L24" s="5"/>
      <c r="M24" s="51"/>
      <c r="N24" s="51"/>
      <c r="O24" s="51"/>
      <c r="P24" s="51"/>
      <c r="Q24" s="51"/>
      <c r="R24" s="51"/>
      <c r="S24" s="5"/>
      <c r="T24" s="51"/>
      <c r="U24" s="51"/>
      <c r="V24" s="51"/>
    </row>
    <row r="25" ht="22.95" customHeight="1" spans="1:22">
      <c r="A25" s="49" t="s">
        <v>201</v>
      </c>
      <c r="B25" s="49" t="s">
        <v>203</v>
      </c>
      <c r="C25" s="49" t="s">
        <v>193</v>
      </c>
      <c r="D25" s="50" t="s">
        <v>242</v>
      </c>
      <c r="E25" s="4" t="s">
        <v>206</v>
      </c>
      <c r="F25" s="5">
        <v>5.35464</v>
      </c>
      <c r="G25" s="51"/>
      <c r="H25" s="51"/>
      <c r="I25" s="51"/>
      <c r="J25" s="51"/>
      <c r="K25" s="51"/>
      <c r="L25" s="5"/>
      <c r="M25" s="51"/>
      <c r="N25" s="51"/>
      <c r="O25" s="51"/>
      <c r="P25" s="51"/>
      <c r="Q25" s="51"/>
      <c r="R25" s="51">
        <v>5.35464</v>
      </c>
      <c r="S25" s="5"/>
      <c r="T25" s="51"/>
      <c r="U25" s="51"/>
      <c r="V25" s="51"/>
    </row>
    <row r="26" ht="22.95" customHeight="1" spans="1:22">
      <c r="A26" s="49"/>
      <c r="B26" s="49"/>
      <c r="C26" s="49"/>
      <c r="D26" s="48" t="s">
        <v>159</v>
      </c>
      <c r="E26" s="48" t="s">
        <v>160</v>
      </c>
      <c r="F26" s="52">
        <v>0</v>
      </c>
      <c r="G26" s="51"/>
      <c r="H26" s="51"/>
      <c r="I26" s="51"/>
      <c r="J26" s="51"/>
      <c r="K26" s="51"/>
      <c r="L26" s="5"/>
      <c r="M26" s="51"/>
      <c r="N26" s="51"/>
      <c r="O26" s="51"/>
      <c r="P26" s="51"/>
      <c r="Q26" s="51"/>
      <c r="R26" s="51"/>
      <c r="S26" s="5"/>
      <c r="T26" s="51"/>
      <c r="U26" s="51"/>
      <c r="V26" s="51"/>
    </row>
    <row r="27" ht="22.95" customHeight="1" spans="1:22">
      <c r="A27" s="16"/>
      <c r="B27" s="16"/>
      <c r="C27" s="16"/>
      <c r="D27" s="48" t="s">
        <v>161</v>
      </c>
      <c r="E27" s="48" t="s">
        <v>162</v>
      </c>
      <c r="F27" s="52">
        <v>57.213</v>
      </c>
      <c r="G27" s="52">
        <v>44.5518</v>
      </c>
      <c r="H27" s="52">
        <v>21.4632</v>
      </c>
      <c r="I27" s="52">
        <v>10.7886</v>
      </c>
      <c r="J27" s="52"/>
      <c r="K27" s="52">
        <v>12.3</v>
      </c>
      <c r="L27" s="52">
        <v>8.609616</v>
      </c>
      <c r="M27" s="52">
        <v>5.402112</v>
      </c>
      <c r="N27" s="52"/>
      <c r="O27" s="52">
        <v>2.53224</v>
      </c>
      <c r="P27" s="52">
        <v>0.337632</v>
      </c>
      <c r="Q27" s="52">
        <v>0.337632</v>
      </c>
      <c r="R27" s="52">
        <v>4.051584</v>
      </c>
      <c r="S27" s="52"/>
      <c r="T27" s="52"/>
      <c r="U27" s="52"/>
      <c r="V27" s="52"/>
    </row>
    <row r="28" ht="22.95" customHeight="1" spans="1:22">
      <c r="A28" s="49" t="s">
        <v>180</v>
      </c>
      <c r="B28" s="49" t="s">
        <v>182</v>
      </c>
      <c r="C28" s="49" t="s">
        <v>182</v>
      </c>
      <c r="D28" s="50" t="s">
        <v>244</v>
      </c>
      <c r="E28" s="4" t="s">
        <v>185</v>
      </c>
      <c r="F28" s="5">
        <v>8.271984</v>
      </c>
      <c r="G28" s="51"/>
      <c r="H28" s="51"/>
      <c r="I28" s="51"/>
      <c r="J28" s="51"/>
      <c r="K28" s="51"/>
      <c r="L28" s="5">
        <v>8.271984</v>
      </c>
      <c r="M28" s="51">
        <v>5.402112</v>
      </c>
      <c r="N28" s="51"/>
      <c r="O28" s="51">
        <v>2.53224</v>
      </c>
      <c r="P28" s="51">
        <v>0.337632</v>
      </c>
      <c r="Q28" s="51"/>
      <c r="R28" s="51"/>
      <c r="S28" s="5"/>
      <c r="T28" s="51"/>
      <c r="U28" s="51"/>
      <c r="V28" s="51"/>
    </row>
    <row r="29" ht="22.95" customHeight="1" spans="1:22">
      <c r="A29" s="49" t="s">
        <v>180</v>
      </c>
      <c r="B29" s="49" t="s">
        <v>186</v>
      </c>
      <c r="C29" s="49" t="s">
        <v>186</v>
      </c>
      <c r="D29" s="50" t="s">
        <v>244</v>
      </c>
      <c r="E29" s="4" t="s">
        <v>187</v>
      </c>
      <c r="F29" s="5">
        <v>0.337632</v>
      </c>
      <c r="G29" s="51"/>
      <c r="H29" s="51"/>
      <c r="I29" s="51"/>
      <c r="J29" s="51"/>
      <c r="K29" s="51"/>
      <c r="L29" s="5">
        <v>0.337632</v>
      </c>
      <c r="M29" s="51"/>
      <c r="N29" s="51"/>
      <c r="O29" s="51"/>
      <c r="P29" s="51"/>
      <c r="Q29" s="51">
        <v>0.337632</v>
      </c>
      <c r="R29" s="51"/>
      <c r="S29" s="5"/>
      <c r="T29" s="51"/>
      <c r="U29" s="51"/>
      <c r="V29" s="51"/>
    </row>
    <row r="30" ht="22.95" customHeight="1" spans="1:22">
      <c r="A30" s="49" t="s">
        <v>196</v>
      </c>
      <c r="B30" s="49" t="s">
        <v>193</v>
      </c>
      <c r="C30" s="49" t="s">
        <v>216</v>
      </c>
      <c r="D30" s="50" t="s">
        <v>244</v>
      </c>
      <c r="E30" s="4" t="s">
        <v>218</v>
      </c>
      <c r="F30" s="5">
        <v>44.5518</v>
      </c>
      <c r="G30" s="51">
        <v>44.5518</v>
      </c>
      <c r="H30" s="51">
        <v>21.4632</v>
      </c>
      <c r="I30" s="51">
        <v>10.7886</v>
      </c>
      <c r="J30" s="51"/>
      <c r="K30" s="51">
        <v>12.3</v>
      </c>
      <c r="L30" s="5"/>
      <c r="M30" s="51"/>
      <c r="N30" s="51"/>
      <c r="O30" s="51"/>
      <c r="P30" s="51"/>
      <c r="Q30" s="51"/>
      <c r="R30" s="51"/>
      <c r="S30" s="5"/>
      <c r="T30" s="51"/>
      <c r="U30" s="51"/>
      <c r="V30" s="51"/>
    </row>
    <row r="31" ht="22.95" customHeight="1" spans="1:22">
      <c r="A31" s="49" t="s">
        <v>201</v>
      </c>
      <c r="B31" s="49" t="s">
        <v>203</v>
      </c>
      <c r="C31" s="49" t="s">
        <v>193</v>
      </c>
      <c r="D31" s="50" t="s">
        <v>244</v>
      </c>
      <c r="E31" s="4" t="s">
        <v>206</v>
      </c>
      <c r="F31" s="5">
        <v>4.051584</v>
      </c>
      <c r="G31" s="51"/>
      <c r="H31" s="51"/>
      <c r="I31" s="51"/>
      <c r="J31" s="51"/>
      <c r="K31" s="51"/>
      <c r="L31" s="5"/>
      <c r="M31" s="51"/>
      <c r="N31" s="51"/>
      <c r="O31" s="51"/>
      <c r="P31" s="51"/>
      <c r="Q31" s="51"/>
      <c r="R31" s="51">
        <v>4.051584</v>
      </c>
      <c r="S31" s="5"/>
      <c r="T31" s="51"/>
      <c r="U31" s="51"/>
      <c r="V31" s="51"/>
    </row>
    <row r="32" ht="22.95" customHeight="1" spans="1:22">
      <c r="A32" s="49"/>
      <c r="B32" s="49"/>
      <c r="C32" s="49"/>
      <c r="D32" s="48" t="s">
        <v>163</v>
      </c>
      <c r="E32" s="48" t="s">
        <v>164</v>
      </c>
      <c r="F32" s="52">
        <v>0</v>
      </c>
      <c r="G32" s="51"/>
      <c r="H32" s="51"/>
      <c r="I32" s="51"/>
      <c r="J32" s="51"/>
      <c r="K32" s="51"/>
      <c r="L32" s="5"/>
      <c r="M32" s="51"/>
      <c r="N32" s="51"/>
      <c r="O32" s="51"/>
      <c r="P32" s="51"/>
      <c r="Q32" s="51"/>
      <c r="R32" s="51"/>
      <c r="S32" s="5"/>
      <c r="T32" s="51"/>
      <c r="U32" s="51"/>
      <c r="V32" s="51"/>
    </row>
    <row r="33" ht="22.95" customHeight="1" spans="1:22">
      <c r="A33" s="16"/>
      <c r="B33" s="16"/>
      <c r="C33" s="16"/>
      <c r="D33" s="48" t="s">
        <v>165</v>
      </c>
      <c r="E33" s="48" t="s">
        <v>166</v>
      </c>
      <c r="F33" s="52">
        <v>92.2414</v>
      </c>
      <c r="G33" s="52">
        <v>71.9545</v>
      </c>
      <c r="H33" s="52">
        <v>34.2732</v>
      </c>
      <c r="I33" s="52">
        <v>17.8561</v>
      </c>
      <c r="J33" s="52"/>
      <c r="K33" s="52">
        <v>19.8252</v>
      </c>
      <c r="L33" s="52">
        <v>13.795092</v>
      </c>
      <c r="M33" s="52">
        <v>8.655744</v>
      </c>
      <c r="N33" s="52"/>
      <c r="O33" s="52">
        <v>4.05738</v>
      </c>
      <c r="P33" s="52">
        <v>0.540984</v>
      </c>
      <c r="Q33" s="52">
        <v>0.540984</v>
      </c>
      <c r="R33" s="52">
        <v>6.491808</v>
      </c>
      <c r="S33" s="52"/>
      <c r="T33" s="52"/>
      <c r="U33" s="52"/>
      <c r="V33" s="52"/>
    </row>
    <row r="34" ht="22.95" customHeight="1" spans="1:22">
      <c r="A34" s="49" t="s">
        <v>180</v>
      </c>
      <c r="B34" s="49" t="s">
        <v>182</v>
      </c>
      <c r="C34" s="49" t="s">
        <v>182</v>
      </c>
      <c r="D34" s="50" t="s">
        <v>246</v>
      </c>
      <c r="E34" s="4" t="s">
        <v>185</v>
      </c>
      <c r="F34" s="5">
        <v>8.655744</v>
      </c>
      <c r="G34" s="51"/>
      <c r="H34" s="51"/>
      <c r="I34" s="51"/>
      <c r="J34" s="51"/>
      <c r="K34" s="51"/>
      <c r="L34" s="5">
        <v>8.655744</v>
      </c>
      <c r="M34" s="51">
        <v>8.655744</v>
      </c>
      <c r="N34" s="51"/>
      <c r="O34" s="51"/>
      <c r="P34" s="51"/>
      <c r="Q34" s="51"/>
      <c r="R34" s="51"/>
      <c r="S34" s="5"/>
      <c r="T34" s="51"/>
      <c r="U34" s="51"/>
      <c r="V34" s="51"/>
    </row>
    <row r="35" ht="22.95" customHeight="1" spans="1:22">
      <c r="A35" s="49" t="s">
        <v>180</v>
      </c>
      <c r="B35" s="49" t="s">
        <v>186</v>
      </c>
      <c r="C35" s="49" t="s">
        <v>186</v>
      </c>
      <c r="D35" s="50" t="s">
        <v>246</v>
      </c>
      <c r="E35" s="4" t="s">
        <v>187</v>
      </c>
      <c r="F35" s="5">
        <v>0.540984</v>
      </c>
      <c r="G35" s="51"/>
      <c r="H35" s="51"/>
      <c r="I35" s="51"/>
      <c r="J35" s="51"/>
      <c r="K35" s="51"/>
      <c r="L35" s="5">
        <v>0.540984</v>
      </c>
      <c r="M35" s="51"/>
      <c r="N35" s="51"/>
      <c r="O35" s="51"/>
      <c r="P35" s="51"/>
      <c r="Q35" s="51">
        <v>0.540984</v>
      </c>
      <c r="R35" s="51"/>
      <c r="S35" s="5"/>
      <c r="T35" s="51"/>
      <c r="U35" s="51"/>
      <c r="V35" s="51"/>
    </row>
    <row r="36" ht="22.95" customHeight="1" spans="1:22">
      <c r="A36" s="49" t="s">
        <v>189</v>
      </c>
      <c r="B36" s="49" t="s">
        <v>193</v>
      </c>
      <c r="C36" s="49" t="s">
        <v>193</v>
      </c>
      <c r="D36" s="50" t="s">
        <v>246</v>
      </c>
      <c r="E36" s="4" t="s">
        <v>200</v>
      </c>
      <c r="F36" s="5">
        <v>4.598364</v>
      </c>
      <c r="G36" s="51"/>
      <c r="H36" s="51"/>
      <c r="I36" s="51"/>
      <c r="J36" s="51"/>
      <c r="K36" s="51"/>
      <c r="L36" s="5">
        <v>4.598364</v>
      </c>
      <c r="M36" s="51"/>
      <c r="N36" s="51"/>
      <c r="O36" s="51">
        <v>4.05738</v>
      </c>
      <c r="P36" s="51">
        <v>0.540984</v>
      </c>
      <c r="Q36" s="51"/>
      <c r="R36" s="51"/>
      <c r="S36" s="5"/>
      <c r="T36" s="51"/>
      <c r="U36" s="51"/>
      <c r="V36" s="51"/>
    </row>
    <row r="37" ht="22.95" customHeight="1" spans="1:22">
      <c r="A37" s="49" t="s">
        <v>196</v>
      </c>
      <c r="B37" s="49" t="s">
        <v>193</v>
      </c>
      <c r="C37" s="49" t="s">
        <v>219</v>
      </c>
      <c r="D37" s="50" t="s">
        <v>246</v>
      </c>
      <c r="E37" s="4" t="s">
        <v>221</v>
      </c>
      <c r="F37" s="5">
        <v>71.9545</v>
      </c>
      <c r="G37" s="51">
        <v>71.9545</v>
      </c>
      <c r="H37" s="51">
        <v>34.2732</v>
      </c>
      <c r="I37" s="51">
        <v>17.8561</v>
      </c>
      <c r="J37" s="51"/>
      <c r="K37" s="51">
        <v>19.8252</v>
      </c>
      <c r="L37" s="5"/>
      <c r="M37" s="51"/>
      <c r="N37" s="51"/>
      <c r="O37" s="51"/>
      <c r="P37" s="51"/>
      <c r="Q37" s="51"/>
      <c r="R37" s="51"/>
      <c r="S37" s="5"/>
      <c r="T37" s="51"/>
      <c r="U37" s="51"/>
      <c r="V37" s="51"/>
    </row>
    <row r="38" ht="22.95" customHeight="1" spans="1:22">
      <c r="A38" s="49" t="s">
        <v>201</v>
      </c>
      <c r="B38" s="49" t="s">
        <v>203</v>
      </c>
      <c r="C38" s="49" t="s">
        <v>193</v>
      </c>
      <c r="D38" s="50" t="s">
        <v>246</v>
      </c>
      <c r="E38" s="4" t="s">
        <v>206</v>
      </c>
      <c r="F38" s="5">
        <v>6.491808</v>
      </c>
      <c r="G38" s="51"/>
      <c r="H38" s="51"/>
      <c r="I38" s="51"/>
      <c r="J38" s="51"/>
      <c r="K38" s="51"/>
      <c r="L38" s="5"/>
      <c r="M38" s="51"/>
      <c r="N38" s="51"/>
      <c r="O38" s="51"/>
      <c r="P38" s="51"/>
      <c r="Q38" s="51"/>
      <c r="R38" s="51">
        <v>6.491808</v>
      </c>
      <c r="S38" s="5"/>
      <c r="T38" s="51"/>
      <c r="U38" s="51"/>
      <c r="V38" s="51"/>
    </row>
    <row r="39" ht="22.95" customHeight="1" spans="1:22">
      <c r="A39" s="16"/>
      <c r="B39" s="16"/>
      <c r="C39" s="16"/>
      <c r="D39" s="48" t="s">
        <v>167</v>
      </c>
      <c r="E39" s="48" t="s">
        <v>168</v>
      </c>
      <c r="F39" s="52">
        <v>62.27745</v>
      </c>
      <c r="G39" s="52">
        <v>48.6582</v>
      </c>
      <c r="H39" s="52">
        <v>22.0824</v>
      </c>
      <c r="I39" s="52">
        <v>12.3402</v>
      </c>
      <c r="J39" s="52"/>
      <c r="K39" s="52">
        <v>14.2356</v>
      </c>
      <c r="L39" s="52">
        <v>9.26109</v>
      </c>
      <c r="M39" s="52">
        <v>5.81088</v>
      </c>
      <c r="N39" s="52"/>
      <c r="O39" s="52">
        <v>2.72385</v>
      </c>
      <c r="P39" s="52">
        <v>0.36318</v>
      </c>
      <c r="Q39" s="52">
        <v>0.36318</v>
      </c>
      <c r="R39" s="52">
        <v>4.35816</v>
      </c>
      <c r="S39" s="52"/>
      <c r="T39" s="52"/>
      <c r="U39" s="52"/>
      <c r="V39" s="52"/>
    </row>
    <row r="40" ht="22.95" customHeight="1" spans="1:22">
      <c r="A40" s="49" t="s">
        <v>180</v>
      </c>
      <c r="B40" s="49" t="s">
        <v>182</v>
      </c>
      <c r="C40" s="49" t="s">
        <v>182</v>
      </c>
      <c r="D40" s="50" t="s">
        <v>247</v>
      </c>
      <c r="E40" s="4" t="s">
        <v>185</v>
      </c>
      <c r="F40" s="5">
        <v>5.81088</v>
      </c>
      <c r="G40" s="51"/>
      <c r="H40" s="51"/>
      <c r="I40" s="51"/>
      <c r="J40" s="51"/>
      <c r="K40" s="51"/>
      <c r="L40" s="5">
        <v>5.81088</v>
      </c>
      <c r="M40" s="51">
        <v>5.81088</v>
      </c>
      <c r="N40" s="51"/>
      <c r="O40" s="51"/>
      <c r="P40" s="51"/>
      <c r="Q40" s="51"/>
      <c r="R40" s="51"/>
      <c r="S40" s="5"/>
      <c r="T40" s="51"/>
      <c r="U40" s="51"/>
      <c r="V40" s="51"/>
    </row>
    <row r="41" ht="22.95" customHeight="1" spans="1:22">
      <c r="A41" s="49" t="s">
        <v>180</v>
      </c>
      <c r="B41" s="49" t="s">
        <v>186</v>
      </c>
      <c r="C41" s="49" t="s">
        <v>186</v>
      </c>
      <c r="D41" s="50" t="s">
        <v>247</v>
      </c>
      <c r="E41" s="4" t="s">
        <v>187</v>
      </c>
      <c r="F41" s="5">
        <v>0.36318</v>
      </c>
      <c r="G41" s="51"/>
      <c r="H41" s="51"/>
      <c r="I41" s="51"/>
      <c r="J41" s="51"/>
      <c r="K41" s="51"/>
      <c r="L41" s="5">
        <v>0.36318</v>
      </c>
      <c r="M41" s="51"/>
      <c r="N41" s="51"/>
      <c r="O41" s="51"/>
      <c r="P41" s="51"/>
      <c r="Q41" s="51">
        <v>0.36318</v>
      </c>
      <c r="R41" s="51"/>
      <c r="S41" s="5"/>
      <c r="T41" s="51"/>
      <c r="U41" s="51"/>
      <c r="V41" s="51"/>
    </row>
    <row r="42" ht="22.95" customHeight="1" spans="1:22">
      <c r="A42" s="49" t="s">
        <v>189</v>
      </c>
      <c r="B42" s="49" t="s">
        <v>191</v>
      </c>
      <c r="C42" s="49" t="s">
        <v>193</v>
      </c>
      <c r="D42" s="50" t="s">
        <v>247</v>
      </c>
      <c r="E42" s="4" t="s">
        <v>195</v>
      </c>
      <c r="F42" s="5">
        <v>3.08703</v>
      </c>
      <c r="G42" s="51"/>
      <c r="H42" s="51"/>
      <c r="I42" s="51"/>
      <c r="J42" s="51"/>
      <c r="K42" s="51"/>
      <c r="L42" s="5">
        <v>3.08703</v>
      </c>
      <c r="M42" s="51"/>
      <c r="N42" s="51"/>
      <c r="O42" s="51">
        <v>2.72385</v>
      </c>
      <c r="P42" s="51">
        <v>0.36318</v>
      </c>
      <c r="Q42" s="51"/>
      <c r="R42" s="51"/>
      <c r="S42" s="5"/>
      <c r="T42" s="51"/>
      <c r="U42" s="51"/>
      <c r="V42" s="51"/>
    </row>
    <row r="43" ht="22.95" customHeight="1" spans="1:22">
      <c r="A43" s="49" t="s">
        <v>196</v>
      </c>
      <c r="B43" s="49" t="s">
        <v>193</v>
      </c>
      <c r="C43" s="49" t="s">
        <v>207</v>
      </c>
      <c r="D43" s="50" t="s">
        <v>247</v>
      </c>
      <c r="E43" s="4" t="s">
        <v>209</v>
      </c>
      <c r="F43" s="5">
        <v>48.6582</v>
      </c>
      <c r="G43" s="51">
        <v>48.6582</v>
      </c>
      <c r="H43" s="51">
        <v>22.0824</v>
      </c>
      <c r="I43" s="51">
        <v>12.3402</v>
      </c>
      <c r="J43" s="51"/>
      <c r="K43" s="51">
        <v>14.2356</v>
      </c>
      <c r="L43" s="5"/>
      <c r="M43" s="51"/>
      <c r="N43" s="51"/>
      <c r="O43" s="51"/>
      <c r="P43" s="51"/>
      <c r="Q43" s="51"/>
      <c r="R43" s="51"/>
      <c r="S43" s="5"/>
      <c r="T43" s="51"/>
      <c r="U43" s="51"/>
      <c r="V43" s="51"/>
    </row>
    <row r="44" ht="22.95" customHeight="1" spans="1:22">
      <c r="A44" s="49" t="s">
        <v>201</v>
      </c>
      <c r="B44" s="49" t="s">
        <v>203</v>
      </c>
      <c r="C44" s="49" t="s">
        <v>193</v>
      </c>
      <c r="D44" s="50" t="s">
        <v>247</v>
      </c>
      <c r="E44" s="4" t="s">
        <v>206</v>
      </c>
      <c r="F44" s="5">
        <v>4.35816</v>
      </c>
      <c r="G44" s="51"/>
      <c r="H44" s="51"/>
      <c r="I44" s="51"/>
      <c r="J44" s="51"/>
      <c r="K44" s="51"/>
      <c r="L44" s="5"/>
      <c r="M44" s="51"/>
      <c r="N44" s="51"/>
      <c r="O44" s="51"/>
      <c r="P44" s="51"/>
      <c r="Q44" s="51"/>
      <c r="R44" s="51">
        <v>4.35816</v>
      </c>
      <c r="S44" s="5"/>
      <c r="T44" s="51"/>
      <c r="U44" s="51"/>
      <c r="V44" s="51"/>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H7" sqref="H7"/>
    </sheetView>
  </sheetViews>
  <sheetFormatPr defaultColWidth="10" defaultRowHeight="13.5"/>
  <cols>
    <col min="1" max="1" width="4.775" customWidth="1"/>
    <col min="2" max="2" width="5.88333333333333" customWidth="1"/>
    <col min="3" max="3" width="7.66666666666667" customWidth="1"/>
    <col min="4" max="4" width="12.4416666666667" customWidth="1"/>
    <col min="5" max="5" width="29.8833333333333" customWidth="1"/>
    <col min="6" max="6" width="16.3333333333333" customWidth="1"/>
    <col min="7" max="7" width="13.3333333333333" customWidth="1"/>
    <col min="8" max="8" width="11.1083333333333" customWidth="1"/>
    <col min="9" max="9" width="12.1083333333333" customWidth="1"/>
    <col min="10" max="10" width="12" customWidth="1"/>
    <col min="11" max="11" width="11.4416666666667" customWidth="1"/>
    <col min="12" max="13" width="9.775" customWidth="1"/>
  </cols>
  <sheetData>
    <row r="1" ht="16.35" customHeight="1" spans="1:1">
      <c r="A1" s="11"/>
    </row>
    <row r="2" ht="46.5" customHeight="1" spans="1:11">
      <c r="A2" s="1" t="s">
        <v>17</v>
      </c>
      <c r="B2" s="1"/>
      <c r="C2" s="1"/>
      <c r="D2" s="1"/>
      <c r="E2" s="1"/>
      <c r="F2" s="1"/>
      <c r="G2" s="1"/>
      <c r="H2" s="1"/>
      <c r="I2" s="1"/>
      <c r="J2" s="1"/>
      <c r="K2" s="1"/>
    </row>
    <row r="3" ht="44.85" customHeight="1" spans="1:11">
      <c r="A3" s="67" t="s">
        <v>324</v>
      </c>
      <c r="B3" s="67"/>
      <c r="C3" s="67"/>
      <c r="D3" s="67"/>
      <c r="E3" s="67"/>
      <c r="F3" s="67"/>
      <c r="G3" s="67"/>
      <c r="H3" s="67"/>
      <c r="I3" s="67"/>
      <c r="J3" s="10" t="s">
        <v>31</v>
      </c>
      <c r="K3" s="10"/>
    </row>
    <row r="4" ht="23.25" customHeight="1" spans="1:11">
      <c r="A4" s="3" t="s">
        <v>169</v>
      </c>
      <c r="B4" s="3"/>
      <c r="C4" s="3"/>
      <c r="D4" s="3" t="s">
        <v>223</v>
      </c>
      <c r="E4" s="3" t="s">
        <v>224</v>
      </c>
      <c r="F4" s="3" t="s">
        <v>325</v>
      </c>
      <c r="G4" s="3" t="s">
        <v>326</v>
      </c>
      <c r="H4" s="3" t="s">
        <v>327</v>
      </c>
      <c r="I4" s="3" t="s">
        <v>328</v>
      </c>
      <c r="J4" s="3" t="s">
        <v>329</v>
      </c>
      <c r="K4" s="3" t="s">
        <v>330</v>
      </c>
    </row>
    <row r="5" ht="23.25" customHeight="1" spans="1:11">
      <c r="A5" s="3" t="s">
        <v>177</v>
      </c>
      <c r="B5" s="3" t="s">
        <v>178</v>
      </c>
      <c r="C5" s="3" t="s">
        <v>179</v>
      </c>
      <c r="D5" s="3"/>
      <c r="E5" s="3"/>
      <c r="F5" s="3"/>
      <c r="G5" s="3"/>
      <c r="H5" s="3"/>
      <c r="I5" s="3"/>
      <c r="J5" s="3"/>
      <c r="K5" s="3"/>
    </row>
    <row r="6" ht="22.95" customHeight="1" spans="1:11">
      <c r="A6" s="16"/>
      <c r="B6" s="16"/>
      <c r="C6" s="16"/>
      <c r="D6" s="16"/>
      <c r="E6" s="16" t="s">
        <v>134</v>
      </c>
      <c r="F6" s="52">
        <v>0</v>
      </c>
      <c r="G6" s="52"/>
      <c r="H6" s="52"/>
      <c r="I6" s="52"/>
      <c r="J6" s="52"/>
      <c r="K6" s="52"/>
    </row>
    <row r="7" ht="22.95" customHeight="1" spans="1:11">
      <c r="A7" s="16"/>
      <c r="B7" s="16"/>
      <c r="C7" s="16"/>
      <c r="D7" s="13"/>
      <c r="E7" s="13"/>
      <c r="F7" s="52"/>
      <c r="G7" s="52"/>
      <c r="H7" s="52"/>
      <c r="I7" s="52"/>
      <c r="J7" s="52"/>
      <c r="K7" s="52"/>
    </row>
    <row r="8" ht="22.95" customHeight="1" spans="1:11">
      <c r="A8" s="16"/>
      <c r="B8" s="16"/>
      <c r="C8" s="16"/>
      <c r="D8" s="48"/>
      <c r="E8" s="48"/>
      <c r="F8" s="52"/>
      <c r="G8" s="52"/>
      <c r="H8" s="52"/>
      <c r="I8" s="52"/>
      <c r="J8" s="52"/>
      <c r="K8" s="52"/>
    </row>
    <row r="9" ht="22.95" customHeight="1" spans="1:11">
      <c r="A9" s="49"/>
      <c r="B9" s="49"/>
      <c r="C9" s="49"/>
      <c r="D9" s="50"/>
      <c r="E9" s="4"/>
      <c r="F9" s="5"/>
      <c r="G9" s="51"/>
      <c r="H9" s="51"/>
      <c r="I9" s="51"/>
      <c r="J9" s="51"/>
      <c r="K9" s="51"/>
    </row>
    <row r="10" ht="24" customHeight="1" spans="1:11">
      <c r="A10" s="65" t="s">
        <v>331</v>
      </c>
      <c r="B10" s="66"/>
      <c r="C10" s="66"/>
      <c r="D10" s="66"/>
      <c r="E10" s="66"/>
      <c r="F10" s="66"/>
      <c r="G10" s="66"/>
      <c r="H10" s="66"/>
      <c r="I10" s="66"/>
      <c r="J10" s="66"/>
      <c r="K10" s="66"/>
    </row>
  </sheetData>
  <mergeCells count="13">
    <mergeCell ref="A2:K2"/>
    <mergeCell ref="A3:I3"/>
    <mergeCell ref="J3:K3"/>
    <mergeCell ref="A4:C4"/>
    <mergeCell ref="A10:K10"/>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L14" sqref="L14"/>
    </sheetView>
  </sheetViews>
  <sheetFormatPr defaultColWidth="10" defaultRowHeight="13.5"/>
  <cols>
    <col min="1" max="1" width="4.775" customWidth="1"/>
    <col min="2" max="2" width="5.33333333333333" customWidth="1"/>
    <col min="3" max="3" width="6" customWidth="1"/>
    <col min="4" max="4" width="9.775" customWidth="1"/>
    <col min="5" max="5" width="20.1083333333333" customWidth="1"/>
    <col min="6" max="18" width="7.775" customWidth="1"/>
    <col min="19" max="20" width="9.775" customWidth="1"/>
  </cols>
  <sheetData>
    <row r="1" ht="16.35" customHeight="1" spans="1:1">
      <c r="A1" s="11"/>
    </row>
    <row r="2" ht="40.5" customHeight="1" spans="1:18">
      <c r="A2" s="1" t="s">
        <v>18</v>
      </c>
      <c r="B2" s="1"/>
      <c r="C2" s="1"/>
      <c r="D2" s="1"/>
      <c r="E2" s="1"/>
      <c r="F2" s="1"/>
      <c r="G2" s="1"/>
      <c r="H2" s="1"/>
      <c r="I2" s="1"/>
      <c r="J2" s="1"/>
      <c r="K2" s="1"/>
      <c r="L2" s="1"/>
      <c r="M2" s="1"/>
      <c r="N2" s="1"/>
      <c r="O2" s="1"/>
      <c r="P2" s="1"/>
      <c r="Q2" s="1"/>
      <c r="R2" s="1"/>
    </row>
    <row r="3" ht="39.6" customHeight="1" spans="1:18">
      <c r="A3" s="2" t="s">
        <v>30</v>
      </c>
      <c r="B3" s="2"/>
      <c r="C3" s="2"/>
      <c r="D3" s="2"/>
      <c r="E3" s="2"/>
      <c r="F3" s="2"/>
      <c r="G3" s="2"/>
      <c r="H3" s="2"/>
      <c r="I3" s="2"/>
      <c r="J3" s="2"/>
      <c r="K3" s="2"/>
      <c r="L3" s="2"/>
      <c r="M3" s="2"/>
      <c r="N3" s="2"/>
      <c r="O3" s="2"/>
      <c r="P3" s="2"/>
      <c r="Q3" s="10" t="s">
        <v>31</v>
      </c>
      <c r="R3" s="10"/>
    </row>
    <row r="4" ht="24.15" customHeight="1" spans="1:18">
      <c r="A4" s="3" t="s">
        <v>169</v>
      </c>
      <c r="B4" s="3"/>
      <c r="C4" s="3"/>
      <c r="D4" s="3" t="s">
        <v>223</v>
      </c>
      <c r="E4" s="3" t="s">
        <v>224</v>
      </c>
      <c r="F4" s="3" t="s">
        <v>325</v>
      </c>
      <c r="G4" s="3" t="s">
        <v>332</v>
      </c>
      <c r="H4" s="3" t="s">
        <v>333</v>
      </c>
      <c r="I4" s="3" t="s">
        <v>334</v>
      </c>
      <c r="J4" s="3" t="s">
        <v>335</v>
      </c>
      <c r="K4" s="3" t="s">
        <v>336</v>
      </c>
      <c r="L4" s="3" t="s">
        <v>337</v>
      </c>
      <c r="M4" s="3" t="s">
        <v>338</v>
      </c>
      <c r="N4" s="3" t="s">
        <v>327</v>
      </c>
      <c r="O4" s="3" t="s">
        <v>339</v>
      </c>
      <c r="P4" s="3" t="s">
        <v>340</v>
      </c>
      <c r="Q4" s="3" t="s">
        <v>328</v>
      </c>
      <c r="R4" s="3" t="s">
        <v>330</v>
      </c>
    </row>
    <row r="5" ht="21.6" customHeight="1" spans="1:18">
      <c r="A5" s="3" t="s">
        <v>177</v>
      </c>
      <c r="B5" s="3" t="s">
        <v>178</v>
      </c>
      <c r="C5" s="3" t="s">
        <v>179</v>
      </c>
      <c r="D5" s="3"/>
      <c r="E5" s="3"/>
      <c r="F5" s="3"/>
      <c r="G5" s="3"/>
      <c r="H5" s="3"/>
      <c r="I5" s="3"/>
      <c r="J5" s="3"/>
      <c r="K5" s="3"/>
      <c r="L5" s="3"/>
      <c r="M5" s="3"/>
      <c r="N5" s="3"/>
      <c r="O5" s="3"/>
      <c r="P5" s="3"/>
      <c r="Q5" s="3"/>
      <c r="R5" s="3"/>
    </row>
    <row r="6" ht="22.95" customHeight="1" spans="1:18">
      <c r="A6" s="16"/>
      <c r="B6" s="16"/>
      <c r="C6" s="16"/>
      <c r="D6" s="16"/>
      <c r="E6" s="16" t="s">
        <v>134</v>
      </c>
      <c r="F6" s="52">
        <v>0</v>
      </c>
      <c r="G6" s="52"/>
      <c r="H6" s="52"/>
      <c r="I6" s="52"/>
      <c r="J6" s="52"/>
      <c r="K6" s="52"/>
      <c r="L6" s="52"/>
      <c r="M6" s="52"/>
      <c r="N6" s="52"/>
      <c r="O6" s="52"/>
      <c r="P6" s="52"/>
      <c r="Q6" s="52"/>
      <c r="R6" s="52"/>
    </row>
    <row r="7" ht="22.95" customHeight="1" spans="1:18">
      <c r="A7" s="16"/>
      <c r="B7" s="16"/>
      <c r="C7" s="16"/>
      <c r="D7" s="13"/>
      <c r="E7" s="13"/>
      <c r="F7" s="52"/>
      <c r="G7" s="52"/>
      <c r="H7" s="52"/>
      <c r="I7" s="52"/>
      <c r="J7" s="52"/>
      <c r="K7" s="52"/>
      <c r="L7" s="52"/>
      <c r="M7" s="52"/>
      <c r="N7" s="52"/>
      <c r="O7" s="52"/>
      <c r="P7" s="52"/>
      <c r="Q7" s="52"/>
      <c r="R7" s="52"/>
    </row>
    <row r="8" ht="22.95" customHeight="1" spans="1:18">
      <c r="A8" s="16"/>
      <c r="B8" s="16"/>
      <c r="C8" s="16"/>
      <c r="D8" s="48"/>
      <c r="E8" s="48"/>
      <c r="F8" s="52"/>
      <c r="G8" s="52"/>
      <c r="H8" s="52"/>
      <c r="I8" s="52"/>
      <c r="J8" s="52"/>
      <c r="K8" s="52"/>
      <c r="L8" s="52"/>
      <c r="M8" s="52"/>
      <c r="N8" s="52"/>
      <c r="O8" s="52"/>
      <c r="P8" s="52"/>
      <c r="Q8" s="52"/>
      <c r="R8" s="52"/>
    </row>
    <row r="9" ht="22.95" customHeight="1" spans="1:18">
      <c r="A9" s="49"/>
      <c r="B9" s="49"/>
      <c r="C9" s="49"/>
      <c r="D9" s="50"/>
      <c r="E9" s="4"/>
      <c r="F9" s="5"/>
      <c r="G9" s="51"/>
      <c r="H9" s="51"/>
      <c r="I9" s="51"/>
      <c r="J9" s="51"/>
      <c r="K9" s="51"/>
      <c r="L9" s="51"/>
      <c r="M9" s="51"/>
      <c r="N9" s="51"/>
      <c r="O9" s="51"/>
      <c r="P9" s="51"/>
      <c r="Q9" s="51"/>
      <c r="R9" s="51"/>
    </row>
    <row r="10" ht="22.95" customHeight="1" spans="1:18">
      <c r="A10" s="65" t="s">
        <v>331</v>
      </c>
      <c r="B10" s="66"/>
      <c r="C10" s="66"/>
      <c r="D10" s="66"/>
      <c r="E10" s="66"/>
      <c r="F10" s="66"/>
      <c r="G10" s="66"/>
      <c r="H10" s="66"/>
      <c r="I10" s="66"/>
      <c r="J10" s="66"/>
      <c r="K10" s="66"/>
      <c r="L10" s="66"/>
      <c r="M10" s="66"/>
      <c r="N10" s="66"/>
      <c r="O10" s="66"/>
      <c r="P10" s="66"/>
      <c r="Q10" s="66"/>
      <c r="R10" s="66"/>
    </row>
  </sheetData>
  <mergeCells count="20">
    <mergeCell ref="A2:R2"/>
    <mergeCell ref="A3:P3"/>
    <mergeCell ref="Q3:R3"/>
    <mergeCell ref="A4:C4"/>
    <mergeCell ref="A10:R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workbookViewId="0">
      <selection activeCell="F7" sqref="F7"/>
    </sheetView>
  </sheetViews>
  <sheetFormatPr defaultColWidth="10" defaultRowHeight="13.5"/>
  <cols>
    <col min="1" max="1" width="3.66666666666667" style="19" customWidth="1"/>
    <col min="2" max="2" width="4.66666666666667" style="19" customWidth="1"/>
    <col min="3" max="3" width="5.21666666666667" style="19" customWidth="1"/>
    <col min="4" max="4" width="7" style="19" customWidth="1"/>
    <col min="5" max="5" width="15.8833333333333" style="19" customWidth="1"/>
    <col min="6" max="6" width="9.66666666666667" style="19" customWidth="1"/>
    <col min="7" max="7" width="8.33333333333333" style="19" customWidth="1"/>
    <col min="8" max="17" width="7.10833333333333" style="19" customWidth="1"/>
    <col min="18" max="18" width="8.44166666666667" style="19" customWidth="1"/>
    <col min="19" max="20" width="7.10833333333333" style="19" customWidth="1"/>
    <col min="21" max="22" width="9.775" style="19" customWidth="1"/>
    <col min="23" max="16384" width="10" style="19"/>
  </cols>
  <sheetData>
    <row r="1" ht="16.35" customHeight="1" spans="1:1">
      <c r="A1" s="21"/>
    </row>
    <row r="2" ht="36.15" customHeight="1" spans="1:20">
      <c r="A2" s="22" t="s">
        <v>19</v>
      </c>
      <c r="B2" s="22"/>
      <c r="C2" s="22"/>
      <c r="D2" s="22"/>
      <c r="E2" s="22"/>
      <c r="F2" s="22"/>
      <c r="G2" s="22"/>
      <c r="H2" s="22"/>
      <c r="I2" s="22"/>
      <c r="J2" s="22"/>
      <c r="K2" s="22"/>
      <c r="L2" s="22"/>
      <c r="M2" s="22"/>
      <c r="N2" s="22"/>
      <c r="O2" s="22"/>
      <c r="P2" s="22"/>
      <c r="Q2" s="22"/>
      <c r="R2" s="22"/>
      <c r="S2" s="22"/>
      <c r="T2" s="22"/>
    </row>
    <row r="3" ht="45" customHeight="1" spans="1:20">
      <c r="A3" s="35" t="s">
        <v>30</v>
      </c>
      <c r="B3" s="35"/>
      <c r="C3" s="35"/>
      <c r="D3" s="35"/>
      <c r="E3" s="35"/>
      <c r="F3" s="35"/>
      <c r="G3" s="35"/>
      <c r="H3" s="35"/>
      <c r="I3" s="35"/>
      <c r="J3" s="35"/>
      <c r="K3" s="35"/>
      <c r="L3" s="35"/>
      <c r="M3" s="35"/>
      <c r="N3" s="35"/>
      <c r="O3" s="35"/>
      <c r="P3" s="35"/>
      <c r="Q3" s="35"/>
      <c r="R3" s="35"/>
      <c r="S3" s="33" t="s">
        <v>31</v>
      </c>
      <c r="T3" s="33"/>
    </row>
    <row r="4" ht="28.5" customHeight="1" spans="1:20">
      <c r="A4" s="24" t="s">
        <v>169</v>
      </c>
      <c r="B4" s="24"/>
      <c r="C4" s="24"/>
      <c r="D4" s="24" t="s">
        <v>223</v>
      </c>
      <c r="E4" s="24" t="s">
        <v>224</v>
      </c>
      <c r="F4" s="24" t="s">
        <v>325</v>
      </c>
      <c r="G4" s="24" t="s">
        <v>227</v>
      </c>
      <c r="H4" s="24"/>
      <c r="I4" s="24"/>
      <c r="J4" s="24"/>
      <c r="K4" s="24"/>
      <c r="L4" s="24"/>
      <c r="M4" s="24"/>
      <c r="N4" s="24"/>
      <c r="O4" s="24"/>
      <c r="P4" s="24"/>
      <c r="Q4" s="24"/>
      <c r="R4" s="24" t="s">
        <v>230</v>
      </c>
      <c r="S4" s="24"/>
      <c r="T4" s="24"/>
    </row>
    <row r="5" ht="36.15" customHeight="1" spans="1:20">
      <c r="A5" s="24" t="s">
        <v>177</v>
      </c>
      <c r="B5" s="24" t="s">
        <v>178</v>
      </c>
      <c r="C5" s="24" t="s">
        <v>179</v>
      </c>
      <c r="D5" s="24"/>
      <c r="E5" s="24"/>
      <c r="F5" s="24"/>
      <c r="G5" s="24" t="s">
        <v>134</v>
      </c>
      <c r="H5" s="24" t="s">
        <v>341</v>
      </c>
      <c r="I5" s="24" t="s">
        <v>342</v>
      </c>
      <c r="J5" s="24" t="s">
        <v>343</v>
      </c>
      <c r="K5" s="24" t="s">
        <v>344</v>
      </c>
      <c r="L5" s="24" t="s">
        <v>345</v>
      </c>
      <c r="M5" s="24" t="s">
        <v>346</v>
      </c>
      <c r="N5" s="24" t="s">
        <v>347</v>
      </c>
      <c r="O5" s="24" t="s">
        <v>348</v>
      </c>
      <c r="P5" s="24" t="s">
        <v>349</v>
      </c>
      <c r="Q5" s="24" t="s">
        <v>350</v>
      </c>
      <c r="R5" s="24" t="s">
        <v>134</v>
      </c>
      <c r="S5" s="24" t="s">
        <v>293</v>
      </c>
      <c r="T5" s="24" t="s">
        <v>309</v>
      </c>
    </row>
    <row r="6" ht="22.95" customHeight="1" spans="1:20">
      <c r="A6" s="26"/>
      <c r="B6" s="26"/>
      <c r="C6" s="26"/>
      <c r="D6" s="26"/>
      <c r="E6" s="26" t="s">
        <v>134</v>
      </c>
      <c r="F6" s="54">
        <f>G6+R6</f>
        <v>27.5</v>
      </c>
      <c r="G6" s="54">
        <v>15.12</v>
      </c>
      <c r="H6" s="54"/>
      <c r="I6" s="54"/>
      <c r="J6" s="54"/>
      <c r="K6" s="54"/>
      <c r="L6" s="54"/>
      <c r="M6" s="54"/>
      <c r="N6" s="54"/>
      <c r="O6" s="54"/>
      <c r="P6" s="54"/>
      <c r="Q6" s="54">
        <v>15.12</v>
      </c>
      <c r="R6" s="54">
        <f>R7</f>
        <v>12.38</v>
      </c>
      <c r="S6" s="54">
        <f>S7</f>
        <v>12.38</v>
      </c>
      <c r="T6" s="54"/>
    </row>
    <row r="7" ht="22.95" customHeight="1" spans="1:20">
      <c r="A7" s="26"/>
      <c r="B7" s="26"/>
      <c r="C7" s="26"/>
      <c r="D7" s="30" t="s">
        <v>2</v>
      </c>
      <c r="E7" s="30" t="s">
        <v>152</v>
      </c>
      <c r="F7" s="54">
        <f>G7+R7</f>
        <v>27.5</v>
      </c>
      <c r="G7" s="54">
        <v>15.12</v>
      </c>
      <c r="H7" s="54"/>
      <c r="I7" s="54"/>
      <c r="J7" s="54"/>
      <c r="K7" s="54"/>
      <c r="L7" s="54"/>
      <c r="M7" s="54"/>
      <c r="N7" s="54"/>
      <c r="O7" s="54"/>
      <c r="P7" s="54"/>
      <c r="Q7" s="54">
        <v>15.12</v>
      </c>
      <c r="R7" s="54">
        <f>3.2+R8</f>
        <v>12.38</v>
      </c>
      <c r="S7" s="54">
        <f>3.2+S8</f>
        <v>12.38</v>
      </c>
      <c r="T7" s="54"/>
    </row>
    <row r="8" ht="22.95" customHeight="1" spans="1:20">
      <c r="A8" s="26"/>
      <c r="B8" s="26"/>
      <c r="C8" s="26"/>
      <c r="D8" s="30" t="s">
        <v>153</v>
      </c>
      <c r="E8" s="30" t="s">
        <v>154</v>
      </c>
      <c r="F8" s="54">
        <v>9.18</v>
      </c>
      <c r="G8" s="54"/>
      <c r="H8" s="54"/>
      <c r="I8" s="54"/>
      <c r="J8" s="54"/>
      <c r="K8" s="54"/>
      <c r="L8" s="54"/>
      <c r="M8" s="54"/>
      <c r="N8" s="54"/>
      <c r="O8" s="54"/>
      <c r="P8" s="54"/>
      <c r="Q8" s="54"/>
      <c r="R8" s="54">
        <v>9.18</v>
      </c>
      <c r="S8" s="54">
        <v>9.18</v>
      </c>
      <c r="T8" s="54"/>
    </row>
    <row r="9" ht="22.95" customHeight="1" spans="1:20">
      <c r="A9" s="39" t="s">
        <v>196</v>
      </c>
      <c r="B9" s="39" t="s">
        <v>193</v>
      </c>
      <c r="C9" s="39" t="s">
        <v>193</v>
      </c>
      <c r="D9" s="31" t="s">
        <v>240</v>
      </c>
      <c r="E9" s="34" t="s">
        <v>200</v>
      </c>
      <c r="F9" s="32">
        <v>9.18</v>
      </c>
      <c r="G9" s="36"/>
      <c r="H9" s="36"/>
      <c r="I9" s="36"/>
      <c r="J9" s="36"/>
      <c r="K9" s="36"/>
      <c r="L9" s="36"/>
      <c r="M9" s="36"/>
      <c r="N9" s="36"/>
      <c r="O9" s="36"/>
      <c r="P9" s="36"/>
      <c r="Q9" s="36"/>
      <c r="R9" s="36">
        <v>9.18</v>
      </c>
      <c r="S9" s="36">
        <v>9.18</v>
      </c>
      <c r="T9" s="54"/>
    </row>
    <row r="10" ht="22.95" customHeight="1" spans="1:20">
      <c r="A10" s="26"/>
      <c r="B10" s="26"/>
      <c r="C10" s="26"/>
      <c r="D10" s="30" t="s">
        <v>155</v>
      </c>
      <c r="E10" s="30" t="s">
        <v>156</v>
      </c>
      <c r="F10" s="54">
        <v>2.16</v>
      </c>
      <c r="G10" s="54">
        <v>2.16</v>
      </c>
      <c r="H10" s="54"/>
      <c r="I10" s="54"/>
      <c r="J10" s="54"/>
      <c r="K10" s="54"/>
      <c r="L10" s="54"/>
      <c r="M10" s="54"/>
      <c r="N10" s="54"/>
      <c r="O10" s="54"/>
      <c r="P10" s="54"/>
      <c r="Q10" s="54">
        <v>2.16</v>
      </c>
      <c r="R10" s="54"/>
      <c r="S10" s="54"/>
      <c r="T10" s="54"/>
    </row>
    <row r="11" ht="22.95" customHeight="1" spans="1:20">
      <c r="A11" s="39" t="s">
        <v>196</v>
      </c>
      <c r="B11" s="39" t="s">
        <v>193</v>
      </c>
      <c r="C11" s="39" t="s">
        <v>207</v>
      </c>
      <c r="D11" s="31" t="s">
        <v>241</v>
      </c>
      <c r="E11" s="34" t="s">
        <v>209</v>
      </c>
      <c r="F11" s="32">
        <v>2.16</v>
      </c>
      <c r="G11" s="36">
        <v>2.16</v>
      </c>
      <c r="H11" s="36"/>
      <c r="I11" s="36"/>
      <c r="J11" s="36"/>
      <c r="K11" s="36"/>
      <c r="L11" s="36"/>
      <c r="M11" s="36"/>
      <c r="N11" s="36"/>
      <c r="O11" s="36"/>
      <c r="P11" s="36"/>
      <c r="Q11" s="36">
        <v>2.16</v>
      </c>
      <c r="R11" s="36"/>
      <c r="S11" s="36"/>
      <c r="T11" s="36"/>
    </row>
    <row r="12" ht="22.95" customHeight="1" spans="1:20">
      <c r="A12" s="26"/>
      <c r="B12" s="26"/>
      <c r="C12" s="26"/>
      <c r="D12" s="30" t="s">
        <v>157</v>
      </c>
      <c r="E12" s="30" t="s">
        <v>158</v>
      </c>
      <c r="F12" s="54">
        <v>3.78</v>
      </c>
      <c r="G12" s="54">
        <v>3.78</v>
      </c>
      <c r="H12" s="54"/>
      <c r="I12" s="54"/>
      <c r="J12" s="54"/>
      <c r="K12" s="54"/>
      <c r="L12" s="54"/>
      <c r="M12" s="54"/>
      <c r="N12" s="54"/>
      <c r="O12" s="54"/>
      <c r="P12" s="54"/>
      <c r="Q12" s="54">
        <v>3.78</v>
      </c>
      <c r="R12" s="54"/>
      <c r="S12" s="54"/>
      <c r="T12" s="54"/>
    </row>
    <row r="13" ht="22.95" customHeight="1" spans="1:20">
      <c r="A13" s="39" t="s">
        <v>196</v>
      </c>
      <c r="B13" s="39" t="s">
        <v>193</v>
      </c>
      <c r="C13" s="39" t="s">
        <v>207</v>
      </c>
      <c r="D13" s="31" t="s">
        <v>242</v>
      </c>
      <c r="E13" s="34" t="s">
        <v>209</v>
      </c>
      <c r="F13" s="32">
        <v>3.78</v>
      </c>
      <c r="G13" s="36">
        <v>3.78</v>
      </c>
      <c r="H13" s="36"/>
      <c r="I13" s="36"/>
      <c r="J13" s="36"/>
      <c r="K13" s="36"/>
      <c r="L13" s="36"/>
      <c r="M13" s="36"/>
      <c r="N13" s="36"/>
      <c r="O13" s="36"/>
      <c r="P13" s="36"/>
      <c r="Q13" s="36">
        <v>3.78</v>
      </c>
      <c r="R13" s="36"/>
      <c r="S13" s="36"/>
      <c r="T13" s="36"/>
    </row>
    <row r="14" ht="22.95" customHeight="1" spans="1:20">
      <c r="A14" s="26"/>
      <c r="B14" s="26"/>
      <c r="C14" s="26"/>
      <c r="D14" s="30" t="s">
        <v>159</v>
      </c>
      <c r="E14" s="30" t="s">
        <v>160</v>
      </c>
      <c r="F14" s="29">
        <v>0</v>
      </c>
      <c r="G14" s="54"/>
      <c r="H14" s="54"/>
      <c r="I14" s="54"/>
      <c r="J14" s="54"/>
      <c r="K14" s="54"/>
      <c r="L14" s="54"/>
      <c r="M14" s="54"/>
      <c r="N14" s="54"/>
      <c r="O14" s="54"/>
      <c r="P14" s="54"/>
      <c r="Q14" s="54"/>
      <c r="R14" s="54"/>
      <c r="S14" s="54"/>
      <c r="T14" s="54"/>
    </row>
    <row r="15" ht="22.95" customHeight="1" spans="1:20">
      <c r="A15" s="26"/>
      <c r="B15" s="26"/>
      <c r="C15" s="26"/>
      <c r="D15" s="30" t="s">
        <v>161</v>
      </c>
      <c r="E15" s="30" t="s">
        <v>162</v>
      </c>
      <c r="F15" s="54">
        <v>3.2</v>
      </c>
      <c r="G15" s="54"/>
      <c r="H15" s="54"/>
      <c r="I15" s="54"/>
      <c r="J15" s="54"/>
      <c r="K15" s="54"/>
      <c r="L15" s="54"/>
      <c r="M15" s="54"/>
      <c r="N15" s="54"/>
      <c r="O15" s="54"/>
      <c r="P15" s="54"/>
      <c r="Q15" s="54"/>
      <c r="R15" s="54">
        <v>3.2</v>
      </c>
      <c r="S15" s="54">
        <v>3.2</v>
      </c>
      <c r="T15" s="54"/>
    </row>
    <row r="16" ht="22.95" customHeight="1" spans="1:20">
      <c r="A16" s="39" t="s">
        <v>196</v>
      </c>
      <c r="B16" s="39" t="s">
        <v>193</v>
      </c>
      <c r="C16" s="39" t="s">
        <v>216</v>
      </c>
      <c r="D16" s="31" t="s">
        <v>244</v>
      </c>
      <c r="E16" s="34" t="s">
        <v>218</v>
      </c>
      <c r="F16" s="32">
        <v>3.2</v>
      </c>
      <c r="G16" s="36"/>
      <c r="H16" s="36"/>
      <c r="I16" s="36"/>
      <c r="J16" s="36"/>
      <c r="K16" s="36"/>
      <c r="L16" s="36"/>
      <c r="M16" s="36"/>
      <c r="N16" s="36"/>
      <c r="O16" s="36"/>
      <c r="P16" s="36"/>
      <c r="Q16" s="36"/>
      <c r="R16" s="36">
        <v>3.2</v>
      </c>
      <c r="S16" s="36">
        <v>3.2</v>
      </c>
      <c r="T16" s="36"/>
    </row>
    <row r="17" ht="22.95" customHeight="1" spans="1:20">
      <c r="A17" s="26"/>
      <c r="B17" s="26"/>
      <c r="C17" s="26"/>
      <c r="D17" s="30" t="s">
        <v>163</v>
      </c>
      <c r="E17" s="30" t="s">
        <v>164</v>
      </c>
      <c r="F17" s="29">
        <v>0</v>
      </c>
      <c r="G17" s="54"/>
      <c r="H17" s="54"/>
      <c r="I17" s="54"/>
      <c r="J17" s="54"/>
      <c r="K17" s="54"/>
      <c r="L17" s="54"/>
      <c r="M17" s="54"/>
      <c r="N17" s="54"/>
      <c r="O17" s="54"/>
      <c r="P17" s="54"/>
      <c r="Q17" s="54"/>
      <c r="R17" s="54"/>
      <c r="S17" s="54"/>
      <c r="T17" s="54"/>
    </row>
    <row r="18" ht="22.95" customHeight="1" spans="1:20">
      <c r="A18" s="26"/>
      <c r="B18" s="26"/>
      <c r="C18" s="26"/>
      <c r="D18" s="30" t="s">
        <v>165</v>
      </c>
      <c r="E18" s="30" t="s">
        <v>166</v>
      </c>
      <c r="F18" s="54">
        <v>5.4</v>
      </c>
      <c r="G18" s="54">
        <v>5.4</v>
      </c>
      <c r="H18" s="54"/>
      <c r="I18" s="54"/>
      <c r="J18" s="54"/>
      <c r="K18" s="54"/>
      <c r="L18" s="54"/>
      <c r="M18" s="54"/>
      <c r="N18" s="54"/>
      <c r="O18" s="54"/>
      <c r="P18" s="54"/>
      <c r="Q18" s="54">
        <v>5.4</v>
      </c>
      <c r="R18" s="54"/>
      <c r="S18" s="54"/>
      <c r="T18" s="54"/>
    </row>
    <row r="19" ht="22.95" customHeight="1" spans="1:20">
      <c r="A19" s="39" t="s">
        <v>196</v>
      </c>
      <c r="B19" s="39" t="s">
        <v>193</v>
      </c>
      <c r="C19" s="39" t="s">
        <v>219</v>
      </c>
      <c r="D19" s="31" t="s">
        <v>246</v>
      </c>
      <c r="E19" s="34" t="s">
        <v>221</v>
      </c>
      <c r="F19" s="32">
        <v>5.4</v>
      </c>
      <c r="G19" s="36">
        <v>5.4</v>
      </c>
      <c r="H19" s="36"/>
      <c r="I19" s="36"/>
      <c r="J19" s="36"/>
      <c r="K19" s="36"/>
      <c r="L19" s="36"/>
      <c r="M19" s="36"/>
      <c r="N19" s="36"/>
      <c r="O19" s="36"/>
      <c r="P19" s="36"/>
      <c r="Q19" s="36">
        <v>5.4</v>
      </c>
      <c r="R19" s="36"/>
      <c r="S19" s="36"/>
      <c r="T19" s="36"/>
    </row>
    <row r="20" ht="22.95" customHeight="1" spans="1:20">
      <c r="A20" s="26"/>
      <c r="B20" s="26"/>
      <c r="C20" s="26"/>
      <c r="D20" s="30" t="s">
        <v>167</v>
      </c>
      <c r="E20" s="30" t="s">
        <v>168</v>
      </c>
      <c r="F20" s="54">
        <v>3.78</v>
      </c>
      <c r="G20" s="54">
        <v>3.78</v>
      </c>
      <c r="H20" s="54"/>
      <c r="I20" s="54"/>
      <c r="J20" s="54"/>
      <c r="K20" s="54"/>
      <c r="L20" s="54"/>
      <c r="M20" s="54"/>
      <c r="N20" s="54"/>
      <c r="O20" s="54"/>
      <c r="P20" s="54"/>
      <c r="Q20" s="54">
        <v>3.78</v>
      </c>
      <c r="R20" s="54"/>
      <c r="S20" s="54"/>
      <c r="T20" s="54"/>
    </row>
    <row r="21" ht="22.95" customHeight="1" spans="1:20">
      <c r="A21" s="39" t="s">
        <v>196</v>
      </c>
      <c r="B21" s="39" t="s">
        <v>193</v>
      </c>
      <c r="C21" s="39" t="s">
        <v>207</v>
      </c>
      <c r="D21" s="31" t="s">
        <v>247</v>
      </c>
      <c r="E21" s="34" t="s">
        <v>209</v>
      </c>
      <c r="F21" s="32">
        <v>3.78</v>
      </c>
      <c r="G21" s="36">
        <v>3.78</v>
      </c>
      <c r="H21" s="36"/>
      <c r="I21" s="36"/>
      <c r="J21" s="36"/>
      <c r="K21" s="36"/>
      <c r="L21" s="36"/>
      <c r="M21" s="36"/>
      <c r="N21" s="36"/>
      <c r="O21" s="36"/>
      <c r="P21" s="36"/>
      <c r="Q21" s="36">
        <v>3.78</v>
      </c>
      <c r="R21" s="36"/>
      <c r="S21" s="36"/>
      <c r="T21" s="36"/>
    </row>
  </sheetData>
  <mergeCells count="9">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1"/>
  <sheetViews>
    <sheetView topLeftCell="M1" workbookViewId="0">
      <selection activeCell="V6" sqref="V6"/>
    </sheetView>
  </sheetViews>
  <sheetFormatPr defaultColWidth="10" defaultRowHeight="13.5"/>
  <cols>
    <col min="1" max="1" width="5.21666666666667" customWidth="1"/>
    <col min="2" max="2" width="5.66666666666667" customWidth="1"/>
    <col min="3" max="3" width="5.88333333333333" customWidth="1"/>
    <col min="4" max="4" width="10.1083333333333" customWidth="1"/>
    <col min="5" max="5" width="18.1083333333333" customWidth="1"/>
    <col min="6" max="6" width="10.775" customWidth="1"/>
    <col min="7" max="8" width="7.10833333333333" customWidth="1"/>
    <col min="9" max="9" width="7.10833333333333" style="19" customWidth="1"/>
    <col min="10" max="33" width="7.10833333333333" customWidth="1"/>
    <col min="34" max="34" width="9.775" customWidth="1"/>
  </cols>
  <sheetData>
    <row r="1" ht="16.35" customHeight="1" spans="1:1">
      <c r="A1" s="11"/>
    </row>
    <row r="2" ht="43.95" customHeight="1" spans="1:33">
      <c r="A2" s="1" t="s">
        <v>20</v>
      </c>
      <c r="B2" s="1"/>
      <c r="C2" s="1"/>
      <c r="D2" s="1"/>
      <c r="E2" s="1"/>
      <c r="F2" s="1"/>
      <c r="G2" s="1"/>
      <c r="H2" s="1"/>
      <c r="I2" s="22"/>
      <c r="J2" s="1"/>
      <c r="K2" s="1"/>
      <c r="L2" s="1"/>
      <c r="M2" s="1"/>
      <c r="N2" s="1"/>
      <c r="O2" s="1"/>
      <c r="P2" s="1"/>
      <c r="Q2" s="1"/>
      <c r="R2" s="1"/>
      <c r="S2" s="1"/>
      <c r="T2" s="1"/>
      <c r="U2" s="1"/>
      <c r="V2" s="1"/>
      <c r="W2" s="1"/>
      <c r="X2" s="1"/>
      <c r="Y2" s="1"/>
      <c r="Z2" s="1"/>
      <c r="AA2" s="1"/>
      <c r="AB2" s="1"/>
      <c r="AC2" s="1"/>
      <c r="AD2" s="1"/>
      <c r="AE2" s="1"/>
      <c r="AF2" s="1"/>
      <c r="AG2" s="1"/>
    </row>
    <row r="3" ht="24.15" customHeight="1" spans="1:33">
      <c r="A3" s="2" t="s">
        <v>30</v>
      </c>
      <c r="B3" s="2"/>
      <c r="C3" s="2"/>
      <c r="D3" s="2"/>
      <c r="E3" s="2"/>
      <c r="F3" s="2"/>
      <c r="G3" s="2"/>
      <c r="H3" s="2"/>
      <c r="I3" s="35"/>
      <c r="J3" s="2"/>
      <c r="K3" s="2"/>
      <c r="L3" s="2"/>
      <c r="M3" s="2"/>
      <c r="N3" s="2"/>
      <c r="O3" s="2"/>
      <c r="P3" s="2"/>
      <c r="Q3" s="2"/>
      <c r="R3" s="2"/>
      <c r="S3" s="2"/>
      <c r="T3" s="2"/>
      <c r="U3" s="2"/>
      <c r="V3" s="2"/>
      <c r="W3" s="2"/>
      <c r="X3" s="2"/>
      <c r="Y3" s="2"/>
      <c r="Z3" s="2"/>
      <c r="AA3" s="2"/>
      <c r="AB3" s="2"/>
      <c r="AC3" s="2"/>
      <c r="AD3" s="2"/>
      <c r="AE3" s="2"/>
      <c r="AF3" s="10" t="s">
        <v>31</v>
      </c>
      <c r="AG3" s="10"/>
    </row>
    <row r="4" ht="24.9" customHeight="1" spans="1:33">
      <c r="A4" s="3" t="s">
        <v>169</v>
      </c>
      <c r="B4" s="3"/>
      <c r="C4" s="3"/>
      <c r="D4" s="3" t="s">
        <v>223</v>
      </c>
      <c r="E4" s="3" t="s">
        <v>224</v>
      </c>
      <c r="F4" s="3" t="s">
        <v>351</v>
      </c>
      <c r="G4" s="3" t="s">
        <v>352</v>
      </c>
      <c r="H4" s="3" t="s">
        <v>353</v>
      </c>
      <c r="I4" s="24" t="s">
        <v>354</v>
      </c>
      <c r="J4" s="3" t="s">
        <v>355</v>
      </c>
      <c r="K4" s="3" t="s">
        <v>356</v>
      </c>
      <c r="L4" s="3" t="s">
        <v>357</v>
      </c>
      <c r="M4" s="3" t="s">
        <v>358</v>
      </c>
      <c r="N4" s="3" t="s">
        <v>359</v>
      </c>
      <c r="O4" s="3" t="s">
        <v>360</v>
      </c>
      <c r="P4" s="3" t="s">
        <v>361</v>
      </c>
      <c r="Q4" s="3" t="s">
        <v>347</v>
      </c>
      <c r="R4" s="3" t="s">
        <v>349</v>
      </c>
      <c r="S4" s="3" t="s">
        <v>362</v>
      </c>
      <c r="T4" s="3" t="s">
        <v>342</v>
      </c>
      <c r="U4" s="3" t="s">
        <v>343</v>
      </c>
      <c r="V4" s="3" t="s">
        <v>346</v>
      </c>
      <c r="W4" s="3" t="s">
        <v>363</v>
      </c>
      <c r="X4" s="3" t="s">
        <v>364</v>
      </c>
      <c r="Y4" s="3" t="s">
        <v>365</v>
      </c>
      <c r="Z4" s="3" t="s">
        <v>366</v>
      </c>
      <c r="AA4" s="3" t="s">
        <v>345</v>
      </c>
      <c r="AB4" s="3" t="s">
        <v>367</v>
      </c>
      <c r="AC4" s="3" t="s">
        <v>368</v>
      </c>
      <c r="AD4" s="3" t="s">
        <v>348</v>
      </c>
      <c r="AE4" s="3" t="s">
        <v>369</v>
      </c>
      <c r="AF4" s="3" t="s">
        <v>370</v>
      </c>
      <c r="AG4" s="3" t="s">
        <v>350</v>
      </c>
    </row>
    <row r="5" ht="21.6" customHeight="1" spans="1:33">
      <c r="A5" s="3" t="s">
        <v>177</v>
      </c>
      <c r="B5" s="3" t="s">
        <v>178</v>
      </c>
      <c r="C5" s="3" t="s">
        <v>179</v>
      </c>
      <c r="D5" s="3"/>
      <c r="E5" s="3"/>
      <c r="F5" s="3"/>
      <c r="G5" s="3"/>
      <c r="H5" s="3"/>
      <c r="I5" s="24"/>
      <c r="J5" s="3"/>
      <c r="K5" s="3"/>
      <c r="L5" s="3"/>
      <c r="M5" s="3"/>
      <c r="N5" s="3"/>
      <c r="O5" s="3"/>
      <c r="P5" s="3"/>
      <c r="Q5" s="3"/>
      <c r="R5" s="3"/>
      <c r="S5" s="3"/>
      <c r="T5" s="3"/>
      <c r="U5" s="3"/>
      <c r="V5" s="3"/>
      <c r="W5" s="3"/>
      <c r="X5" s="3"/>
      <c r="Y5" s="3"/>
      <c r="Z5" s="3"/>
      <c r="AA5" s="3"/>
      <c r="AB5" s="3"/>
      <c r="AC5" s="3"/>
      <c r="AD5" s="3"/>
      <c r="AE5" s="3"/>
      <c r="AF5" s="3"/>
      <c r="AG5" s="3"/>
    </row>
    <row r="6" s="42" customFormat="1" ht="22.95" customHeight="1" spans="1:33">
      <c r="A6" s="44"/>
      <c r="B6" s="45"/>
      <c r="C6" s="45"/>
      <c r="D6" s="16"/>
      <c r="E6" s="16" t="s">
        <v>134</v>
      </c>
      <c r="F6" s="46">
        <f>F8+F10+F12+F18+F15+F20</f>
        <v>27.5</v>
      </c>
      <c r="G6" s="47">
        <f>G9+G11+G13+G14+G16+G17+G19+G21</f>
        <v>3.58</v>
      </c>
      <c r="H6" s="47">
        <f t="shared" ref="H6:AG6" si="0">H9+H11+H13+H14+H16+H17+H19+H21</f>
        <v>1.492</v>
      </c>
      <c r="I6" s="47">
        <f t="shared" si="0"/>
        <v>0</v>
      </c>
      <c r="J6" s="47">
        <f t="shared" si="0"/>
        <v>0</v>
      </c>
      <c r="K6" s="47">
        <f t="shared" si="0"/>
        <v>0.49</v>
      </c>
      <c r="L6" s="47">
        <f t="shared" si="0"/>
        <v>2.06</v>
      </c>
      <c r="M6" s="47">
        <f t="shared" si="0"/>
        <v>3.43</v>
      </c>
      <c r="N6" s="47">
        <f t="shared" si="0"/>
        <v>0</v>
      </c>
      <c r="O6" s="47">
        <f t="shared" si="0"/>
        <v>2.39</v>
      </c>
      <c r="P6" s="47">
        <f t="shared" si="0"/>
        <v>5.31</v>
      </c>
      <c r="Q6" s="47">
        <f t="shared" si="0"/>
        <v>0</v>
      </c>
      <c r="R6" s="47">
        <f t="shared" si="0"/>
        <v>1.19</v>
      </c>
      <c r="S6" s="47">
        <f t="shared" si="0"/>
        <v>0</v>
      </c>
      <c r="T6" s="47">
        <f t="shared" si="0"/>
        <v>0</v>
      </c>
      <c r="U6" s="47">
        <f t="shared" si="0"/>
        <v>1.56</v>
      </c>
      <c r="V6" s="47">
        <f t="shared" si="0"/>
        <v>3.67</v>
      </c>
      <c r="W6" s="47">
        <f t="shared" si="0"/>
        <v>0</v>
      </c>
      <c r="X6" s="47">
        <f t="shared" si="0"/>
        <v>0</v>
      </c>
      <c r="Y6" s="47">
        <f t="shared" si="0"/>
        <v>0</v>
      </c>
      <c r="Z6" s="47">
        <f t="shared" si="0"/>
        <v>0</v>
      </c>
      <c r="AA6" s="47">
        <f t="shared" si="0"/>
        <v>0</v>
      </c>
      <c r="AB6" s="47">
        <f t="shared" si="0"/>
        <v>0</v>
      </c>
      <c r="AC6" s="47">
        <f t="shared" si="0"/>
        <v>0</v>
      </c>
      <c r="AD6" s="47">
        <f t="shared" si="0"/>
        <v>0</v>
      </c>
      <c r="AE6" s="47">
        <f t="shared" si="0"/>
        <v>0</v>
      </c>
      <c r="AF6" s="47">
        <f t="shared" si="0"/>
        <v>0</v>
      </c>
      <c r="AG6" s="47">
        <f t="shared" si="0"/>
        <v>2.33</v>
      </c>
    </row>
    <row r="7" ht="22.95" customHeight="1" spans="1:33">
      <c r="A7" s="16"/>
      <c r="B7" s="16"/>
      <c r="C7" s="16"/>
      <c r="D7" s="13" t="s">
        <v>2</v>
      </c>
      <c r="E7" s="13" t="s">
        <v>152</v>
      </c>
      <c r="F7" s="46">
        <f>F9+F11+F13+F19+F16+F21</f>
        <v>27.5</v>
      </c>
      <c r="G7" s="46">
        <f>G8+G10+G12+G14+G15+G17+G18+G20</f>
        <v>3.58</v>
      </c>
      <c r="H7" s="46">
        <f>H8+H10+H12+H14+H15+H17+H18+H20</f>
        <v>1.492</v>
      </c>
      <c r="I7" s="46"/>
      <c r="J7" s="46"/>
      <c r="K7" s="46">
        <f>K8+K10+K12+K14+K15+K17+K18+K20</f>
        <v>0.49</v>
      </c>
      <c r="L7" s="46">
        <f>L8+L10+L12+L14+L15+L17+L18+L20</f>
        <v>2.06</v>
      </c>
      <c r="M7" s="46">
        <f>M8+M10+M12+M14+M15+M17+M18+M20</f>
        <v>3.43</v>
      </c>
      <c r="N7" s="46"/>
      <c r="O7" s="46">
        <f>O8+O10+O12+O14+O15+O17+O18+O20</f>
        <v>2.39</v>
      </c>
      <c r="P7" s="46">
        <f>P8+P10+P12+P14+P15+P17+P18+P20</f>
        <v>5.31</v>
      </c>
      <c r="Q7" s="46"/>
      <c r="R7" s="46">
        <f>R8+R10+R12+R14+R15+R17+R18+R20</f>
        <v>1.19</v>
      </c>
      <c r="S7" s="46"/>
      <c r="T7" s="46"/>
      <c r="U7" s="46">
        <f>U8+U10+U12+U14+U15+U17+U18+U20</f>
        <v>1.56</v>
      </c>
      <c r="V7" s="46">
        <f>V8+V10+V12+V14+V15+V17+V18+V20</f>
        <v>3.67</v>
      </c>
      <c r="W7" s="46"/>
      <c r="X7" s="46"/>
      <c r="Y7" s="46"/>
      <c r="Z7" s="46"/>
      <c r="AA7" s="46"/>
      <c r="AB7" s="46"/>
      <c r="AC7" s="46"/>
      <c r="AD7" s="46"/>
      <c r="AE7" s="46"/>
      <c r="AF7" s="46"/>
      <c r="AG7" s="46">
        <f>AG8+AG10+AG12+AG14+AG15+AG17+AG18+AG20</f>
        <v>2.33</v>
      </c>
    </row>
    <row r="8" ht="22.95" customHeight="1" spans="1:33">
      <c r="A8" s="16"/>
      <c r="B8" s="16"/>
      <c r="C8" s="16"/>
      <c r="D8" s="48" t="s">
        <v>153</v>
      </c>
      <c r="E8" s="48" t="s">
        <v>154</v>
      </c>
      <c r="F8" s="46">
        <v>9.18</v>
      </c>
      <c r="G8" s="46">
        <v>1.13</v>
      </c>
      <c r="H8" s="46">
        <v>0.25</v>
      </c>
      <c r="I8" s="54"/>
      <c r="J8" s="46"/>
      <c r="K8" s="46">
        <v>0.18</v>
      </c>
      <c r="L8" s="46">
        <v>0.76</v>
      </c>
      <c r="M8" s="46">
        <v>1.26</v>
      </c>
      <c r="N8" s="46"/>
      <c r="O8" s="46">
        <v>0.88</v>
      </c>
      <c r="P8" s="46">
        <v>1.51</v>
      </c>
      <c r="Q8" s="46"/>
      <c r="R8" s="46">
        <v>0.25</v>
      </c>
      <c r="S8" s="46"/>
      <c r="T8" s="46"/>
      <c r="U8" s="46">
        <v>0.45</v>
      </c>
      <c r="V8" s="46">
        <v>0.63</v>
      </c>
      <c r="W8" s="46"/>
      <c r="X8" s="46"/>
      <c r="Y8" s="46"/>
      <c r="Z8" s="46"/>
      <c r="AA8" s="46"/>
      <c r="AB8" s="46"/>
      <c r="AC8" s="46"/>
      <c r="AD8" s="46"/>
      <c r="AE8" s="46"/>
      <c r="AF8" s="46"/>
      <c r="AG8" s="46">
        <v>1.88</v>
      </c>
    </row>
    <row r="9" ht="22.95" customHeight="1" spans="1:33">
      <c r="A9" s="49" t="s">
        <v>196</v>
      </c>
      <c r="B9" s="49" t="s">
        <v>193</v>
      </c>
      <c r="C9" s="49" t="s">
        <v>193</v>
      </c>
      <c r="D9" s="50" t="s">
        <v>240</v>
      </c>
      <c r="E9" s="4" t="s">
        <v>200</v>
      </c>
      <c r="F9" s="51">
        <v>9.18</v>
      </c>
      <c r="G9" s="46">
        <v>1.13</v>
      </c>
      <c r="H9" s="46">
        <v>0.25</v>
      </c>
      <c r="I9" s="36"/>
      <c r="J9" s="51"/>
      <c r="K9" s="46">
        <v>0.18</v>
      </c>
      <c r="L9" s="46">
        <v>0.76</v>
      </c>
      <c r="M9" s="46">
        <v>1.26</v>
      </c>
      <c r="N9" s="51"/>
      <c r="O9" s="46">
        <v>0.88</v>
      </c>
      <c r="P9" s="46">
        <v>1.51</v>
      </c>
      <c r="Q9" s="51"/>
      <c r="R9" s="46">
        <v>0.25</v>
      </c>
      <c r="S9" s="51"/>
      <c r="T9" s="51"/>
      <c r="U9" s="46">
        <v>0.45</v>
      </c>
      <c r="V9" s="46">
        <v>0.63</v>
      </c>
      <c r="W9" s="51"/>
      <c r="X9" s="51"/>
      <c r="Y9" s="51"/>
      <c r="Z9" s="51"/>
      <c r="AA9" s="51"/>
      <c r="AB9" s="51"/>
      <c r="AC9" s="51"/>
      <c r="AD9" s="51"/>
      <c r="AE9" s="46"/>
      <c r="AF9" s="46"/>
      <c r="AG9" s="51">
        <v>1.88</v>
      </c>
    </row>
    <row r="10" ht="22.95" customHeight="1" spans="1:33">
      <c r="A10" s="16"/>
      <c r="B10" s="16"/>
      <c r="C10" s="16"/>
      <c r="D10" s="48" t="s">
        <v>155</v>
      </c>
      <c r="E10" s="48" t="s">
        <v>156</v>
      </c>
      <c r="F10" s="46">
        <v>2.16</v>
      </c>
      <c r="G10" s="46">
        <v>0.32</v>
      </c>
      <c r="H10" s="46">
        <v>0.072</v>
      </c>
      <c r="I10" s="54"/>
      <c r="J10" s="46"/>
      <c r="K10" s="46">
        <v>0.05</v>
      </c>
      <c r="L10" s="46">
        <v>0.22</v>
      </c>
      <c r="M10" s="46">
        <v>0.36</v>
      </c>
      <c r="N10" s="46"/>
      <c r="O10" s="46">
        <v>0.25</v>
      </c>
      <c r="P10" s="46">
        <v>0.43</v>
      </c>
      <c r="Q10" s="46"/>
      <c r="R10" s="46">
        <v>0.07</v>
      </c>
      <c r="S10" s="46"/>
      <c r="T10" s="46"/>
      <c r="U10" s="55">
        <v>0.13</v>
      </c>
      <c r="V10" s="55">
        <v>0.18</v>
      </c>
      <c r="W10" s="56"/>
      <c r="X10" s="46"/>
      <c r="Y10" s="46"/>
      <c r="Z10" s="46"/>
      <c r="AA10" s="46"/>
      <c r="AB10" s="46"/>
      <c r="AC10" s="46"/>
      <c r="AD10" s="46"/>
      <c r="AE10" s="46"/>
      <c r="AF10" s="46"/>
      <c r="AG10" s="46">
        <v>0.08</v>
      </c>
    </row>
    <row r="11" ht="22.95" customHeight="1" spans="1:33">
      <c r="A11" s="49" t="s">
        <v>196</v>
      </c>
      <c r="B11" s="49" t="s">
        <v>193</v>
      </c>
      <c r="C11" s="49" t="s">
        <v>207</v>
      </c>
      <c r="D11" s="50" t="s">
        <v>241</v>
      </c>
      <c r="E11" s="4" t="s">
        <v>209</v>
      </c>
      <c r="F11" s="51">
        <v>2.16</v>
      </c>
      <c r="G11" s="51">
        <v>0.32</v>
      </c>
      <c r="H11" s="51">
        <v>0.072</v>
      </c>
      <c r="I11" s="36"/>
      <c r="J11" s="51"/>
      <c r="K11" s="51">
        <v>0.05</v>
      </c>
      <c r="L11" s="51">
        <v>0.22</v>
      </c>
      <c r="M11" s="51">
        <v>0.36</v>
      </c>
      <c r="N11" s="51"/>
      <c r="O11" s="51">
        <v>0.25</v>
      </c>
      <c r="P11" s="51">
        <v>0.43</v>
      </c>
      <c r="Q11" s="51"/>
      <c r="R11" s="51">
        <v>0.07</v>
      </c>
      <c r="S11" s="51"/>
      <c r="T11" s="57"/>
      <c r="U11" s="58">
        <v>0.13</v>
      </c>
      <c r="V11" s="58">
        <v>0.18</v>
      </c>
      <c r="W11" s="59"/>
      <c r="X11" s="51"/>
      <c r="Y11" s="51"/>
      <c r="Z11" s="51"/>
      <c r="AA11" s="51"/>
      <c r="AB11" s="51"/>
      <c r="AC11" s="51"/>
      <c r="AD11" s="51"/>
      <c r="AE11" s="51"/>
      <c r="AF11" s="51"/>
      <c r="AG11" s="51">
        <v>0.08</v>
      </c>
    </row>
    <row r="12" s="42" customFormat="1" ht="22.95" customHeight="1" spans="1:33">
      <c r="A12" s="16"/>
      <c r="B12" s="16"/>
      <c r="C12" s="16"/>
      <c r="D12" s="48" t="s">
        <v>157</v>
      </c>
      <c r="E12" s="48" t="s">
        <v>158</v>
      </c>
      <c r="F12" s="46">
        <v>3.78</v>
      </c>
      <c r="G12" s="46">
        <v>0.57</v>
      </c>
      <c r="H12" s="46">
        <v>0.13</v>
      </c>
      <c r="I12" s="54"/>
      <c r="J12" s="46"/>
      <c r="K12" s="46">
        <v>0.09</v>
      </c>
      <c r="L12" s="46">
        <v>0.38</v>
      </c>
      <c r="M12" s="46">
        <v>0.63</v>
      </c>
      <c r="N12" s="46"/>
      <c r="O12" s="46">
        <v>0.44</v>
      </c>
      <c r="P12" s="46">
        <v>0.76</v>
      </c>
      <c r="Q12" s="46"/>
      <c r="R12" s="46">
        <v>0.13</v>
      </c>
      <c r="S12" s="46"/>
      <c r="T12" s="60"/>
      <c r="U12" s="61">
        <v>0.22</v>
      </c>
      <c r="V12" s="61">
        <v>0.32</v>
      </c>
      <c r="W12" s="56"/>
      <c r="X12" s="46"/>
      <c r="Y12" s="46"/>
      <c r="Z12" s="46"/>
      <c r="AA12" s="46"/>
      <c r="AB12" s="46"/>
      <c r="AC12" s="46"/>
      <c r="AD12" s="46"/>
      <c r="AE12" s="46"/>
      <c r="AF12" s="46"/>
      <c r="AG12" s="46">
        <v>0.11</v>
      </c>
    </row>
    <row r="13" ht="22.95" customHeight="1" spans="1:33">
      <c r="A13" s="49" t="s">
        <v>196</v>
      </c>
      <c r="B13" s="49" t="s">
        <v>193</v>
      </c>
      <c r="C13" s="49" t="s">
        <v>207</v>
      </c>
      <c r="D13" s="50" t="s">
        <v>242</v>
      </c>
      <c r="E13" s="4" t="s">
        <v>209</v>
      </c>
      <c r="F13" s="51">
        <v>3.78</v>
      </c>
      <c r="G13" s="51">
        <v>0.57</v>
      </c>
      <c r="H13" s="51">
        <v>0.13</v>
      </c>
      <c r="I13" s="36"/>
      <c r="J13" s="51"/>
      <c r="K13" s="51">
        <v>0.09</v>
      </c>
      <c r="L13" s="51">
        <v>0.38</v>
      </c>
      <c r="M13" s="51">
        <v>0.63</v>
      </c>
      <c r="N13" s="51"/>
      <c r="O13" s="51">
        <v>0.44</v>
      </c>
      <c r="P13" s="51">
        <v>0.76</v>
      </c>
      <c r="Q13" s="51"/>
      <c r="R13" s="51">
        <v>0.13</v>
      </c>
      <c r="S13" s="51"/>
      <c r="T13" s="57"/>
      <c r="U13" s="58">
        <v>0.22</v>
      </c>
      <c r="V13" s="58">
        <v>0.32</v>
      </c>
      <c r="W13" s="59"/>
      <c r="X13" s="51"/>
      <c r="Y13" s="51"/>
      <c r="Z13" s="51"/>
      <c r="AA13" s="51"/>
      <c r="AB13" s="51"/>
      <c r="AC13" s="51"/>
      <c r="AD13" s="51"/>
      <c r="AE13" s="51"/>
      <c r="AF13" s="51"/>
      <c r="AG13" s="51">
        <v>0.11</v>
      </c>
    </row>
    <row r="14" ht="22.95" customHeight="1" spans="1:33">
      <c r="A14" s="49"/>
      <c r="B14" s="49"/>
      <c r="C14" s="49"/>
      <c r="D14" s="48" t="s">
        <v>159</v>
      </c>
      <c r="E14" s="48" t="s">
        <v>160</v>
      </c>
      <c r="F14" s="52">
        <v>0</v>
      </c>
      <c r="G14" s="51"/>
      <c r="H14" s="51"/>
      <c r="I14" s="36"/>
      <c r="J14" s="51"/>
      <c r="K14" s="51"/>
      <c r="L14" s="51"/>
      <c r="M14" s="51"/>
      <c r="N14" s="51"/>
      <c r="O14" s="51"/>
      <c r="P14" s="51"/>
      <c r="Q14" s="51"/>
      <c r="R14" s="51"/>
      <c r="S14" s="51"/>
      <c r="T14" s="57"/>
      <c r="U14" s="58"/>
      <c r="V14" s="58"/>
      <c r="W14" s="59"/>
      <c r="X14" s="51"/>
      <c r="Y14" s="51"/>
      <c r="Z14" s="51"/>
      <c r="AA14" s="51"/>
      <c r="AB14" s="51"/>
      <c r="AC14" s="51"/>
      <c r="AD14" s="51"/>
      <c r="AE14" s="51"/>
      <c r="AF14" s="51"/>
      <c r="AG14" s="51"/>
    </row>
    <row r="15" s="42" customFormat="1" ht="22.95" customHeight="1" spans="1:33">
      <c r="A15" s="16"/>
      <c r="B15" s="16"/>
      <c r="C15" s="16"/>
      <c r="D15" s="48" t="s">
        <v>161</v>
      </c>
      <c r="E15" s="48" t="s">
        <v>162</v>
      </c>
      <c r="F15" s="46">
        <v>3.2</v>
      </c>
      <c r="G15" s="46">
        <v>0.49</v>
      </c>
      <c r="H15" s="46">
        <v>0.11</v>
      </c>
      <c r="I15" s="54"/>
      <c r="J15" s="46"/>
      <c r="K15" s="46">
        <v>0.08</v>
      </c>
      <c r="L15" s="46">
        <v>0.32</v>
      </c>
      <c r="M15" s="46">
        <v>0.45</v>
      </c>
      <c r="N15" s="46"/>
      <c r="O15" s="46">
        <v>0.38</v>
      </c>
      <c r="P15" s="46">
        <v>0.65</v>
      </c>
      <c r="Q15" s="46"/>
      <c r="R15" s="46">
        <v>0.11</v>
      </c>
      <c r="S15" s="46"/>
      <c r="T15" s="60"/>
      <c r="U15" s="61">
        <v>0.19</v>
      </c>
      <c r="V15" s="61">
        <v>0.27</v>
      </c>
      <c r="W15" s="56"/>
      <c r="X15" s="46"/>
      <c r="Y15" s="46"/>
      <c r="Z15" s="46"/>
      <c r="AA15" s="46"/>
      <c r="AB15" s="46"/>
      <c r="AC15" s="46"/>
      <c r="AD15" s="46"/>
      <c r="AE15" s="46"/>
      <c r="AF15" s="46"/>
      <c r="AG15" s="46">
        <v>0.15</v>
      </c>
    </row>
    <row r="16" ht="22.95" customHeight="1" spans="1:33">
      <c r="A16" s="49" t="s">
        <v>196</v>
      </c>
      <c r="B16" s="49" t="s">
        <v>193</v>
      </c>
      <c r="C16" s="49" t="s">
        <v>216</v>
      </c>
      <c r="D16" s="50" t="s">
        <v>244</v>
      </c>
      <c r="E16" s="4" t="s">
        <v>218</v>
      </c>
      <c r="F16" s="51">
        <v>3.2</v>
      </c>
      <c r="G16" s="51">
        <v>0.49</v>
      </c>
      <c r="H16" s="51">
        <v>0.11</v>
      </c>
      <c r="I16" s="36"/>
      <c r="J16" s="51"/>
      <c r="K16" s="51">
        <v>0.08</v>
      </c>
      <c r="L16" s="51">
        <v>0.32</v>
      </c>
      <c r="M16" s="51">
        <v>0.45</v>
      </c>
      <c r="N16" s="51"/>
      <c r="O16" s="51">
        <v>0.38</v>
      </c>
      <c r="P16" s="51">
        <v>0.65</v>
      </c>
      <c r="Q16" s="51"/>
      <c r="R16" s="51">
        <v>0.11</v>
      </c>
      <c r="S16" s="51"/>
      <c r="T16" s="57"/>
      <c r="U16" s="58">
        <v>0.19</v>
      </c>
      <c r="V16" s="58">
        <v>0.27</v>
      </c>
      <c r="W16" s="59"/>
      <c r="X16" s="51"/>
      <c r="Y16" s="51"/>
      <c r="Z16" s="51"/>
      <c r="AA16" s="51"/>
      <c r="AB16" s="51"/>
      <c r="AC16" s="51"/>
      <c r="AD16" s="51"/>
      <c r="AE16" s="51"/>
      <c r="AF16" s="51"/>
      <c r="AG16" s="51">
        <v>0.15</v>
      </c>
    </row>
    <row r="17" ht="22.95" customHeight="1" spans="1:33">
      <c r="A17" s="49"/>
      <c r="B17" s="49"/>
      <c r="C17" s="49"/>
      <c r="D17" s="48" t="s">
        <v>163</v>
      </c>
      <c r="E17" s="48" t="s">
        <v>164</v>
      </c>
      <c r="F17" s="52">
        <v>0</v>
      </c>
      <c r="G17" s="51"/>
      <c r="H17" s="51"/>
      <c r="I17" s="36"/>
      <c r="J17" s="51"/>
      <c r="K17" s="51"/>
      <c r="L17" s="51"/>
      <c r="M17" s="51"/>
      <c r="N17" s="51"/>
      <c r="O17" s="51"/>
      <c r="P17" s="51"/>
      <c r="Q17" s="51"/>
      <c r="R17" s="51"/>
      <c r="S17" s="51"/>
      <c r="T17" s="57"/>
      <c r="U17" s="58"/>
      <c r="V17" s="62"/>
      <c r="W17" s="59"/>
      <c r="X17" s="51"/>
      <c r="Y17" s="51"/>
      <c r="Z17" s="51"/>
      <c r="AA17" s="51"/>
      <c r="AB17" s="51"/>
      <c r="AC17" s="51"/>
      <c r="AD17" s="51"/>
      <c r="AE17" s="51"/>
      <c r="AF17" s="51"/>
      <c r="AG17" s="51"/>
    </row>
    <row r="18" ht="22.95" customHeight="1" spans="1:33">
      <c r="A18" s="16"/>
      <c r="B18" s="16"/>
      <c r="C18" s="16"/>
      <c r="D18" s="48" t="s">
        <v>165</v>
      </c>
      <c r="E18" s="48" t="s">
        <v>166</v>
      </c>
      <c r="F18" s="46">
        <v>5.4</v>
      </c>
      <c r="G18" s="53">
        <v>0.5</v>
      </c>
      <c r="H18" s="53">
        <v>0.8</v>
      </c>
      <c r="I18" s="53"/>
      <c r="J18" s="53"/>
      <c r="K18" s="53"/>
      <c r="L18" s="53"/>
      <c r="M18" s="53">
        <v>0.1</v>
      </c>
      <c r="N18" s="53"/>
      <c r="O18" s="53"/>
      <c r="P18" s="53">
        <v>1.2</v>
      </c>
      <c r="Q18" s="53"/>
      <c r="R18" s="53">
        <v>0.5</v>
      </c>
      <c r="S18" s="63"/>
      <c r="T18" s="63"/>
      <c r="U18" s="64">
        <v>0.35</v>
      </c>
      <c r="V18" s="64">
        <v>1.95</v>
      </c>
      <c r="W18" s="63"/>
      <c r="X18" s="63"/>
      <c r="Y18" s="63"/>
      <c r="Z18" s="63"/>
      <c r="AA18" s="63"/>
      <c r="AB18" s="63"/>
      <c r="AC18" s="63"/>
      <c r="AD18" s="63"/>
      <c r="AE18" s="63"/>
      <c r="AF18" s="63"/>
      <c r="AG18" s="53">
        <f>5.4-V18-U18-R18-P18-M18-H18-G18</f>
        <v>0</v>
      </c>
    </row>
    <row r="19" ht="22.95" customHeight="1" spans="1:33">
      <c r="A19" s="49" t="s">
        <v>196</v>
      </c>
      <c r="B19" s="49" t="s">
        <v>193</v>
      </c>
      <c r="C19" s="49" t="s">
        <v>219</v>
      </c>
      <c r="D19" s="50" t="s">
        <v>246</v>
      </c>
      <c r="E19" s="4" t="s">
        <v>221</v>
      </c>
      <c r="F19" s="51">
        <v>5.4</v>
      </c>
      <c r="G19" s="53">
        <v>0.5</v>
      </c>
      <c r="H19" s="53">
        <v>0.8</v>
      </c>
      <c r="I19" s="53"/>
      <c r="J19" s="53"/>
      <c r="K19" s="53"/>
      <c r="L19" s="53"/>
      <c r="M19" s="53">
        <v>0.1</v>
      </c>
      <c r="N19" s="53"/>
      <c r="O19" s="53"/>
      <c r="P19" s="53">
        <v>1.2</v>
      </c>
      <c r="Q19" s="53"/>
      <c r="R19" s="53">
        <v>0.5</v>
      </c>
      <c r="S19" s="63"/>
      <c r="T19" s="63"/>
      <c r="U19" s="53">
        <v>0.35</v>
      </c>
      <c r="V19" s="53">
        <v>1.95</v>
      </c>
      <c r="W19" s="63"/>
      <c r="X19" s="63"/>
      <c r="Y19" s="63"/>
      <c r="Z19" s="63"/>
      <c r="AA19" s="63"/>
      <c r="AB19" s="63"/>
      <c r="AC19" s="63"/>
      <c r="AD19" s="63"/>
      <c r="AE19" s="63"/>
      <c r="AF19" s="63"/>
      <c r="AG19" s="53">
        <f>5.4-V19-U19-R19-P19-M19-H19-G19</f>
        <v>0</v>
      </c>
    </row>
    <row r="20" ht="22.95" customHeight="1" spans="1:33">
      <c r="A20" s="16"/>
      <c r="B20" s="16"/>
      <c r="C20" s="16"/>
      <c r="D20" s="48" t="s">
        <v>167</v>
      </c>
      <c r="E20" s="48" t="s">
        <v>168</v>
      </c>
      <c r="F20" s="46">
        <v>3.78</v>
      </c>
      <c r="G20" s="46">
        <v>0.57</v>
      </c>
      <c r="H20" s="46">
        <v>0.13</v>
      </c>
      <c r="I20" s="54"/>
      <c r="J20" s="46"/>
      <c r="K20" s="46">
        <v>0.09</v>
      </c>
      <c r="L20" s="46">
        <v>0.38</v>
      </c>
      <c r="M20" s="46">
        <v>0.63</v>
      </c>
      <c r="N20" s="46"/>
      <c r="O20" s="46">
        <v>0.44</v>
      </c>
      <c r="P20" s="46">
        <v>0.76</v>
      </c>
      <c r="Q20" s="46"/>
      <c r="R20" s="46">
        <v>0.13</v>
      </c>
      <c r="S20" s="46"/>
      <c r="T20" s="46"/>
      <c r="U20" s="60">
        <v>0.22</v>
      </c>
      <c r="V20" s="60">
        <v>0.32</v>
      </c>
      <c r="W20" s="56"/>
      <c r="X20" s="46"/>
      <c r="Y20" s="46"/>
      <c r="Z20" s="46"/>
      <c r="AA20" s="46"/>
      <c r="AB20" s="46"/>
      <c r="AC20" s="46"/>
      <c r="AD20" s="46"/>
      <c r="AE20" s="46"/>
      <c r="AF20" s="46"/>
      <c r="AG20" s="46">
        <v>0.11</v>
      </c>
    </row>
    <row r="21" s="43" customFormat="1" ht="22.95" customHeight="1" spans="1:33">
      <c r="A21" s="49" t="s">
        <v>196</v>
      </c>
      <c r="B21" s="49" t="s">
        <v>193</v>
      </c>
      <c r="C21" s="49" t="s">
        <v>207</v>
      </c>
      <c r="D21" s="50" t="s">
        <v>247</v>
      </c>
      <c r="E21" s="4" t="s">
        <v>209</v>
      </c>
      <c r="F21" s="51">
        <v>3.78</v>
      </c>
      <c r="G21" s="51">
        <v>0.57</v>
      </c>
      <c r="H21" s="51">
        <v>0.13</v>
      </c>
      <c r="I21" s="36"/>
      <c r="J21" s="51"/>
      <c r="K21" s="51">
        <v>0.09</v>
      </c>
      <c r="L21" s="51">
        <v>0.38</v>
      </c>
      <c r="M21" s="51">
        <v>0.63</v>
      </c>
      <c r="N21" s="51"/>
      <c r="O21" s="51">
        <v>0.44</v>
      </c>
      <c r="P21" s="51">
        <v>0.76</v>
      </c>
      <c r="Q21" s="51"/>
      <c r="R21" s="51">
        <v>0.13</v>
      </c>
      <c r="S21" s="51"/>
      <c r="T21" s="51"/>
      <c r="U21" s="57">
        <v>0.22</v>
      </c>
      <c r="V21" s="57">
        <v>0.32</v>
      </c>
      <c r="W21" s="59"/>
      <c r="X21" s="51"/>
      <c r="Y21" s="51"/>
      <c r="Z21" s="51"/>
      <c r="AA21" s="51"/>
      <c r="AB21" s="51"/>
      <c r="AC21" s="51"/>
      <c r="AD21" s="51"/>
      <c r="AE21" s="51"/>
      <c r="AF21" s="51"/>
      <c r="AG21" s="51">
        <v>0.11</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opLeftCell="A4" workbookViewId="0">
      <selection activeCell="H16" sqref="H16"/>
    </sheetView>
  </sheetViews>
  <sheetFormatPr defaultColWidth="10" defaultRowHeight="13.5" outlineLevelCol="7"/>
  <cols>
    <col min="1" max="1" width="12.8833333333333" style="19" customWidth="1"/>
    <col min="2" max="2" width="29.775" style="19" customWidth="1"/>
    <col min="3" max="3" width="20.775" style="19" customWidth="1"/>
    <col min="4" max="4" width="12.3333333333333" style="19" customWidth="1"/>
    <col min="5" max="5" width="10.3333333333333" style="19" customWidth="1"/>
    <col min="6" max="6" width="14.1083333333333" style="19" customWidth="1"/>
    <col min="7" max="7" width="13.775" style="19" customWidth="1"/>
    <col min="8" max="8" width="12.3333333333333" style="19" customWidth="1"/>
    <col min="9" max="9" width="9.775" style="19" customWidth="1"/>
    <col min="10" max="16384" width="10" style="19"/>
  </cols>
  <sheetData>
    <row r="1" ht="16.35" customHeight="1" spans="1:1">
      <c r="A1" s="21"/>
    </row>
    <row r="2" ht="33.6" customHeight="1" spans="1:8">
      <c r="A2" s="22" t="s">
        <v>21</v>
      </c>
      <c r="B2" s="22"/>
      <c r="C2" s="22"/>
      <c r="D2" s="22"/>
      <c r="E2" s="22"/>
      <c r="F2" s="22"/>
      <c r="G2" s="22"/>
      <c r="H2" s="22"/>
    </row>
    <row r="3" ht="37.95" customHeight="1" spans="1:8">
      <c r="A3" s="35" t="s">
        <v>30</v>
      </c>
      <c r="B3" s="35"/>
      <c r="C3" s="35"/>
      <c r="D3" s="35"/>
      <c r="E3" s="35"/>
      <c r="F3" s="35"/>
      <c r="G3" s="33" t="s">
        <v>31</v>
      </c>
      <c r="H3" s="33"/>
    </row>
    <row r="4" ht="23.25" customHeight="1" spans="1:8">
      <c r="A4" s="24" t="s">
        <v>371</v>
      </c>
      <c r="B4" s="24" t="s">
        <v>372</v>
      </c>
      <c r="C4" s="24" t="s">
        <v>373</v>
      </c>
      <c r="D4" s="24" t="s">
        <v>374</v>
      </c>
      <c r="E4" s="24" t="s">
        <v>375</v>
      </c>
      <c r="F4" s="24"/>
      <c r="G4" s="24"/>
      <c r="H4" s="24" t="s">
        <v>376</v>
      </c>
    </row>
    <row r="5" ht="25.95" customHeight="1" spans="1:8">
      <c r="A5" s="24"/>
      <c r="B5" s="24"/>
      <c r="C5" s="24"/>
      <c r="D5" s="24"/>
      <c r="E5" s="24" t="s">
        <v>136</v>
      </c>
      <c r="F5" s="24" t="s">
        <v>377</v>
      </c>
      <c r="G5" s="24" t="s">
        <v>378</v>
      </c>
      <c r="H5" s="24"/>
    </row>
    <row r="6" ht="22.95" customHeight="1" spans="1:8">
      <c r="A6" s="26"/>
      <c r="B6" s="26" t="s">
        <v>134</v>
      </c>
      <c r="C6" s="40">
        <f>D6+E6+H6</f>
        <v>4.86</v>
      </c>
      <c r="D6" s="40">
        <v>0</v>
      </c>
      <c r="E6" s="40">
        <v>0</v>
      </c>
      <c r="F6" s="40">
        <v>0</v>
      </c>
      <c r="G6" s="40">
        <v>0</v>
      </c>
      <c r="H6" s="40">
        <f>H7</f>
        <v>4.86</v>
      </c>
    </row>
    <row r="7" ht="22.95" customHeight="1" spans="1:8">
      <c r="A7" s="30" t="s">
        <v>2</v>
      </c>
      <c r="B7" s="30" t="s">
        <v>152</v>
      </c>
      <c r="C7" s="40">
        <f>D7+E7+H7</f>
        <v>4.86</v>
      </c>
      <c r="D7" s="40"/>
      <c r="E7" s="40"/>
      <c r="F7" s="40"/>
      <c r="G7" s="40"/>
      <c r="H7" s="40">
        <f>SUM(H8:H8)</f>
        <v>4.86</v>
      </c>
    </row>
    <row r="8" ht="22.95" customHeight="1" spans="1:8">
      <c r="A8" s="31" t="s">
        <v>153</v>
      </c>
      <c r="B8" s="31" t="s">
        <v>154</v>
      </c>
      <c r="C8" s="40">
        <f>D8+E8+H8</f>
        <v>4.86</v>
      </c>
      <c r="D8" s="40"/>
      <c r="E8" s="40"/>
      <c r="F8" s="40"/>
      <c r="G8" s="40"/>
      <c r="H8" s="40">
        <v>4.86</v>
      </c>
    </row>
    <row r="9" ht="19.95" customHeight="1" spans="1:8">
      <c r="A9" s="38"/>
      <c r="B9" s="38"/>
      <c r="C9" s="38"/>
      <c r="D9" s="38"/>
      <c r="E9" s="38"/>
      <c r="F9" s="38"/>
      <c r="G9" s="38"/>
      <c r="H9" s="38"/>
    </row>
    <row r="10" spans="5:5">
      <c r="E10" s="41" t="s">
        <v>379</v>
      </c>
    </row>
  </sheetData>
  <mergeCells count="10">
    <mergeCell ref="A2:H2"/>
    <mergeCell ref="A3:F3"/>
    <mergeCell ref="G3:H3"/>
    <mergeCell ref="E4:G4"/>
    <mergeCell ref="A9:H9"/>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XFD1048576"/>
    </sheetView>
  </sheetViews>
  <sheetFormatPr defaultColWidth="10" defaultRowHeight="13.5" outlineLevelCol="7"/>
  <cols>
    <col min="1" max="1" width="11.3333333333333" style="19" customWidth="1"/>
    <col min="2" max="2" width="24.8833333333333" style="19" customWidth="1"/>
    <col min="3" max="3" width="16.1083333333333" style="19" customWidth="1"/>
    <col min="4" max="4" width="12.8833333333333" style="19" customWidth="1"/>
    <col min="5" max="5" width="12.775" style="19" customWidth="1"/>
    <col min="6" max="6" width="13.8833333333333" style="19" customWidth="1"/>
    <col min="7" max="7" width="14.1083333333333" style="19" customWidth="1"/>
    <col min="8" max="8" width="16.775" style="19" customWidth="1"/>
    <col min="9" max="9" width="9.775" style="19" customWidth="1"/>
    <col min="10" max="16384" width="10" style="19"/>
  </cols>
  <sheetData>
    <row r="1" ht="16.35" customHeight="1" spans="1:1">
      <c r="A1" s="21"/>
    </row>
    <row r="2" ht="38.85" customHeight="1" spans="1:8">
      <c r="A2" s="22" t="s">
        <v>22</v>
      </c>
      <c r="B2" s="22"/>
      <c r="C2" s="22"/>
      <c r="D2" s="22"/>
      <c r="E2" s="22"/>
      <c r="F2" s="22"/>
      <c r="G2" s="22"/>
      <c r="H2" s="22"/>
    </row>
    <row r="3" ht="37.95" customHeight="1" spans="1:8">
      <c r="A3" s="35" t="s">
        <v>30</v>
      </c>
      <c r="B3" s="35"/>
      <c r="C3" s="35"/>
      <c r="D3" s="35"/>
      <c r="E3" s="35"/>
      <c r="F3" s="35"/>
      <c r="G3" s="33" t="s">
        <v>31</v>
      </c>
      <c r="H3" s="33"/>
    </row>
    <row r="4" ht="23.25" customHeight="1" spans="1:8">
      <c r="A4" s="24" t="s">
        <v>170</v>
      </c>
      <c r="B4" s="24" t="s">
        <v>171</v>
      </c>
      <c r="C4" s="24" t="s">
        <v>134</v>
      </c>
      <c r="D4" s="24" t="s">
        <v>380</v>
      </c>
      <c r="E4" s="24"/>
      <c r="F4" s="24"/>
      <c r="G4" s="24"/>
      <c r="H4" s="24" t="s">
        <v>173</v>
      </c>
    </row>
    <row r="5" ht="19.95" customHeight="1" spans="1:8">
      <c r="A5" s="24"/>
      <c r="B5" s="24"/>
      <c r="C5" s="24"/>
      <c r="D5" s="24" t="s">
        <v>136</v>
      </c>
      <c r="E5" s="24" t="s">
        <v>269</v>
      </c>
      <c r="F5" s="24"/>
      <c r="G5" s="24" t="s">
        <v>270</v>
      </c>
      <c r="H5" s="24"/>
    </row>
    <row r="6" ht="27.6" customHeight="1" spans="1:8">
      <c r="A6" s="24"/>
      <c r="B6" s="24"/>
      <c r="C6" s="24"/>
      <c r="D6" s="24"/>
      <c r="E6" s="24" t="s">
        <v>250</v>
      </c>
      <c r="F6" s="24" t="s">
        <v>234</v>
      </c>
      <c r="G6" s="24"/>
      <c r="H6" s="24"/>
    </row>
    <row r="7" ht="22.95" customHeight="1" spans="1:8">
      <c r="A7" s="26"/>
      <c r="B7" s="28" t="s">
        <v>134</v>
      </c>
      <c r="C7" s="29">
        <v>0</v>
      </c>
      <c r="D7" s="29"/>
      <c r="E7" s="29"/>
      <c r="F7" s="29"/>
      <c r="G7" s="29"/>
      <c r="H7" s="29"/>
    </row>
    <row r="8" ht="22.95" customHeight="1" spans="1:8">
      <c r="A8" s="30"/>
      <c r="B8" s="30"/>
      <c r="C8" s="29"/>
      <c r="D8" s="29"/>
      <c r="E8" s="29"/>
      <c r="F8" s="29"/>
      <c r="G8" s="29"/>
      <c r="H8" s="29"/>
    </row>
    <row r="9" ht="22.95" customHeight="1" spans="1:8">
      <c r="A9" s="30"/>
      <c r="B9" s="30"/>
      <c r="C9" s="29"/>
      <c r="D9" s="29"/>
      <c r="E9" s="29"/>
      <c r="F9" s="29"/>
      <c r="G9" s="29"/>
      <c r="H9" s="29"/>
    </row>
    <row r="10" ht="22.95" customHeight="1" spans="1:8">
      <c r="A10" s="30"/>
      <c r="B10" s="30"/>
      <c r="C10" s="29"/>
      <c r="D10" s="29"/>
      <c r="E10" s="29"/>
      <c r="F10" s="29"/>
      <c r="G10" s="29"/>
      <c r="H10" s="29"/>
    </row>
    <row r="11" ht="22.95" customHeight="1" spans="1:8">
      <c r="A11" s="30"/>
      <c r="B11" s="30"/>
      <c r="C11" s="29"/>
      <c r="D11" s="29"/>
      <c r="E11" s="29"/>
      <c r="F11" s="29"/>
      <c r="G11" s="29"/>
      <c r="H11" s="29"/>
    </row>
    <row r="12" ht="22.95" customHeight="1" spans="1:8">
      <c r="A12" s="31"/>
      <c r="B12" s="31"/>
      <c r="C12" s="32"/>
      <c r="D12" s="32"/>
      <c r="E12" s="36"/>
      <c r="F12" s="36"/>
      <c r="G12" s="36"/>
      <c r="H12" s="36"/>
    </row>
    <row r="13" ht="27" customHeight="1" spans="1:8">
      <c r="A13" s="37" t="s">
        <v>381</v>
      </c>
      <c r="B13" s="38"/>
      <c r="C13" s="38"/>
      <c r="D13" s="38"/>
      <c r="E13" s="38"/>
      <c r="F13" s="38"/>
      <c r="G13" s="38"/>
      <c r="H13" s="38"/>
    </row>
  </sheetData>
  <mergeCells count="12">
    <mergeCell ref="A2:H2"/>
    <mergeCell ref="A3:F3"/>
    <mergeCell ref="G3:H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10" defaultRowHeight="13.5"/>
  <cols>
    <col min="1" max="1" width="4.44166666666667" style="19" customWidth="1"/>
    <col min="2" max="2" width="4.775" style="19" customWidth="1"/>
    <col min="3" max="3" width="5" style="19" customWidth="1"/>
    <col min="4" max="4" width="6.66666666666667" style="19" customWidth="1"/>
    <col min="5" max="5" width="16.3333333333333" style="19" customWidth="1"/>
    <col min="6" max="6" width="11.775" style="19" customWidth="1"/>
    <col min="7" max="20" width="7.10833333333333" style="19" customWidth="1"/>
    <col min="21" max="22" width="9.775" style="19" customWidth="1"/>
    <col min="23" max="16384" width="10" style="19"/>
  </cols>
  <sheetData>
    <row r="1" ht="16.35" customHeight="1" spans="1:1">
      <c r="A1" s="21"/>
    </row>
    <row r="2" ht="47.4" customHeight="1" spans="1:17">
      <c r="A2" s="22" t="s">
        <v>23</v>
      </c>
      <c r="B2" s="22"/>
      <c r="C2" s="22"/>
      <c r="D2" s="22"/>
      <c r="E2" s="22"/>
      <c r="F2" s="22"/>
      <c r="G2" s="22"/>
      <c r="H2" s="22"/>
      <c r="I2" s="22"/>
      <c r="J2" s="22"/>
      <c r="K2" s="22"/>
      <c r="L2" s="22"/>
      <c r="M2" s="22"/>
      <c r="N2" s="22"/>
      <c r="O2" s="22"/>
      <c r="P2" s="22"/>
      <c r="Q2" s="22"/>
    </row>
    <row r="3" ht="39" customHeight="1" spans="1:20">
      <c r="A3" s="35" t="s">
        <v>30</v>
      </c>
      <c r="B3" s="35"/>
      <c r="C3" s="35"/>
      <c r="D3" s="35"/>
      <c r="E3" s="35"/>
      <c r="F3" s="35"/>
      <c r="G3" s="35"/>
      <c r="H3" s="35"/>
      <c r="I3" s="35"/>
      <c r="J3" s="35"/>
      <c r="K3" s="35"/>
      <c r="L3" s="35"/>
      <c r="M3" s="35"/>
      <c r="N3" s="35"/>
      <c r="O3" s="35"/>
      <c r="P3" s="35"/>
      <c r="Q3" s="35"/>
      <c r="R3" s="35"/>
      <c r="S3" s="33" t="s">
        <v>31</v>
      </c>
      <c r="T3" s="33"/>
    </row>
    <row r="4" ht="27.6" customHeight="1" spans="1:20">
      <c r="A4" s="24" t="s">
        <v>169</v>
      </c>
      <c r="B4" s="24"/>
      <c r="C4" s="24"/>
      <c r="D4" s="24" t="s">
        <v>223</v>
      </c>
      <c r="E4" s="24" t="s">
        <v>224</v>
      </c>
      <c r="F4" s="24" t="s">
        <v>225</v>
      </c>
      <c r="G4" s="24" t="s">
        <v>226</v>
      </c>
      <c r="H4" s="24" t="s">
        <v>227</v>
      </c>
      <c r="I4" s="24" t="s">
        <v>228</v>
      </c>
      <c r="J4" s="24" t="s">
        <v>229</v>
      </c>
      <c r="K4" s="24" t="s">
        <v>230</v>
      </c>
      <c r="L4" s="24" t="s">
        <v>231</v>
      </c>
      <c r="M4" s="24" t="s">
        <v>232</v>
      </c>
      <c r="N4" s="24" t="s">
        <v>233</v>
      </c>
      <c r="O4" s="24" t="s">
        <v>234</v>
      </c>
      <c r="P4" s="24" t="s">
        <v>235</v>
      </c>
      <c r="Q4" s="24" t="s">
        <v>236</v>
      </c>
      <c r="R4" s="24" t="s">
        <v>237</v>
      </c>
      <c r="S4" s="24" t="s">
        <v>238</v>
      </c>
      <c r="T4" s="24" t="s">
        <v>239</v>
      </c>
    </row>
    <row r="5" ht="19.95" customHeight="1" spans="1:20">
      <c r="A5" s="24" t="s">
        <v>177</v>
      </c>
      <c r="B5" s="24" t="s">
        <v>178</v>
      </c>
      <c r="C5" s="24" t="s">
        <v>179</v>
      </c>
      <c r="D5" s="24"/>
      <c r="E5" s="24"/>
      <c r="F5" s="24"/>
      <c r="G5" s="24"/>
      <c r="H5" s="24"/>
      <c r="I5" s="24"/>
      <c r="J5" s="24"/>
      <c r="K5" s="24"/>
      <c r="L5" s="24"/>
      <c r="M5" s="24"/>
      <c r="N5" s="24"/>
      <c r="O5" s="24"/>
      <c r="P5" s="24"/>
      <c r="Q5" s="24"/>
      <c r="R5" s="24"/>
      <c r="S5" s="24"/>
      <c r="T5" s="24"/>
    </row>
    <row r="6" ht="22.95" customHeight="1" spans="1:20">
      <c r="A6" s="26"/>
      <c r="B6" s="26"/>
      <c r="C6" s="26"/>
      <c r="D6" s="26"/>
      <c r="E6" s="26" t="s">
        <v>134</v>
      </c>
      <c r="F6" s="29">
        <v>0</v>
      </c>
      <c r="G6" s="29"/>
      <c r="H6" s="29"/>
      <c r="I6" s="29"/>
      <c r="J6" s="29"/>
      <c r="K6" s="29"/>
      <c r="L6" s="29"/>
      <c r="M6" s="29"/>
      <c r="N6" s="29"/>
      <c r="O6" s="29"/>
      <c r="P6" s="29"/>
      <c r="Q6" s="29"/>
      <c r="R6" s="29"/>
      <c r="S6" s="29"/>
      <c r="T6" s="29"/>
    </row>
    <row r="7" ht="22.95" customHeight="1" spans="1:20">
      <c r="A7" s="26"/>
      <c r="B7" s="26"/>
      <c r="C7" s="26"/>
      <c r="D7" s="30"/>
      <c r="E7" s="30"/>
      <c r="F7" s="29"/>
      <c r="G7" s="29"/>
      <c r="H7" s="29"/>
      <c r="I7" s="29"/>
      <c r="J7" s="29"/>
      <c r="K7" s="29"/>
      <c r="L7" s="29"/>
      <c r="M7" s="29"/>
      <c r="N7" s="29"/>
      <c r="O7" s="29"/>
      <c r="P7" s="29"/>
      <c r="Q7" s="29"/>
      <c r="R7" s="29"/>
      <c r="S7" s="29"/>
      <c r="T7" s="29"/>
    </row>
    <row r="8" ht="22.95" customHeight="1" spans="1:20">
      <c r="A8" s="26"/>
      <c r="B8" s="26"/>
      <c r="C8" s="26"/>
      <c r="D8" s="30"/>
      <c r="E8" s="30"/>
      <c r="F8" s="29"/>
      <c r="G8" s="29"/>
      <c r="H8" s="29"/>
      <c r="I8" s="29"/>
      <c r="J8" s="29"/>
      <c r="K8" s="29"/>
      <c r="L8" s="29"/>
      <c r="M8" s="29"/>
      <c r="N8" s="29"/>
      <c r="O8" s="29"/>
      <c r="P8" s="29"/>
      <c r="Q8" s="29"/>
      <c r="R8" s="29"/>
      <c r="S8" s="29"/>
      <c r="T8" s="29"/>
    </row>
    <row r="9" ht="22.95" customHeight="1" spans="1:20">
      <c r="A9" s="39"/>
      <c r="B9" s="39"/>
      <c r="C9" s="39"/>
      <c r="D9" s="31"/>
      <c r="E9" s="34"/>
      <c r="F9" s="32"/>
      <c r="G9" s="32"/>
      <c r="H9" s="32"/>
      <c r="I9" s="32"/>
      <c r="J9" s="32"/>
      <c r="K9" s="32"/>
      <c r="L9" s="32"/>
      <c r="M9" s="32"/>
      <c r="N9" s="32"/>
      <c r="O9" s="32"/>
      <c r="P9" s="32"/>
      <c r="Q9" s="32"/>
      <c r="R9" s="32"/>
      <c r="S9" s="32"/>
      <c r="T9" s="32"/>
    </row>
    <row r="10" ht="28.05" customHeight="1" spans="1:20">
      <c r="A10" s="37" t="s">
        <v>381</v>
      </c>
      <c r="B10" s="38"/>
      <c r="C10" s="38"/>
      <c r="D10" s="38"/>
      <c r="E10" s="38"/>
      <c r="F10" s="38"/>
      <c r="G10" s="38"/>
      <c r="H10" s="38"/>
      <c r="I10" s="38"/>
      <c r="J10" s="38"/>
      <c r="K10" s="38"/>
      <c r="L10" s="38"/>
      <c r="M10" s="38"/>
      <c r="N10" s="38"/>
      <c r="O10" s="38"/>
      <c r="P10" s="38"/>
      <c r="Q10" s="38"/>
      <c r="R10" s="38"/>
      <c r="S10" s="38"/>
      <c r="T10" s="38"/>
    </row>
  </sheetData>
  <mergeCells count="22">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4" sqref="C4"/>
    </sheetView>
  </sheetViews>
  <sheetFormatPr defaultColWidth="10" defaultRowHeight="13.5" outlineLevelCol="2"/>
  <cols>
    <col min="1" max="1" width="6.33333333333333" customWidth="1"/>
    <col min="2" max="2" width="9.88333333333333" customWidth="1"/>
    <col min="3" max="3" width="52.3333333333333" customWidth="1"/>
    <col min="4" max="4" width="9.775" customWidth="1"/>
  </cols>
  <sheetData>
    <row r="1" ht="32.85" customHeight="1" spans="1:3">
      <c r="A1" s="11"/>
      <c r="B1" s="12" t="s">
        <v>5</v>
      </c>
      <c r="C1" s="12"/>
    </row>
    <row r="2" ht="24.9" customHeight="1" spans="2:3">
      <c r="B2" s="12"/>
      <c r="C2" s="12"/>
    </row>
    <row r="3" ht="31.2" customHeight="1" spans="2:3">
      <c r="B3" s="115" t="s">
        <v>6</v>
      </c>
      <c r="C3" s="115"/>
    </row>
    <row r="4" ht="32.7" customHeight="1" spans="2:3">
      <c r="B4" s="116">
        <v>1</v>
      </c>
      <c r="C4" s="117" t="s">
        <v>7</v>
      </c>
    </row>
    <row r="5" ht="32.7" customHeight="1" spans="2:3">
      <c r="B5" s="116">
        <v>2</v>
      </c>
      <c r="C5" s="118" t="s">
        <v>8</v>
      </c>
    </row>
    <row r="6" ht="32.7" customHeight="1" spans="2:3">
      <c r="B6" s="116">
        <v>3</v>
      </c>
      <c r="C6" s="117" t="s">
        <v>9</v>
      </c>
    </row>
    <row r="7" ht="32.7" customHeight="1" spans="2:3">
      <c r="B7" s="116">
        <v>4</v>
      </c>
      <c r="C7" s="117" t="s">
        <v>10</v>
      </c>
    </row>
    <row r="8" ht="32.7" customHeight="1" spans="2:3">
      <c r="B8" s="116">
        <v>5</v>
      </c>
      <c r="C8" s="117" t="s">
        <v>11</v>
      </c>
    </row>
    <row r="9" ht="32.7" customHeight="1" spans="2:3">
      <c r="B9" s="116">
        <v>6</v>
      </c>
      <c r="C9" s="117" t="s">
        <v>12</v>
      </c>
    </row>
    <row r="10" ht="32.7" customHeight="1" spans="2:3">
      <c r="B10" s="116">
        <v>7</v>
      </c>
      <c r="C10" s="117" t="s">
        <v>13</v>
      </c>
    </row>
    <row r="11" ht="32.7" customHeight="1" spans="2:3">
      <c r="B11" s="116">
        <v>8</v>
      </c>
      <c r="C11" s="117" t="s">
        <v>14</v>
      </c>
    </row>
    <row r="12" ht="32.7" customHeight="1" spans="2:3">
      <c r="B12" s="116">
        <v>9</v>
      </c>
      <c r="C12" s="117" t="s">
        <v>15</v>
      </c>
    </row>
    <row r="13" ht="32.7" customHeight="1" spans="2:3">
      <c r="B13" s="116">
        <v>10</v>
      </c>
      <c r="C13" s="117" t="s">
        <v>16</v>
      </c>
    </row>
    <row r="14" ht="32.7" customHeight="1" spans="2:3">
      <c r="B14" s="116">
        <v>11</v>
      </c>
      <c r="C14" s="117" t="s">
        <v>17</v>
      </c>
    </row>
    <row r="15" ht="32.7" customHeight="1" spans="2:3">
      <c r="B15" s="116">
        <v>12</v>
      </c>
      <c r="C15" s="117" t="s">
        <v>18</v>
      </c>
    </row>
    <row r="16" ht="32.7" customHeight="1" spans="2:3">
      <c r="B16" s="116">
        <v>13</v>
      </c>
      <c r="C16" s="117" t="s">
        <v>19</v>
      </c>
    </row>
    <row r="17" ht="32.7" customHeight="1" spans="2:3">
      <c r="B17" s="116">
        <v>14</v>
      </c>
      <c r="C17" s="117" t="s">
        <v>20</v>
      </c>
    </row>
    <row r="18" ht="32.7" customHeight="1" spans="2:3">
      <c r="B18" s="116">
        <v>15</v>
      </c>
      <c r="C18" s="117" t="s">
        <v>21</v>
      </c>
    </row>
    <row r="19" ht="32.7" customHeight="1" spans="2:3">
      <c r="B19" s="116">
        <v>16</v>
      </c>
      <c r="C19" s="117" t="s">
        <v>22</v>
      </c>
    </row>
    <row r="20" ht="32.7" customHeight="1" spans="2:3">
      <c r="B20" s="116">
        <v>17</v>
      </c>
      <c r="C20" s="117" t="s">
        <v>23</v>
      </c>
    </row>
    <row r="21" ht="32.7" customHeight="1" spans="2:3">
      <c r="B21" s="116">
        <v>18</v>
      </c>
      <c r="C21" s="117" t="s">
        <v>24</v>
      </c>
    </row>
    <row r="22" ht="32.7" customHeight="1" spans="2:3">
      <c r="B22" s="116">
        <v>19</v>
      </c>
      <c r="C22" s="117" t="s">
        <v>25</v>
      </c>
    </row>
    <row r="23" ht="32.7" customHeight="1" spans="2:3">
      <c r="B23" s="116">
        <v>20</v>
      </c>
      <c r="C23" s="117" t="s">
        <v>26</v>
      </c>
    </row>
    <row r="24" ht="32.7" customHeight="1" spans="2:3">
      <c r="B24" s="116">
        <v>21</v>
      </c>
      <c r="C24" s="117" t="s">
        <v>27</v>
      </c>
    </row>
    <row r="25" ht="32.7" customHeight="1" spans="2:3">
      <c r="B25" s="116">
        <v>22</v>
      </c>
      <c r="C25" s="117" t="s">
        <v>28</v>
      </c>
    </row>
    <row r="26" ht="32.7" customHeight="1" spans="2:3">
      <c r="B26" s="116">
        <v>23</v>
      </c>
      <c r="C26" s="117"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16" sqref="E16"/>
    </sheetView>
  </sheetViews>
  <sheetFormatPr defaultColWidth="10" defaultRowHeight="13.5"/>
  <cols>
    <col min="1" max="1" width="3.775" style="19" customWidth="1"/>
    <col min="2" max="3" width="3.88333333333333" style="19" customWidth="1"/>
    <col min="4" max="4" width="6.775" style="19" customWidth="1"/>
    <col min="5" max="5" width="15.8833333333333" style="19" customWidth="1"/>
    <col min="6" max="6" width="9.21666666666667" style="19" customWidth="1"/>
    <col min="7" max="20" width="7.10833333333333" style="19" customWidth="1"/>
    <col min="21" max="22" width="9.775" style="19" customWidth="1"/>
    <col min="23" max="16384" width="10" style="19"/>
  </cols>
  <sheetData>
    <row r="1" ht="16.35" customHeight="1" spans="1:1">
      <c r="A1" s="21"/>
    </row>
    <row r="2" ht="47.4" customHeight="1" spans="1:20">
      <c r="A2" s="22" t="s">
        <v>24</v>
      </c>
      <c r="B2" s="22"/>
      <c r="C2" s="22"/>
      <c r="D2" s="22"/>
      <c r="E2" s="22"/>
      <c r="F2" s="22"/>
      <c r="G2" s="22"/>
      <c r="H2" s="22"/>
      <c r="I2" s="22"/>
      <c r="J2" s="22"/>
      <c r="K2" s="22"/>
      <c r="L2" s="22"/>
      <c r="M2" s="22"/>
      <c r="N2" s="22"/>
      <c r="O2" s="22"/>
      <c r="P2" s="22"/>
      <c r="Q2" s="22"/>
      <c r="R2" s="22"/>
      <c r="S2" s="22"/>
      <c r="T2" s="22"/>
    </row>
    <row r="3" ht="33.6" customHeight="1" spans="1:20">
      <c r="A3" s="35" t="s">
        <v>30</v>
      </c>
      <c r="B3" s="35"/>
      <c r="C3" s="35"/>
      <c r="D3" s="35"/>
      <c r="E3" s="35"/>
      <c r="F3" s="35"/>
      <c r="G3" s="35"/>
      <c r="H3" s="35"/>
      <c r="I3" s="35"/>
      <c r="J3" s="35"/>
      <c r="K3" s="35"/>
      <c r="L3" s="35"/>
      <c r="M3" s="35"/>
      <c r="N3" s="35"/>
      <c r="O3" s="35"/>
      <c r="P3" s="33" t="s">
        <v>31</v>
      </c>
      <c r="Q3" s="33"/>
      <c r="R3" s="33"/>
      <c r="S3" s="33"/>
      <c r="T3" s="33"/>
    </row>
    <row r="4" ht="29.25" customHeight="1" spans="1:20">
      <c r="A4" s="24" t="s">
        <v>169</v>
      </c>
      <c r="B4" s="24"/>
      <c r="C4" s="24"/>
      <c r="D4" s="24" t="s">
        <v>223</v>
      </c>
      <c r="E4" s="24" t="s">
        <v>224</v>
      </c>
      <c r="F4" s="24" t="s">
        <v>249</v>
      </c>
      <c r="G4" s="24" t="s">
        <v>172</v>
      </c>
      <c r="H4" s="24"/>
      <c r="I4" s="24"/>
      <c r="J4" s="24"/>
      <c r="K4" s="24" t="s">
        <v>173</v>
      </c>
      <c r="L4" s="24"/>
      <c r="M4" s="24"/>
      <c r="N4" s="24"/>
      <c r="O4" s="24"/>
      <c r="P4" s="24"/>
      <c r="Q4" s="24"/>
      <c r="R4" s="24"/>
      <c r="S4" s="24"/>
      <c r="T4" s="24"/>
    </row>
    <row r="5" ht="50.1" customHeight="1" spans="1:20">
      <c r="A5" s="24" t="s">
        <v>177</v>
      </c>
      <c r="B5" s="24" t="s">
        <v>178</v>
      </c>
      <c r="C5" s="24" t="s">
        <v>179</v>
      </c>
      <c r="D5" s="24"/>
      <c r="E5" s="24"/>
      <c r="F5" s="24"/>
      <c r="G5" s="24" t="s">
        <v>134</v>
      </c>
      <c r="H5" s="24" t="s">
        <v>250</v>
      </c>
      <c r="I5" s="24" t="s">
        <v>251</v>
      </c>
      <c r="J5" s="24" t="s">
        <v>234</v>
      </c>
      <c r="K5" s="24" t="s">
        <v>134</v>
      </c>
      <c r="L5" s="24" t="s">
        <v>253</v>
      </c>
      <c r="M5" s="24" t="s">
        <v>254</v>
      </c>
      <c r="N5" s="24" t="s">
        <v>236</v>
      </c>
      <c r="O5" s="24" t="s">
        <v>255</v>
      </c>
      <c r="P5" s="24" t="s">
        <v>256</v>
      </c>
      <c r="Q5" s="24" t="s">
        <v>257</v>
      </c>
      <c r="R5" s="24" t="s">
        <v>232</v>
      </c>
      <c r="S5" s="24" t="s">
        <v>235</v>
      </c>
      <c r="T5" s="24" t="s">
        <v>239</v>
      </c>
    </row>
    <row r="6" ht="22.95" customHeight="1" spans="1:20">
      <c r="A6" s="26"/>
      <c r="B6" s="26"/>
      <c r="C6" s="26"/>
      <c r="D6" s="26"/>
      <c r="E6" s="26" t="s">
        <v>134</v>
      </c>
      <c r="F6" s="29">
        <v>0</v>
      </c>
      <c r="G6" s="29"/>
      <c r="H6" s="29"/>
      <c r="I6" s="29"/>
      <c r="J6" s="29"/>
      <c r="K6" s="29"/>
      <c r="L6" s="29"/>
      <c r="M6" s="29"/>
      <c r="N6" s="29"/>
      <c r="O6" s="29"/>
      <c r="P6" s="29"/>
      <c r="Q6" s="29"/>
      <c r="R6" s="29"/>
      <c r="S6" s="29"/>
      <c r="T6" s="29"/>
    </row>
    <row r="7" ht="22.95" customHeight="1" spans="1:20">
      <c r="A7" s="26"/>
      <c r="B7" s="26"/>
      <c r="C7" s="26"/>
      <c r="D7" s="30"/>
      <c r="E7" s="30"/>
      <c r="F7" s="29"/>
      <c r="G7" s="29"/>
      <c r="H7" s="29"/>
      <c r="I7" s="29"/>
      <c r="J7" s="29"/>
      <c r="K7" s="29"/>
      <c r="L7" s="29"/>
      <c r="M7" s="29"/>
      <c r="N7" s="29"/>
      <c r="O7" s="29"/>
      <c r="P7" s="29"/>
      <c r="Q7" s="29"/>
      <c r="R7" s="29"/>
      <c r="S7" s="29"/>
      <c r="T7" s="29"/>
    </row>
    <row r="8" ht="22.95" customHeight="1" spans="1:20">
      <c r="A8" s="26"/>
      <c r="B8" s="26"/>
      <c r="C8" s="26"/>
      <c r="D8" s="30"/>
      <c r="E8" s="30"/>
      <c r="F8" s="29"/>
      <c r="G8" s="29"/>
      <c r="H8" s="29"/>
      <c r="I8" s="29"/>
      <c r="J8" s="29"/>
      <c r="K8" s="29"/>
      <c r="L8" s="29"/>
      <c r="M8" s="29"/>
      <c r="N8" s="29"/>
      <c r="O8" s="29"/>
      <c r="P8" s="29"/>
      <c r="Q8" s="29"/>
      <c r="R8" s="29"/>
      <c r="S8" s="29"/>
      <c r="T8" s="29"/>
    </row>
    <row r="9" ht="22.95" customHeight="1" spans="1:20">
      <c r="A9" s="39"/>
      <c r="B9" s="39"/>
      <c r="C9" s="39"/>
      <c r="D9" s="31"/>
      <c r="E9" s="34"/>
      <c r="F9" s="36"/>
      <c r="G9" s="32"/>
      <c r="H9" s="32"/>
      <c r="I9" s="32"/>
      <c r="J9" s="32"/>
      <c r="K9" s="32"/>
      <c r="L9" s="32"/>
      <c r="M9" s="32"/>
      <c r="N9" s="32"/>
      <c r="O9" s="32"/>
      <c r="P9" s="32"/>
      <c r="Q9" s="32"/>
      <c r="R9" s="32"/>
      <c r="S9" s="32"/>
      <c r="T9" s="32"/>
    </row>
    <row r="10" ht="24" customHeight="1" spans="1:20">
      <c r="A10" s="37" t="s">
        <v>381</v>
      </c>
      <c r="B10" s="38"/>
      <c r="C10" s="38"/>
      <c r="D10" s="38"/>
      <c r="E10" s="38"/>
      <c r="F10" s="38"/>
      <c r="G10" s="38"/>
      <c r="H10" s="38"/>
      <c r="I10" s="38"/>
      <c r="J10" s="38"/>
      <c r="K10" s="38"/>
      <c r="L10" s="38"/>
      <c r="M10" s="38"/>
      <c r="N10" s="38"/>
      <c r="O10" s="38"/>
      <c r="P10" s="38"/>
      <c r="Q10" s="38"/>
      <c r="R10" s="38"/>
      <c r="S10" s="38"/>
      <c r="T10" s="38"/>
    </row>
  </sheetData>
  <mergeCells count="10">
    <mergeCell ref="A2:T2"/>
    <mergeCell ref="A3:O3"/>
    <mergeCell ref="P3:T3"/>
    <mergeCell ref="A4:C4"/>
    <mergeCell ref="G4:J4"/>
    <mergeCell ref="K4:T4"/>
    <mergeCell ref="A10:T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XFD1048576"/>
    </sheetView>
  </sheetViews>
  <sheetFormatPr defaultColWidth="10" defaultRowHeight="13.5" outlineLevelCol="7"/>
  <cols>
    <col min="1" max="1" width="11.1083333333333" style="19" customWidth="1"/>
    <col min="2" max="2" width="25.3333333333333" style="19" customWidth="1"/>
    <col min="3" max="3" width="15.3333333333333" style="19" customWidth="1"/>
    <col min="4" max="4" width="12.775" style="19" customWidth="1"/>
    <col min="5" max="5" width="16.3333333333333" style="19" customWidth="1"/>
    <col min="6" max="6" width="14.1083333333333" style="19" customWidth="1"/>
    <col min="7" max="7" width="15.3333333333333" style="19" customWidth="1"/>
    <col min="8" max="8" width="17.6666666666667" style="19" customWidth="1"/>
    <col min="9" max="9" width="9.775" style="19" customWidth="1"/>
    <col min="10" max="16384" width="10" style="19"/>
  </cols>
  <sheetData>
    <row r="1" ht="16.35" customHeight="1" spans="1:1">
      <c r="A1" s="21"/>
    </row>
    <row r="2" ht="38.85" customHeight="1" spans="1:8">
      <c r="A2" s="22" t="s">
        <v>382</v>
      </c>
      <c r="B2" s="22"/>
      <c r="C2" s="22"/>
      <c r="D2" s="22"/>
      <c r="E2" s="22"/>
      <c r="F2" s="22"/>
      <c r="G2" s="22"/>
      <c r="H2" s="22"/>
    </row>
    <row r="3" ht="36" customHeight="1" spans="1:8">
      <c r="A3" s="35" t="s">
        <v>30</v>
      </c>
      <c r="B3" s="35"/>
      <c r="C3" s="35"/>
      <c r="D3" s="35"/>
      <c r="E3" s="35"/>
      <c r="F3" s="35"/>
      <c r="G3" s="35"/>
      <c r="H3" s="33" t="s">
        <v>31</v>
      </c>
    </row>
    <row r="4" ht="19.95" customHeight="1" spans="1:8">
      <c r="A4" s="24" t="s">
        <v>170</v>
      </c>
      <c r="B4" s="24" t="s">
        <v>171</v>
      </c>
      <c r="C4" s="24" t="s">
        <v>134</v>
      </c>
      <c r="D4" s="24" t="s">
        <v>383</v>
      </c>
      <c r="E4" s="24"/>
      <c r="F4" s="24"/>
      <c r="G4" s="24"/>
      <c r="H4" s="24" t="s">
        <v>173</v>
      </c>
    </row>
    <row r="5" ht="23.25" customHeight="1" spans="1:8">
      <c r="A5" s="24"/>
      <c r="B5" s="24"/>
      <c r="C5" s="24"/>
      <c r="D5" s="24" t="s">
        <v>136</v>
      </c>
      <c r="E5" s="24" t="s">
        <v>269</v>
      </c>
      <c r="F5" s="24"/>
      <c r="G5" s="24" t="s">
        <v>270</v>
      </c>
      <c r="H5" s="24"/>
    </row>
    <row r="6" ht="23.25" customHeight="1" spans="1:8">
      <c r="A6" s="24"/>
      <c r="B6" s="24"/>
      <c r="C6" s="24"/>
      <c r="D6" s="24"/>
      <c r="E6" s="24" t="s">
        <v>250</v>
      </c>
      <c r="F6" s="24" t="s">
        <v>234</v>
      </c>
      <c r="G6" s="24"/>
      <c r="H6" s="24"/>
    </row>
    <row r="7" ht="22.95" customHeight="1" spans="1:8">
      <c r="A7" s="26"/>
      <c r="B7" s="28" t="s">
        <v>134</v>
      </c>
      <c r="C7" s="29">
        <v>0</v>
      </c>
      <c r="D7" s="29"/>
      <c r="E7" s="29"/>
      <c r="F7" s="29"/>
      <c r="G7" s="29"/>
      <c r="H7" s="29"/>
    </row>
    <row r="8" ht="22.95" customHeight="1" spans="1:8">
      <c r="A8" s="30"/>
      <c r="B8" s="30"/>
      <c r="C8" s="29"/>
      <c r="D8" s="29"/>
      <c r="E8" s="29"/>
      <c r="F8" s="29"/>
      <c r="G8" s="29"/>
      <c r="H8" s="29"/>
    </row>
    <row r="9" ht="22.95" customHeight="1" spans="1:8">
      <c r="A9" s="30"/>
      <c r="B9" s="30"/>
      <c r="C9" s="29"/>
      <c r="D9" s="29"/>
      <c r="E9" s="29"/>
      <c r="F9" s="29"/>
      <c r="G9" s="29"/>
      <c r="H9" s="29"/>
    </row>
    <row r="10" ht="22.95" customHeight="1" spans="1:8">
      <c r="A10" s="30"/>
      <c r="B10" s="30"/>
      <c r="C10" s="29"/>
      <c r="D10" s="29"/>
      <c r="E10" s="29"/>
      <c r="F10" s="29"/>
      <c r="G10" s="29"/>
      <c r="H10" s="29"/>
    </row>
    <row r="11" ht="22.95" customHeight="1" spans="1:8">
      <c r="A11" s="30"/>
      <c r="B11" s="30"/>
      <c r="C11" s="29"/>
      <c r="D11" s="29"/>
      <c r="E11" s="29"/>
      <c r="F11" s="29"/>
      <c r="G11" s="29"/>
      <c r="H11" s="29"/>
    </row>
    <row r="12" ht="22.95" customHeight="1" spans="1:8">
      <c r="A12" s="31"/>
      <c r="B12" s="31"/>
      <c r="C12" s="32"/>
      <c r="D12" s="32"/>
      <c r="E12" s="36"/>
      <c r="F12" s="36"/>
      <c r="G12" s="36"/>
      <c r="H12" s="36"/>
    </row>
    <row r="13" ht="30" customHeight="1" spans="1:8">
      <c r="A13" s="37" t="s">
        <v>384</v>
      </c>
      <c r="B13" s="38"/>
      <c r="C13" s="38"/>
      <c r="D13" s="38"/>
      <c r="E13" s="38"/>
      <c r="F13" s="38"/>
      <c r="G13" s="38"/>
      <c r="H13" s="38"/>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XFD1048576"/>
    </sheetView>
  </sheetViews>
  <sheetFormatPr defaultColWidth="10" defaultRowHeight="13.5" outlineLevelCol="7"/>
  <cols>
    <col min="1" max="1" width="10.775" style="19" customWidth="1"/>
    <col min="2" max="2" width="22.775" style="19" customWidth="1"/>
    <col min="3" max="3" width="19.2166666666667" style="19" customWidth="1"/>
    <col min="4" max="4" width="16.775" style="19" customWidth="1"/>
    <col min="5" max="6" width="16.3333333333333" style="19" customWidth="1"/>
    <col min="7" max="8" width="17.6666666666667" style="19" customWidth="1"/>
    <col min="9" max="9" width="9.775" style="19" customWidth="1"/>
    <col min="10" max="16384" width="10" style="19"/>
  </cols>
  <sheetData>
    <row r="1" ht="16.35" customHeight="1" spans="1:1">
      <c r="A1" s="21"/>
    </row>
    <row r="2" ht="38.85" customHeight="1" spans="1:8">
      <c r="A2" s="22" t="s">
        <v>26</v>
      </c>
      <c r="B2" s="22"/>
      <c r="C2" s="22"/>
      <c r="D2" s="22"/>
      <c r="E2" s="22"/>
      <c r="F2" s="22"/>
      <c r="G2" s="22"/>
      <c r="H2" s="22"/>
    </row>
    <row r="3" ht="44.4" customHeight="1" spans="1:8">
      <c r="A3" s="35" t="s">
        <v>30</v>
      </c>
      <c r="B3" s="35"/>
      <c r="C3" s="35"/>
      <c r="D3" s="35"/>
      <c r="E3" s="35"/>
      <c r="F3" s="35"/>
      <c r="G3" s="35"/>
      <c r="H3" s="33" t="s">
        <v>31</v>
      </c>
    </row>
    <row r="4" ht="24.9" customHeight="1" spans="1:8">
      <c r="A4" s="24" t="s">
        <v>170</v>
      </c>
      <c r="B4" s="24" t="s">
        <v>171</v>
      </c>
      <c r="C4" s="24" t="s">
        <v>134</v>
      </c>
      <c r="D4" s="24" t="s">
        <v>385</v>
      </c>
      <c r="E4" s="24"/>
      <c r="F4" s="24"/>
      <c r="G4" s="24"/>
      <c r="H4" s="24" t="s">
        <v>173</v>
      </c>
    </row>
    <row r="5" ht="25.95" customHeight="1" spans="1:8">
      <c r="A5" s="24"/>
      <c r="B5" s="24"/>
      <c r="C5" s="24"/>
      <c r="D5" s="24" t="s">
        <v>136</v>
      </c>
      <c r="E5" s="24" t="s">
        <v>269</v>
      </c>
      <c r="F5" s="24"/>
      <c r="G5" s="24" t="s">
        <v>270</v>
      </c>
      <c r="H5" s="24"/>
    </row>
    <row r="6" ht="35.4" customHeight="1" spans="1:8">
      <c r="A6" s="24"/>
      <c r="B6" s="24"/>
      <c r="C6" s="24"/>
      <c r="D6" s="24"/>
      <c r="E6" s="24" t="s">
        <v>250</v>
      </c>
      <c r="F6" s="24" t="s">
        <v>234</v>
      </c>
      <c r="G6" s="24"/>
      <c r="H6" s="24"/>
    </row>
    <row r="7" ht="22.95" customHeight="1" spans="1:8">
      <c r="A7" s="26"/>
      <c r="B7" s="28" t="s">
        <v>134</v>
      </c>
      <c r="C7" s="29">
        <v>0</v>
      </c>
      <c r="D7" s="29"/>
      <c r="E7" s="29"/>
      <c r="F7" s="29"/>
      <c r="G7" s="29"/>
      <c r="H7" s="29"/>
    </row>
    <row r="8" ht="22.95" customHeight="1" spans="1:8">
      <c r="A8" s="30"/>
      <c r="B8" s="30"/>
      <c r="C8" s="29"/>
      <c r="D8" s="29"/>
      <c r="E8" s="29"/>
      <c r="F8" s="29"/>
      <c r="G8" s="29"/>
      <c r="H8" s="29"/>
    </row>
    <row r="9" ht="22.95" customHeight="1" spans="1:8">
      <c r="A9" s="30"/>
      <c r="B9" s="30"/>
      <c r="C9" s="29"/>
      <c r="D9" s="29"/>
      <c r="E9" s="29"/>
      <c r="F9" s="29"/>
      <c r="G9" s="29"/>
      <c r="H9" s="29"/>
    </row>
    <row r="10" ht="22.95" customHeight="1" spans="1:8">
      <c r="A10" s="30"/>
      <c r="B10" s="30"/>
      <c r="C10" s="29"/>
      <c r="D10" s="29"/>
      <c r="E10" s="29"/>
      <c r="F10" s="29"/>
      <c r="G10" s="29"/>
      <c r="H10" s="29"/>
    </row>
    <row r="11" ht="22.95" customHeight="1" spans="1:8">
      <c r="A11" s="30"/>
      <c r="B11" s="30"/>
      <c r="C11" s="29"/>
      <c r="D11" s="29"/>
      <c r="E11" s="29"/>
      <c r="F11" s="29"/>
      <c r="G11" s="29"/>
      <c r="H11" s="29"/>
    </row>
    <row r="12" ht="22.95" customHeight="1" spans="1:8">
      <c r="A12" s="31"/>
      <c r="B12" s="31"/>
      <c r="C12" s="32"/>
      <c r="D12" s="32"/>
      <c r="E12" s="36"/>
      <c r="F12" s="36"/>
      <c r="G12" s="36"/>
      <c r="H12" s="36"/>
    </row>
    <row r="13" ht="24" customHeight="1" spans="1:8">
      <c r="A13" s="37" t="s">
        <v>386</v>
      </c>
      <c r="B13" s="38"/>
      <c r="C13" s="38"/>
      <c r="D13" s="38"/>
      <c r="E13" s="38"/>
      <c r="F13" s="38"/>
      <c r="G13" s="38"/>
      <c r="H13" s="38"/>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workbookViewId="0">
      <selection activeCell="C8" sqref="C8"/>
    </sheetView>
  </sheetViews>
  <sheetFormatPr defaultColWidth="10" defaultRowHeight="13.5"/>
  <cols>
    <col min="1" max="1" width="10.4416666666667" style="19" customWidth="1"/>
    <col min="2" max="2" width="0.108333333333333" style="19" customWidth="1"/>
    <col min="3" max="3" width="24" style="19" customWidth="1"/>
    <col min="4" max="4" width="13.2166666666667" style="20" customWidth="1"/>
    <col min="5" max="15" width="7.775" style="19" customWidth="1"/>
    <col min="16" max="18" width="9.775" style="19" customWidth="1"/>
    <col min="19" max="16384" width="10" style="19"/>
  </cols>
  <sheetData>
    <row r="1" ht="16.35" customHeight="1" spans="1:1">
      <c r="A1" s="21"/>
    </row>
    <row r="2" ht="45.75" customHeight="1" spans="1:15">
      <c r="A2" s="22" t="s">
        <v>27</v>
      </c>
      <c r="B2" s="22"/>
      <c r="C2" s="22"/>
      <c r="D2" s="22"/>
      <c r="E2" s="22"/>
      <c r="F2" s="22"/>
      <c r="G2" s="22"/>
      <c r="H2" s="22"/>
      <c r="I2" s="22"/>
      <c r="J2" s="22"/>
      <c r="K2" s="22"/>
      <c r="L2" s="22"/>
      <c r="M2" s="22"/>
      <c r="N2" s="22"/>
      <c r="O2" s="22"/>
    </row>
    <row r="3" ht="44.85" customHeight="1" spans="1:15">
      <c r="A3" s="23" t="s">
        <v>30</v>
      </c>
      <c r="B3" s="23"/>
      <c r="C3" s="23"/>
      <c r="D3" s="23"/>
      <c r="E3" s="23"/>
      <c r="F3" s="23"/>
      <c r="G3" s="23"/>
      <c r="H3" s="23"/>
      <c r="I3" s="23"/>
      <c r="J3" s="23"/>
      <c r="K3" s="23"/>
      <c r="L3" s="23"/>
      <c r="M3" s="23"/>
      <c r="N3" s="33" t="s">
        <v>31</v>
      </c>
      <c r="O3" s="33"/>
    </row>
    <row r="4" ht="26.1" customHeight="1" spans="1:15">
      <c r="A4" s="24" t="s">
        <v>223</v>
      </c>
      <c r="B4" s="25"/>
      <c r="C4" s="24" t="s">
        <v>387</v>
      </c>
      <c r="D4" s="24" t="s">
        <v>388</v>
      </c>
      <c r="E4" s="24"/>
      <c r="F4" s="24"/>
      <c r="G4" s="24"/>
      <c r="H4" s="24"/>
      <c r="I4" s="24"/>
      <c r="J4" s="24"/>
      <c r="K4" s="24"/>
      <c r="L4" s="24"/>
      <c r="M4" s="24"/>
      <c r="N4" s="24" t="s">
        <v>389</v>
      </c>
      <c r="O4" s="24"/>
    </row>
    <row r="5" ht="31.95" customHeight="1" spans="1:15">
      <c r="A5" s="24"/>
      <c r="B5" s="25"/>
      <c r="C5" s="24"/>
      <c r="D5" s="24" t="s">
        <v>390</v>
      </c>
      <c r="E5" s="24" t="s">
        <v>137</v>
      </c>
      <c r="F5" s="24"/>
      <c r="G5" s="24"/>
      <c r="H5" s="24"/>
      <c r="I5" s="24"/>
      <c r="J5" s="24"/>
      <c r="K5" s="24" t="s">
        <v>391</v>
      </c>
      <c r="L5" s="24" t="s">
        <v>139</v>
      </c>
      <c r="M5" s="24" t="s">
        <v>140</v>
      </c>
      <c r="N5" s="24" t="s">
        <v>392</v>
      </c>
      <c r="O5" s="24" t="s">
        <v>393</v>
      </c>
    </row>
    <row r="6" ht="44.85" customHeight="1" spans="1:15">
      <c r="A6" s="24"/>
      <c r="B6" s="25"/>
      <c r="C6" s="24"/>
      <c r="D6" s="24"/>
      <c r="E6" s="24" t="s">
        <v>394</v>
      </c>
      <c r="F6" s="24" t="s">
        <v>395</v>
      </c>
      <c r="G6" s="24" t="s">
        <v>396</v>
      </c>
      <c r="H6" s="24" t="s">
        <v>397</v>
      </c>
      <c r="I6" s="24" t="s">
        <v>398</v>
      </c>
      <c r="J6" s="24" t="s">
        <v>399</v>
      </c>
      <c r="K6" s="24"/>
      <c r="L6" s="24"/>
      <c r="M6" s="24"/>
      <c r="N6" s="24"/>
      <c r="O6" s="24"/>
    </row>
    <row r="7" ht="22.95" customHeight="1" spans="1:15">
      <c r="A7" s="26"/>
      <c r="B7" s="27"/>
      <c r="C7" s="28" t="s">
        <v>134</v>
      </c>
      <c r="D7" s="29">
        <f>D8</f>
        <v>414.4</v>
      </c>
      <c r="E7" s="29">
        <f>E8</f>
        <v>414.4</v>
      </c>
      <c r="F7" s="29">
        <f>F8</f>
        <v>414.4</v>
      </c>
      <c r="G7" s="29"/>
      <c r="H7" s="29"/>
      <c r="I7" s="29"/>
      <c r="J7" s="29"/>
      <c r="K7" s="29"/>
      <c r="L7" s="29"/>
      <c r="M7" s="29"/>
      <c r="N7" s="29">
        <f>N8</f>
        <v>414.4</v>
      </c>
      <c r="O7" s="26"/>
    </row>
    <row r="8" ht="22.95" customHeight="1" spans="1:15">
      <c r="A8" s="30" t="s">
        <v>2</v>
      </c>
      <c r="B8" s="27"/>
      <c r="C8" s="30" t="s">
        <v>152</v>
      </c>
      <c r="D8" s="29">
        <f>D9+D10+D11+D12+D13+D14+D15+D16+D17+D18+D19</f>
        <v>414.4</v>
      </c>
      <c r="E8" s="29">
        <f>E9+E10+E11+E12+E13+E14+E15+E16+E17+E18+E19</f>
        <v>414.4</v>
      </c>
      <c r="F8" s="29">
        <f>F9+F10+F11+F12+F13+F14+F15+F16+F17+F18+F19</f>
        <v>414.4</v>
      </c>
      <c r="G8" s="29"/>
      <c r="H8" s="29"/>
      <c r="I8" s="29"/>
      <c r="J8" s="29"/>
      <c r="K8" s="29"/>
      <c r="L8" s="29"/>
      <c r="M8" s="29"/>
      <c r="N8" s="29">
        <f>N9+N10+N11+N12+N13+N14+N15+N16+N17+N18+N19</f>
        <v>414.4</v>
      </c>
      <c r="O8" s="26"/>
    </row>
    <row r="9" ht="22.95" customHeight="1" spans="1:15">
      <c r="A9" s="31" t="s">
        <v>400</v>
      </c>
      <c r="B9" s="27" t="s">
        <v>401</v>
      </c>
      <c r="C9" s="31" t="s">
        <v>402</v>
      </c>
      <c r="D9" s="32">
        <v>56</v>
      </c>
      <c r="E9" s="32">
        <v>56</v>
      </c>
      <c r="F9" s="32">
        <v>56</v>
      </c>
      <c r="G9" s="32"/>
      <c r="H9" s="32"/>
      <c r="I9" s="32"/>
      <c r="J9" s="32"/>
      <c r="K9" s="32"/>
      <c r="L9" s="32"/>
      <c r="M9" s="32"/>
      <c r="N9" s="32">
        <v>56</v>
      </c>
      <c r="O9" s="34"/>
    </row>
    <row r="10" ht="22.95" customHeight="1" spans="1:15">
      <c r="A10" s="31" t="s">
        <v>400</v>
      </c>
      <c r="B10" s="27" t="s">
        <v>403</v>
      </c>
      <c r="C10" s="31" t="s">
        <v>404</v>
      </c>
      <c r="D10" s="32">
        <v>54</v>
      </c>
      <c r="E10" s="32">
        <v>54</v>
      </c>
      <c r="F10" s="32">
        <v>54</v>
      </c>
      <c r="G10" s="32"/>
      <c r="H10" s="32"/>
      <c r="I10" s="32"/>
      <c r="J10" s="32"/>
      <c r="K10" s="32"/>
      <c r="L10" s="32"/>
      <c r="M10" s="32"/>
      <c r="N10" s="32">
        <v>54</v>
      </c>
      <c r="O10" s="34"/>
    </row>
    <row r="11" ht="22.95" customHeight="1" spans="1:15">
      <c r="A11" s="31" t="s">
        <v>400</v>
      </c>
      <c r="B11" s="27" t="s">
        <v>405</v>
      </c>
      <c r="C11" s="31" t="s">
        <v>406</v>
      </c>
      <c r="D11" s="32">
        <v>18</v>
      </c>
      <c r="E11" s="32">
        <v>18</v>
      </c>
      <c r="F11" s="32">
        <v>18</v>
      </c>
      <c r="G11" s="32"/>
      <c r="H11" s="32"/>
      <c r="I11" s="32"/>
      <c r="J11" s="32"/>
      <c r="K11" s="32"/>
      <c r="L11" s="32"/>
      <c r="M11" s="32"/>
      <c r="N11" s="32">
        <v>18</v>
      </c>
      <c r="O11" s="34"/>
    </row>
    <row r="12" ht="22.95" customHeight="1" spans="1:15">
      <c r="A12" s="31" t="s">
        <v>400</v>
      </c>
      <c r="B12" s="27" t="s">
        <v>407</v>
      </c>
      <c r="C12" s="31" t="s">
        <v>408</v>
      </c>
      <c r="D12" s="32">
        <v>30</v>
      </c>
      <c r="E12" s="32">
        <v>30</v>
      </c>
      <c r="F12" s="32">
        <v>30</v>
      </c>
      <c r="G12" s="32"/>
      <c r="H12" s="32"/>
      <c r="I12" s="32"/>
      <c r="J12" s="32"/>
      <c r="K12" s="32"/>
      <c r="L12" s="32"/>
      <c r="M12" s="32"/>
      <c r="N12" s="32">
        <v>30</v>
      </c>
      <c r="O12" s="34"/>
    </row>
    <row r="13" ht="22.95" customHeight="1" spans="1:15">
      <c r="A13" s="31" t="s">
        <v>400</v>
      </c>
      <c r="B13" s="27" t="s">
        <v>409</v>
      </c>
      <c r="C13" s="31" t="s">
        <v>410</v>
      </c>
      <c r="D13" s="32">
        <v>4</v>
      </c>
      <c r="E13" s="32">
        <v>4</v>
      </c>
      <c r="F13" s="32">
        <v>4</v>
      </c>
      <c r="G13" s="32"/>
      <c r="H13" s="32"/>
      <c r="I13" s="32"/>
      <c r="J13" s="32"/>
      <c r="K13" s="32"/>
      <c r="L13" s="32"/>
      <c r="M13" s="32"/>
      <c r="N13" s="32">
        <v>4</v>
      </c>
      <c r="O13" s="34"/>
    </row>
    <row r="14" ht="22.95" customHeight="1" spans="1:15">
      <c r="A14" s="31" t="s">
        <v>400</v>
      </c>
      <c r="B14" s="27" t="s">
        <v>411</v>
      </c>
      <c r="C14" s="31" t="s">
        <v>412</v>
      </c>
      <c r="D14" s="32">
        <v>24</v>
      </c>
      <c r="E14" s="32">
        <v>24</v>
      </c>
      <c r="F14" s="32">
        <v>24</v>
      </c>
      <c r="G14" s="32"/>
      <c r="H14" s="32"/>
      <c r="I14" s="32"/>
      <c r="J14" s="32"/>
      <c r="K14" s="32"/>
      <c r="L14" s="32"/>
      <c r="M14" s="32"/>
      <c r="N14" s="32">
        <v>24</v>
      </c>
      <c r="O14" s="34"/>
    </row>
    <row r="15" ht="22.95" customHeight="1" spans="1:15">
      <c r="A15" s="31" t="s">
        <v>400</v>
      </c>
      <c r="B15" s="27" t="s">
        <v>413</v>
      </c>
      <c r="C15" s="31" t="s">
        <v>414</v>
      </c>
      <c r="D15" s="32">
        <v>30</v>
      </c>
      <c r="E15" s="32">
        <v>30</v>
      </c>
      <c r="F15" s="32">
        <v>30</v>
      </c>
      <c r="G15" s="32"/>
      <c r="H15" s="32"/>
      <c r="I15" s="32"/>
      <c r="J15" s="32"/>
      <c r="K15" s="32"/>
      <c r="L15" s="32"/>
      <c r="M15" s="32"/>
      <c r="N15" s="32">
        <v>30</v>
      </c>
      <c r="O15" s="34"/>
    </row>
    <row r="16" ht="22.95" customHeight="1" spans="1:15">
      <c r="A16" s="31" t="s">
        <v>415</v>
      </c>
      <c r="B16" s="27" t="s">
        <v>416</v>
      </c>
      <c r="C16" s="31" t="s">
        <v>417</v>
      </c>
      <c r="D16" s="32">
        <v>35</v>
      </c>
      <c r="E16" s="32">
        <v>35</v>
      </c>
      <c r="F16" s="32">
        <v>35</v>
      </c>
      <c r="G16" s="32"/>
      <c r="H16" s="32"/>
      <c r="I16" s="32"/>
      <c r="J16" s="32"/>
      <c r="K16" s="32"/>
      <c r="L16" s="32"/>
      <c r="M16" s="32"/>
      <c r="N16" s="32">
        <v>35</v>
      </c>
      <c r="O16" s="34"/>
    </row>
    <row r="17" ht="22.95" customHeight="1" spans="1:15">
      <c r="A17" s="31" t="s">
        <v>418</v>
      </c>
      <c r="B17" s="27" t="s">
        <v>419</v>
      </c>
      <c r="C17" s="31" t="s">
        <v>420</v>
      </c>
      <c r="D17" s="32">
        <v>105.4</v>
      </c>
      <c r="E17" s="32">
        <v>105.4</v>
      </c>
      <c r="F17" s="32">
        <v>105.4</v>
      </c>
      <c r="G17" s="32"/>
      <c r="H17" s="32"/>
      <c r="I17" s="32"/>
      <c r="J17" s="32"/>
      <c r="K17" s="32"/>
      <c r="L17" s="32"/>
      <c r="M17" s="32"/>
      <c r="N17" s="32">
        <v>105.4</v>
      </c>
      <c r="O17" s="34"/>
    </row>
    <row r="18" ht="22.95" customHeight="1" spans="1:15">
      <c r="A18" s="31" t="s">
        <v>421</v>
      </c>
      <c r="B18" s="27" t="s">
        <v>422</v>
      </c>
      <c r="C18" s="31" t="s">
        <v>423</v>
      </c>
      <c r="D18" s="32">
        <v>48</v>
      </c>
      <c r="E18" s="32">
        <v>48</v>
      </c>
      <c r="F18" s="32">
        <v>48</v>
      </c>
      <c r="G18" s="32"/>
      <c r="H18" s="32"/>
      <c r="I18" s="32"/>
      <c r="J18" s="32"/>
      <c r="K18" s="32"/>
      <c r="L18" s="32"/>
      <c r="M18" s="32"/>
      <c r="N18" s="32">
        <v>48</v>
      </c>
      <c r="O18" s="34"/>
    </row>
    <row r="19" ht="22.95" customHeight="1" spans="1:15">
      <c r="A19" s="31" t="s">
        <v>424</v>
      </c>
      <c r="B19" s="27" t="s">
        <v>425</v>
      </c>
      <c r="C19" s="31" t="s">
        <v>426</v>
      </c>
      <c r="D19" s="32">
        <v>10</v>
      </c>
      <c r="E19" s="32">
        <v>10</v>
      </c>
      <c r="F19" s="32">
        <v>10</v>
      </c>
      <c r="G19" s="32"/>
      <c r="H19" s="32"/>
      <c r="I19" s="32"/>
      <c r="J19" s="32"/>
      <c r="K19" s="32"/>
      <c r="L19" s="32"/>
      <c r="M19" s="32"/>
      <c r="N19" s="32">
        <v>10</v>
      </c>
      <c r="O19" s="34"/>
    </row>
  </sheetData>
  <autoFilter ref="A7:O19">
    <extLst/>
  </autoFilter>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6"/>
  <sheetViews>
    <sheetView workbookViewId="0">
      <selection activeCell="C47" sqref="C$1:C$1048576"/>
    </sheetView>
  </sheetViews>
  <sheetFormatPr defaultColWidth="9.775" defaultRowHeight="13.5"/>
  <cols>
    <col min="1" max="1" width="6.775" customWidth="1"/>
    <col min="2" max="2" width="15.1083333333333" customWidth="1"/>
    <col min="3" max="3" width="8.55833333333333" customWidth="1"/>
    <col min="4" max="4" width="12.2166666666667" customWidth="1"/>
    <col min="5" max="5" width="8.44166666666667" customWidth="1"/>
    <col min="6" max="6" width="8.55833333333333" customWidth="1"/>
    <col min="7" max="7" width="7.88333333333333" customWidth="1"/>
    <col min="8" max="8" width="21.5583333333333" customWidth="1"/>
    <col min="9" max="9" width="11.1083333333333" customWidth="1"/>
    <col min="10" max="10" width="11.5583333333333" customWidth="1"/>
    <col min="11" max="11" width="9.21666666666667" customWidth="1"/>
    <col min="12" max="12" width="9.775" customWidth="1"/>
    <col min="13" max="13" width="19.1083333333333" customWidth="1"/>
    <col min="14" max="18" width="9.775" customWidth="1"/>
  </cols>
  <sheetData>
    <row r="1" ht="16.35" customHeight="1" spans="1:13">
      <c r="A1" s="11"/>
      <c r="B1" s="11"/>
      <c r="C1" s="11"/>
      <c r="D1" s="11"/>
      <c r="E1" s="11"/>
      <c r="F1" s="11"/>
      <c r="G1" s="11"/>
      <c r="H1" s="11"/>
      <c r="I1" s="11"/>
      <c r="J1" s="11"/>
      <c r="K1" s="11"/>
      <c r="L1" s="11"/>
      <c r="M1" s="11"/>
    </row>
    <row r="2" ht="37.95" customHeight="1" spans="1:13">
      <c r="A2" s="11"/>
      <c r="B2" s="11"/>
      <c r="C2" s="12" t="s">
        <v>427</v>
      </c>
      <c r="D2" s="12"/>
      <c r="E2" s="12"/>
      <c r="F2" s="12"/>
      <c r="G2" s="12"/>
      <c r="H2" s="12"/>
      <c r="I2" s="12"/>
      <c r="J2" s="12"/>
      <c r="K2" s="12"/>
      <c r="L2" s="12"/>
      <c r="M2" s="12"/>
    </row>
    <row r="3" ht="52.8" customHeight="1" spans="1:13">
      <c r="A3" s="2" t="s">
        <v>30</v>
      </c>
      <c r="B3" s="2"/>
      <c r="C3" s="2"/>
      <c r="D3" s="2"/>
      <c r="E3" s="2"/>
      <c r="F3" s="2"/>
      <c r="G3" s="2"/>
      <c r="H3" s="2"/>
      <c r="I3" s="2"/>
      <c r="J3" s="2"/>
      <c r="K3" s="2"/>
      <c r="L3" s="10" t="s">
        <v>31</v>
      </c>
      <c r="M3" s="10"/>
    </row>
    <row r="4" ht="33.6" customHeight="1" spans="1:13">
      <c r="A4" s="3" t="s">
        <v>223</v>
      </c>
      <c r="B4" s="3" t="s">
        <v>428</v>
      </c>
      <c r="C4" s="3" t="s">
        <v>429</v>
      </c>
      <c r="D4" s="3" t="s">
        <v>430</v>
      </c>
      <c r="E4" s="3" t="s">
        <v>431</v>
      </c>
      <c r="F4" s="3"/>
      <c r="G4" s="3"/>
      <c r="H4" s="3"/>
      <c r="I4" s="3"/>
      <c r="J4" s="3"/>
      <c r="K4" s="3"/>
      <c r="L4" s="3"/>
      <c r="M4" s="3"/>
    </row>
    <row r="5" ht="36.15" customHeight="1" spans="1:13">
      <c r="A5" s="3"/>
      <c r="B5" s="3"/>
      <c r="C5" s="3"/>
      <c r="D5" s="3"/>
      <c r="E5" s="3" t="s">
        <v>432</v>
      </c>
      <c r="F5" s="3" t="s">
        <v>433</v>
      </c>
      <c r="G5" s="3" t="s">
        <v>434</v>
      </c>
      <c r="H5" s="3" t="s">
        <v>435</v>
      </c>
      <c r="I5" s="3" t="s">
        <v>436</v>
      </c>
      <c r="J5" s="3" t="s">
        <v>437</v>
      </c>
      <c r="K5" s="3" t="s">
        <v>438</v>
      </c>
      <c r="L5" s="3" t="s">
        <v>439</v>
      </c>
      <c r="M5" s="3" t="s">
        <v>440</v>
      </c>
    </row>
    <row r="6" ht="36.15" customHeight="1" spans="1:13">
      <c r="A6" s="13" t="s">
        <v>2</v>
      </c>
      <c r="B6" s="14" t="s">
        <v>152</v>
      </c>
      <c r="C6" s="15">
        <f>SUM(C7:C116)</f>
        <v>414.4</v>
      </c>
      <c r="D6" s="3"/>
      <c r="E6" s="3"/>
      <c r="F6" s="3"/>
      <c r="G6" s="3"/>
      <c r="H6" s="3"/>
      <c r="I6" s="3"/>
      <c r="J6" s="3"/>
      <c r="K6" s="3"/>
      <c r="L6" s="3"/>
      <c r="M6" s="3"/>
    </row>
    <row r="7" ht="19.5" spans="1:13">
      <c r="A7" s="4" t="s">
        <v>153</v>
      </c>
      <c r="B7" s="4" t="s">
        <v>441</v>
      </c>
      <c r="C7" s="5">
        <v>56</v>
      </c>
      <c r="D7" s="4" t="s">
        <v>442</v>
      </c>
      <c r="E7" s="16" t="s">
        <v>443</v>
      </c>
      <c r="F7" s="4" t="s">
        <v>444</v>
      </c>
      <c r="G7" s="4" t="s">
        <v>445</v>
      </c>
      <c r="H7" s="4" t="s">
        <v>446</v>
      </c>
      <c r="I7" s="4" t="s">
        <v>447</v>
      </c>
      <c r="J7" s="4" t="s">
        <v>448</v>
      </c>
      <c r="K7" s="4" t="s">
        <v>449</v>
      </c>
      <c r="L7" s="4" t="s">
        <v>450</v>
      </c>
      <c r="M7" s="4"/>
    </row>
    <row r="8" ht="19.5" spans="1:13">
      <c r="A8" s="4"/>
      <c r="B8" s="4"/>
      <c r="C8" s="5"/>
      <c r="D8" s="4"/>
      <c r="E8" s="16"/>
      <c r="F8" s="4" t="s">
        <v>451</v>
      </c>
      <c r="G8" s="4" t="s">
        <v>452</v>
      </c>
      <c r="H8" s="4" t="s">
        <v>453</v>
      </c>
      <c r="I8" s="4" t="s">
        <v>452</v>
      </c>
      <c r="J8" s="4" t="s">
        <v>452</v>
      </c>
      <c r="K8" s="4"/>
      <c r="L8" s="4"/>
      <c r="M8" s="4"/>
    </row>
    <row r="9" spans="1:14">
      <c r="A9" s="4"/>
      <c r="B9" s="4"/>
      <c r="C9" s="5"/>
      <c r="D9" s="4"/>
      <c r="E9" s="16"/>
      <c r="F9" s="4" t="s">
        <v>454</v>
      </c>
      <c r="G9" s="4" t="s">
        <v>452</v>
      </c>
      <c r="H9" s="4" t="s">
        <v>453</v>
      </c>
      <c r="I9" s="4" t="s">
        <v>452</v>
      </c>
      <c r="J9" s="4" t="s">
        <v>452</v>
      </c>
      <c r="K9" s="4"/>
      <c r="L9" s="4"/>
      <c r="M9" s="4"/>
      <c r="N9" s="17"/>
    </row>
    <row r="10" ht="19.5" spans="1:15">
      <c r="A10" s="4"/>
      <c r="B10" s="4"/>
      <c r="C10" s="5"/>
      <c r="D10" s="4"/>
      <c r="E10" s="16"/>
      <c r="F10" s="4" t="s">
        <v>455</v>
      </c>
      <c r="G10" s="4" t="s">
        <v>456</v>
      </c>
      <c r="H10" s="4" t="s">
        <v>457</v>
      </c>
      <c r="I10" s="4" t="s">
        <v>458</v>
      </c>
      <c r="J10" s="4" t="s">
        <v>448</v>
      </c>
      <c r="K10" s="4" t="s">
        <v>457</v>
      </c>
      <c r="L10" s="4" t="s">
        <v>459</v>
      </c>
      <c r="M10" s="4"/>
      <c r="N10" s="18"/>
      <c r="O10" s="18"/>
    </row>
    <row r="11" ht="19.5" spans="1:13">
      <c r="A11" s="4"/>
      <c r="B11" s="4"/>
      <c r="C11" s="5"/>
      <c r="D11" s="4"/>
      <c r="E11" s="16"/>
      <c r="F11" s="4" t="s">
        <v>460</v>
      </c>
      <c r="G11" s="4" t="s">
        <v>461</v>
      </c>
      <c r="H11" s="4" t="s">
        <v>446</v>
      </c>
      <c r="I11" s="4" t="s">
        <v>462</v>
      </c>
      <c r="J11" s="4" t="s">
        <v>448</v>
      </c>
      <c r="K11" s="4" t="s">
        <v>449</v>
      </c>
      <c r="L11" s="4" t="s">
        <v>463</v>
      </c>
      <c r="M11" s="4"/>
    </row>
    <row r="12" ht="19.5" spans="1:13">
      <c r="A12" s="4"/>
      <c r="B12" s="4"/>
      <c r="C12" s="5"/>
      <c r="D12" s="4"/>
      <c r="E12" s="16"/>
      <c r="F12" s="4" t="s">
        <v>464</v>
      </c>
      <c r="G12" s="4" t="s">
        <v>465</v>
      </c>
      <c r="H12" s="4" t="s">
        <v>466</v>
      </c>
      <c r="I12" s="4" t="s">
        <v>467</v>
      </c>
      <c r="J12" s="4" t="s">
        <v>448</v>
      </c>
      <c r="K12" s="4" t="s">
        <v>468</v>
      </c>
      <c r="L12" s="4" t="s">
        <v>459</v>
      </c>
      <c r="M12" s="4"/>
    </row>
    <row r="13" ht="19.5" spans="1:13">
      <c r="A13" s="4"/>
      <c r="B13" s="4"/>
      <c r="C13" s="5"/>
      <c r="D13" s="4"/>
      <c r="E13" s="16" t="s">
        <v>469</v>
      </c>
      <c r="F13" s="4" t="s">
        <v>470</v>
      </c>
      <c r="G13" s="4" t="s">
        <v>471</v>
      </c>
      <c r="H13" s="4" t="s">
        <v>457</v>
      </c>
      <c r="I13" s="4" t="s">
        <v>472</v>
      </c>
      <c r="J13" s="4" t="s">
        <v>448</v>
      </c>
      <c r="K13" s="4" t="s">
        <v>449</v>
      </c>
      <c r="L13" s="4" t="s">
        <v>450</v>
      </c>
      <c r="M13" s="4"/>
    </row>
    <row r="14" ht="19.5" spans="1:13">
      <c r="A14" s="4"/>
      <c r="B14" s="4"/>
      <c r="C14" s="5"/>
      <c r="D14" s="4"/>
      <c r="E14" s="16"/>
      <c r="F14" s="4" t="s">
        <v>473</v>
      </c>
      <c r="G14" s="4" t="s">
        <v>474</v>
      </c>
      <c r="H14" s="4" t="s">
        <v>457</v>
      </c>
      <c r="I14" s="4" t="s">
        <v>475</v>
      </c>
      <c r="J14" s="4" t="s">
        <v>448</v>
      </c>
      <c r="K14" s="4" t="s">
        <v>457</v>
      </c>
      <c r="L14" s="4" t="s">
        <v>450</v>
      </c>
      <c r="M14" s="4"/>
    </row>
    <row r="15" ht="19.5" spans="1:13">
      <c r="A15" s="4"/>
      <c r="B15" s="4"/>
      <c r="C15" s="5"/>
      <c r="D15" s="4"/>
      <c r="E15" s="16"/>
      <c r="F15" s="4" t="s">
        <v>476</v>
      </c>
      <c r="G15" s="4" t="s">
        <v>477</v>
      </c>
      <c r="H15" s="4" t="s">
        <v>457</v>
      </c>
      <c r="I15" s="4" t="s">
        <v>478</v>
      </c>
      <c r="J15" s="4" t="s">
        <v>448</v>
      </c>
      <c r="K15" s="4" t="s">
        <v>457</v>
      </c>
      <c r="L15" s="4" t="s">
        <v>450</v>
      </c>
      <c r="M15" s="4"/>
    </row>
    <row r="16" ht="19.5" spans="1:13">
      <c r="A16" s="4"/>
      <c r="B16" s="4"/>
      <c r="C16" s="5"/>
      <c r="D16" s="4"/>
      <c r="E16" s="16" t="s">
        <v>479</v>
      </c>
      <c r="F16" s="4" t="s">
        <v>480</v>
      </c>
      <c r="G16" s="4" t="s">
        <v>481</v>
      </c>
      <c r="H16" s="4" t="s">
        <v>482</v>
      </c>
      <c r="I16" s="4" t="s">
        <v>483</v>
      </c>
      <c r="J16" s="4" t="s">
        <v>448</v>
      </c>
      <c r="K16" s="4" t="s">
        <v>457</v>
      </c>
      <c r="L16" s="4" t="s">
        <v>484</v>
      </c>
      <c r="M16" s="4"/>
    </row>
    <row r="17" ht="19.5" spans="1:13">
      <c r="A17" s="4" t="s">
        <v>153</v>
      </c>
      <c r="B17" s="4" t="s">
        <v>485</v>
      </c>
      <c r="C17" s="5">
        <v>54</v>
      </c>
      <c r="D17" s="4" t="s">
        <v>486</v>
      </c>
      <c r="E17" s="16" t="s">
        <v>443</v>
      </c>
      <c r="F17" s="4" t="s">
        <v>451</v>
      </c>
      <c r="G17" s="4" t="s">
        <v>452</v>
      </c>
      <c r="H17" s="4" t="s">
        <v>453</v>
      </c>
      <c r="I17" s="4" t="s">
        <v>452</v>
      </c>
      <c r="J17" s="4" t="s">
        <v>452</v>
      </c>
      <c r="K17" s="4"/>
      <c r="L17" s="4"/>
      <c r="M17" s="4"/>
    </row>
    <row r="18" spans="1:13">
      <c r="A18" s="4"/>
      <c r="B18" s="4"/>
      <c r="C18" s="5"/>
      <c r="D18" s="4"/>
      <c r="E18" s="16"/>
      <c r="F18" s="4" t="s">
        <v>454</v>
      </c>
      <c r="G18" s="4" t="s">
        <v>452</v>
      </c>
      <c r="H18" s="4" t="s">
        <v>453</v>
      </c>
      <c r="I18" s="4" t="s">
        <v>452</v>
      </c>
      <c r="J18" s="4" t="s">
        <v>452</v>
      </c>
      <c r="K18" s="4"/>
      <c r="L18" s="4"/>
      <c r="M18" s="4"/>
    </row>
    <row r="19" ht="19.5" spans="1:13">
      <c r="A19" s="4"/>
      <c r="B19" s="4"/>
      <c r="C19" s="5"/>
      <c r="D19" s="4"/>
      <c r="E19" s="16"/>
      <c r="F19" s="4" t="s">
        <v>460</v>
      </c>
      <c r="G19" s="4" t="s">
        <v>487</v>
      </c>
      <c r="H19" s="4" t="s">
        <v>488</v>
      </c>
      <c r="I19" s="4" t="s">
        <v>489</v>
      </c>
      <c r="J19" s="4" t="s">
        <v>490</v>
      </c>
      <c r="K19" s="4" t="s">
        <v>449</v>
      </c>
      <c r="L19" s="4" t="s">
        <v>463</v>
      </c>
      <c r="M19" s="4"/>
    </row>
    <row r="20" ht="29.25" spans="1:13">
      <c r="A20" s="4"/>
      <c r="B20" s="4"/>
      <c r="C20" s="5"/>
      <c r="D20" s="4"/>
      <c r="E20" s="16"/>
      <c r="F20" s="4" t="s">
        <v>464</v>
      </c>
      <c r="G20" s="4" t="s">
        <v>491</v>
      </c>
      <c r="H20" s="4" t="s">
        <v>466</v>
      </c>
      <c r="I20" s="4" t="s">
        <v>467</v>
      </c>
      <c r="J20" s="4" t="s">
        <v>490</v>
      </c>
      <c r="K20" s="4" t="s">
        <v>468</v>
      </c>
      <c r="L20" s="4" t="s">
        <v>459</v>
      </c>
      <c r="M20" s="4"/>
    </row>
    <row r="21" ht="19.5" spans="1:13">
      <c r="A21" s="4"/>
      <c r="B21" s="4"/>
      <c r="C21" s="5"/>
      <c r="D21" s="4"/>
      <c r="E21" s="16"/>
      <c r="F21" s="4" t="s">
        <v>444</v>
      </c>
      <c r="G21" s="4" t="s">
        <v>492</v>
      </c>
      <c r="H21" s="4" t="s">
        <v>488</v>
      </c>
      <c r="I21" s="4" t="s">
        <v>493</v>
      </c>
      <c r="J21" s="4" t="s">
        <v>490</v>
      </c>
      <c r="K21" s="4" t="s">
        <v>449</v>
      </c>
      <c r="L21" s="4" t="s">
        <v>450</v>
      </c>
      <c r="M21" s="4"/>
    </row>
    <row r="22" spans="1:13">
      <c r="A22" s="4"/>
      <c r="B22" s="4"/>
      <c r="C22" s="5"/>
      <c r="D22" s="4"/>
      <c r="E22" s="16"/>
      <c r="F22" s="4" t="s">
        <v>455</v>
      </c>
      <c r="G22" s="4" t="s">
        <v>494</v>
      </c>
      <c r="H22" s="4" t="s">
        <v>482</v>
      </c>
      <c r="I22" s="4" t="s">
        <v>495</v>
      </c>
      <c r="J22" s="4" t="s">
        <v>490</v>
      </c>
      <c r="K22" s="4" t="s">
        <v>457</v>
      </c>
      <c r="L22" s="4" t="s">
        <v>459</v>
      </c>
      <c r="M22" s="4"/>
    </row>
    <row r="23" ht="19.5" spans="1:13">
      <c r="A23" s="4"/>
      <c r="B23" s="4"/>
      <c r="C23" s="5"/>
      <c r="D23" s="4"/>
      <c r="E23" s="16" t="s">
        <v>479</v>
      </c>
      <c r="F23" s="4" t="s">
        <v>480</v>
      </c>
      <c r="G23" s="4" t="s">
        <v>483</v>
      </c>
      <c r="H23" s="4" t="s">
        <v>482</v>
      </c>
      <c r="I23" s="4" t="s">
        <v>483</v>
      </c>
      <c r="J23" s="4" t="s">
        <v>490</v>
      </c>
      <c r="K23" s="4" t="s">
        <v>457</v>
      </c>
      <c r="L23" s="4" t="s">
        <v>484</v>
      </c>
      <c r="M23" s="4"/>
    </row>
    <row r="24" ht="29.25" spans="1:13">
      <c r="A24" s="4"/>
      <c r="B24" s="4"/>
      <c r="C24" s="5"/>
      <c r="D24" s="4"/>
      <c r="E24" s="16" t="s">
        <v>469</v>
      </c>
      <c r="F24" s="4" t="s">
        <v>476</v>
      </c>
      <c r="G24" s="4" t="s">
        <v>496</v>
      </c>
      <c r="H24" s="4" t="s">
        <v>482</v>
      </c>
      <c r="I24" s="4" t="s">
        <v>497</v>
      </c>
      <c r="J24" s="4" t="s">
        <v>490</v>
      </c>
      <c r="K24" s="4" t="s">
        <v>457</v>
      </c>
      <c r="L24" s="4" t="s">
        <v>459</v>
      </c>
      <c r="M24" s="4"/>
    </row>
    <row r="25" ht="19.5" spans="1:13">
      <c r="A25" s="4"/>
      <c r="B25" s="4"/>
      <c r="C25" s="5"/>
      <c r="D25" s="4"/>
      <c r="E25" s="16"/>
      <c r="F25" s="4" t="s">
        <v>473</v>
      </c>
      <c r="G25" s="4" t="s">
        <v>498</v>
      </c>
      <c r="H25" s="4" t="s">
        <v>482</v>
      </c>
      <c r="I25" s="4" t="s">
        <v>499</v>
      </c>
      <c r="J25" s="4" t="s">
        <v>490</v>
      </c>
      <c r="K25" s="4" t="s">
        <v>457</v>
      </c>
      <c r="L25" s="4" t="s">
        <v>459</v>
      </c>
      <c r="M25" s="4"/>
    </row>
    <row r="26" ht="19.5" spans="1:13">
      <c r="A26" s="4"/>
      <c r="B26" s="4"/>
      <c r="C26" s="5"/>
      <c r="D26" s="4"/>
      <c r="E26" s="16"/>
      <c r="F26" s="4" t="s">
        <v>470</v>
      </c>
      <c r="G26" s="4" t="s">
        <v>500</v>
      </c>
      <c r="H26" s="4" t="s">
        <v>482</v>
      </c>
      <c r="I26" s="4" t="s">
        <v>501</v>
      </c>
      <c r="J26" s="4" t="s">
        <v>490</v>
      </c>
      <c r="K26" s="4" t="s">
        <v>457</v>
      </c>
      <c r="L26" s="4" t="s">
        <v>459</v>
      </c>
      <c r="M26" s="4"/>
    </row>
    <row r="27" ht="19.5" spans="1:13">
      <c r="A27" s="4" t="s">
        <v>153</v>
      </c>
      <c r="B27" s="4" t="s">
        <v>502</v>
      </c>
      <c r="C27" s="5">
        <v>18</v>
      </c>
      <c r="D27" s="4" t="s">
        <v>503</v>
      </c>
      <c r="E27" s="16" t="s">
        <v>443</v>
      </c>
      <c r="F27" s="4" t="s">
        <v>444</v>
      </c>
      <c r="G27" s="4" t="s">
        <v>504</v>
      </c>
      <c r="H27" s="4" t="s">
        <v>505</v>
      </c>
      <c r="I27" s="4" t="s">
        <v>447</v>
      </c>
      <c r="J27" s="4" t="s">
        <v>490</v>
      </c>
      <c r="K27" s="4" t="s">
        <v>449</v>
      </c>
      <c r="L27" s="4" t="s">
        <v>463</v>
      </c>
      <c r="M27" s="4"/>
    </row>
    <row r="28" ht="19.5" spans="1:13">
      <c r="A28" s="4"/>
      <c r="B28" s="4"/>
      <c r="C28" s="5"/>
      <c r="D28" s="4"/>
      <c r="E28" s="16"/>
      <c r="F28" s="4" t="s">
        <v>460</v>
      </c>
      <c r="G28" s="4" t="s">
        <v>506</v>
      </c>
      <c r="H28" s="4" t="s">
        <v>505</v>
      </c>
      <c r="I28" s="4" t="s">
        <v>507</v>
      </c>
      <c r="J28" s="4" t="s">
        <v>490</v>
      </c>
      <c r="K28" s="4" t="s">
        <v>449</v>
      </c>
      <c r="L28" s="4" t="s">
        <v>463</v>
      </c>
      <c r="M28" s="4"/>
    </row>
    <row r="29" spans="1:13">
      <c r="A29" s="4"/>
      <c r="B29" s="4"/>
      <c r="C29" s="5"/>
      <c r="D29" s="4"/>
      <c r="E29" s="16"/>
      <c r="F29" s="4" t="s">
        <v>454</v>
      </c>
      <c r="G29" s="4" t="s">
        <v>452</v>
      </c>
      <c r="H29" s="4" t="s">
        <v>453</v>
      </c>
      <c r="I29" s="4" t="s">
        <v>452</v>
      </c>
      <c r="J29" s="4" t="s">
        <v>452</v>
      </c>
      <c r="K29" s="4" t="s">
        <v>453</v>
      </c>
      <c r="L29" s="4"/>
      <c r="M29" s="4"/>
    </row>
    <row r="30" ht="19.5" spans="1:13">
      <c r="A30" s="4"/>
      <c r="B30" s="4"/>
      <c r="C30" s="5"/>
      <c r="D30" s="4"/>
      <c r="E30" s="16"/>
      <c r="F30" s="4" t="s">
        <v>451</v>
      </c>
      <c r="G30" s="4" t="s">
        <v>452</v>
      </c>
      <c r="H30" s="4" t="s">
        <v>453</v>
      </c>
      <c r="I30" s="4" t="s">
        <v>452</v>
      </c>
      <c r="J30" s="4" t="s">
        <v>453</v>
      </c>
      <c r="K30" s="4" t="s">
        <v>453</v>
      </c>
      <c r="L30" s="4"/>
      <c r="M30" s="4"/>
    </row>
    <row r="31" spans="1:13">
      <c r="A31" s="4"/>
      <c r="B31" s="4"/>
      <c r="C31" s="5"/>
      <c r="D31" s="4"/>
      <c r="E31" s="16"/>
      <c r="F31" s="4" t="s">
        <v>464</v>
      </c>
      <c r="G31" s="4" t="s">
        <v>508</v>
      </c>
      <c r="H31" s="4" t="s">
        <v>466</v>
      </c>
      <c r="I31" s="4" t="s">
        <v>467</v>
      </c>
      <c r="J31" s="4" t="s">
        <v>490</v>
      </c>
      <c r="K31" s="4" t="s">
        <v>468</v>
      </c>
      <c r="L31" s="4" t="s">
        <v>450</v>
      </c>
      <c r="M31" s="4"/>
    </row>
    <row r="32" ht="19.5" spans="1:13">
      <c r="A32" s="4"/>
      <c r="B32" s="4"/>
      <c r="C32" s="5"/>
      <c r="D32" s="4"/>
      <c r="E32" s="16"/>
      <c r="F32" s="4" t="s">
        <v>455</v>
      </c>
      <c r="G32" s="4" t="s">
        <v>509</v>
      </c>
      <c r="H32" s="4" t="s">
        <v>510</v>
      </c>
      <c r="I32" s="4" t="s">
        <v>511</v>
      </c>
      <c r="J32" s="4" t="s">
        <v>490</v>
      </c>
      <c r="K32" s="4" t="s">
        <v>457</v>
      </c>
      <c r="L32" s="4" t="s">
        <v>459</v>
      </c>
      <c r="M32" s="4"/>
    </row>
    <row r="33" ht="19.5" spans="1:13">
      <c r="A33" s="4"/>
      <c r="B33" s="4"/>
      <c r="C33" s="5"/>
      <c r="D33" s="4"/>
      <c r="E33" s="16" t="s">
        <v>479</v>
      </c>
      <c r="F33" s="4" t="s">
        <v>480</v>
      </c>
      <c r="G33" s="4" t="s">
        <v>483</v>
      </c>
      <c r="H33" s="4" t="s">
        <v>482</v>
      </c>
      <c r="I33" s="4" t="s">
        <v>483</v>
      </c>
      <c r="J33" s="4" t="s">
        <v>490</v>
      </c>
      <c r="K33" s="4" t="s">
        <v>457</v>
      </c>
      <c r="L33" s="4" t="s">
        <v>484</v>
      </c>
      <c r="M33" s="4"/>
    </row>
    <row r="34" ht="19.5" spans="1:13">
      <c r="A34" s="4"/>
      <c r="B34" s="4"/>
      <c r="C34" s="5"/>
      <c r="D34" s="4"/>
      <c r="E34" s="16" t="s">
        <v>469</v>
      </c>
      <c r="F34" s="4" t="s">
        <v>473</v>
      </c>
      <c r="G34" s="4" t="s">
        <v>512</v>
      </c>
      <c r="H34" s="4" t="s">
        <v>513</v>
      </c>
      <c r="I34" s="4" t="s">
        <v>514</v>
      </c>
      <c r="J34" s="4" t="s">
        <v>490</v>
      </c>
      <c r="K34" s="4" t="s">
        <v>457</v>
      </c>
      <c r="L34" s="4" t="s">
        <v>459</v>
      </c>
      <c r="M34" s="4"/>
    </row>
    <row r="35" ht="19.5" spans="1:13">
      <c r="A35" s="4"/>
      <c r="B35" s="4"/>
      <c r="C35" s="5"/>
      <c r="D35" s="4"/>
      <c r="E35" s="16"/>
      <c r="F35" s="4" t="s">
        <v>470</v>
      </c>
      <c r="G35" s="4" t="s">
        <v>515</v>
      </c>
      <c r="H35" s="4" t="s">
        <v>513</v>
      </c>
      <c r="I35" s="4" t="s">
        <v>472</v>
      </c>
      <c r="J35" s="4" t="s">
        <v>490</v>
      </c>
      <c r="K35" s="4" t="s">
        <v>457</v>
      </c>
      <c r="L35" s="4" t="s">
        <v>450</v>
      </c>
      <c r="M35" s="4"/>
    </row>
    <row r="36" ht="19.5" spans="1:13">
      <c r="A36" s="4"/>
      <c r="B36" s="4"/>
      <c r="C36" s="5"/>
      <c r="D36" s="4"/>
      <c r="E36" s="16"/>
      <c r="F36" s="4" t="s">
        <v>476</v>
      </c>
      <c r="G36" s="4" t="s">
        <v>516</v>
      </c>
      <c r="H36" s="4" t="s">
        <v>513</v>
      </c>
      <c r="I36" s="4" t="s">
        <v>517</v>
      </c>
      <c r="J36" s="4" t="s">
        <v>490</v>
      </c>
      <c r="K36" s="4" t="s">
        <v>457</v>
      </c>
      <c r="L36" s="4" t="s">
        <v>459</v>
      </c>
      <c r="M36" s="4"/>
    </row>
    <row r="37" ht="19.5" spans="1:13">
      <c r="A37" s="4" t="s">
        <v>153</v>
      </c>
      <c r="B37" s="4" t="s">
        <v>518</v>
      </c>
      <c r="C37" s="5">
        <v>30</v>
      </c>
      <c r="D37" s="4" t="s">
        <v>519</v>
      </c>
      <c r="E37" s="16" t="s">
        <v>443</v>
      </c>
      <c r="F37" s="4" t="s">
        <v>464</v>
      </c>
      <c r="G37" s="4" t="s">
        <v>520</v>
      </c>
      <c r="H37" s="4" t="s">
        <v>466</v>
      </c>
      <c r="I37" s="4" t="s">
        <v>467</v>
      </c>
      <c r="J37" s="4" t="s">
        <v>521</v>
      </c>
      <c r="K37" s="4" t="s">
        <v>468</v>
      </c>
      <c r="L37" s="4" t="s">
        <v>459</v>
      </c>
      <c r="M37" s="4"/>
    </row>
    <row r="38" ht="29.25" spans="1:13">
      <c r="A38" s="4"/>
      <c r="B38" s="4"/>
      <c r="C38" s="5"/>
      <c r="D38" s="4"/>
      <c r="E38" s="16"/>
      <c r="F38" s="4" t="s">
        <v>460</v>
      </c>
      <c r="G38" s="4" t="s">
        <v>522</v>
      </c>
      <c r="H38" s="4" t="s">
        <v>523</v>
      </c>
      <c r="I38" s="4" t="s">
        <v>524</v>
      </c>
      <c r="J38" s="4" t="s">
        <v>521</v>
      </c>
      <c r="K38" s="4" t="s">
        <v>449</v>
      </c>
      <c r="L38" s="4" t="s">
        <v>463</v>
      </c>
      <c r="M38" s="4"/>
    </row>
    <row r="39" spans="1:13">
      <c r="A39" s="4"/>
      <c r="B39" s="4"/>
      <c r="C39" s="5"/>
      <c r="D39" s="4"/>
      <c r="E39" s="16"/>
      <c r="F39" s="4" t="s">
        <v>454</v>
      </c>
      <c r="G39" s="4" t="s">
        <v>452</v>
      </c>
      <c r="H39" s="4" t="s">
        <v>453</v>
      </c>
      <c r="I39" s="4" t="s">
        <v>452</v>
      </c>
      <c r="J39" s="4" t="s">
        <v>452</v>
      </c>
      <c r="K39" s="4"/>
      <c r="L39" s="4"/>
      <c r="M39" s="4"/>
    </row>
    <row r="40" ht="19.5" spans="1:13">
      <c r="A40" s="4"/>
      <c r="B40" s="4"/>
      <c r="C40" s="5"/>
      <c r="D40" s="4"/>
      <c r="E40" s="16"/>
      <c r="F40" s="4" t="s">
        <v>451</v>
      </c>
      <c r="G40" s="4" t="s">
        <v>452</v>
      </c>
      <c r="H40" s="4" t="s">
        <v>453</v>
      </c>
      <c r="I40" s="4" t="s">
        <v>452</v>
      </c>
      <c r="J40" s="4" t="s">
        <v>452</v>
      </c>
      <c r="K40" s="4"/>
      <c r="L40" s="4"/>
      <c r="M40" s="4"/>
    </row>
    <row r="41" ht="19.5" spans="1:13">
      <c r="A41" s="4"/>
      <c r="B41" s="4"/>
      <c r="C41" s="5"/>
      <c r="D41" s="4"/>
      <c r="E41" s="16"/>
      <c r="F41" s="4" t="s">
        <v>444</v>
      </c>
      <c r="G41" s="4" t="s">
        <v>525</v>
      </c>
      <c r="H41" s="4" t="s">
        <v>523</v>
      </c>
      <c r="I41" s="4" t="s">
        <v>526</v>
      </c>
      <c r="J41" s="4" t="s">
        <v>521</v>
      </c>
      <c r="K41" s="4" t="s">
        <v>449</v>
      </c>
      <c r="L41" s="4" t="s">
        <v>463</v>
      </c>
      <c r="M41" s="4"/>
    </row>
    <row r="42" ht="19.5" spans="1:13">
      <c r="A42" s="4"/>
      <c r="B42" s="4"/>
      <c r="C42" s="5"/>
      <c r="D42" s="4"/>
      <c r="E42" s="16"/>
      <c r="F42" s="4" t="s">
        <v>455</v>
      </c>
      <c r="G42" s="4" t="s">
        <v>527</v>
      </c>
      <c r="H42" s="4" t="s">
        <v>495</v>
      </c>
      <c r="I42" s="4" t="s">
        <v>528</v>
      </c>
      <c r="J42" s="4" t="s">
        <v>521</v>
      </c>
      <c r="K42" s="4" t="s">
        <v>457</v>
      </c>
      <c r="L42" s="4" t="s">
        <v>450</v>
      </c>
      <c r="M42" s="4"/>
    </row>
    <row r="43" ht="19.5" spans="1:13">
      <c r="A43" s="4"/>
      <c r="B43" s="4"/>
      <c r="C43" s="5"/>
      <c r="D43" s="4"/>
      <c r="E43" s="16" t="s">
        <v>469</v>
      </c>
      <c r="F43" s="4" t="s">
        <v>470</v>
      </c>
      <c r="G43" s="4" t="s">
        <v>529</v>
      </c>
      <c r="H43" s="4" t="s">
        <v>457</v>
      </c>
      <c r="I43" s="4" t="s">
        <v>530</v>
      </c>
      <c r="J43" s="4" t="s">
        <v>521</v>
      </c>
      <c r="K43" s="4" t="s">
        <v>457</v>
      </c>
      <c r="L43" s="4" t="s">
        <v>450</v>
      </c>
      <c r="M43" s="4"/>
    </row>
    <row r="44" ht="19.5" spans="1:13">
      <c r="A44" s="4"/>
      <c r="B44" s="4"/>
      <c r="C44" s="5"/>
      <c r="D44" s="4"/>
      <c r="E44" s="16"/>
      <c r="F44" s="4" t="s">
        <v>473</v>
      </c>
      <c r="G44" s="4" t="s">
        <v>531</v>
      </c>
      <c r="H44" s="4" t="s">
        <v>457</v>
      </c>
      <c r="I44" s="4" t="s">
        <v>531</v>
      </c>
      <c r="J44" s="4" t="s">
        <v>521</v>
      </c>
      <c r="K44" s="4" t="s">
        <v>457</v>
      </c>
      <c r="L44" s="4" t="s">
        <v>450</v>
      </c>
      <c r="M44" s="4"/>
    </row>
    <row r="45" ht="19.5" spans="1:13">
      <c r="A45" s="4"/>
      <c r="B45" s="4"/>
      <c r="C45" s="5"/>
      <c r="D45" s="4"/>
      <c r="E45" s="16"/>
      <c r="F45" s="4" t="s">
        <v>476</v>
      </c>
      <c r="G45" s="4" t="s">
        <v>532</v>
      </c>
      <c r="H45" s="4" t="s">
        <v>457</v>
      </c>
      <c r="I45" s="4" t="s">
        <v>533</v>
      </c>
      <c r="J45" s="4" t="s">
        <v>521</v>
      </c>
      <c r="K45" s="4" t="s">
        <v>457</v>
      </c>
      <c r="L45" s="4" t="s">
        <v>450</v>
      </c>
      <c r="M45" s="4"/>
    </row>
    <row r="46" ht="19.5" spans="1:13">
      <c r="A46" s="4"/>
      <c r="B46" s="4"/>
      <c r="C46" s="5"/>
      <c r="D46" s="4"/>
      <c r="E46" s="16" t="s">
        <v>479</v>
      </c>
      <c r="F46" s="4" t="s">
        <v>480</v>
      </c>
      <c r="G46" s="4" t="s">
        <v>534</v>
      </c>
      <c r="H46" s="4" t="s">
        <v>482</v>
      </c>
      <c r="I46" s="4" t="s">
        <v>482</v>
      </c>
      <c r="J46" s="4" t="s">
        <v>521</v>
      </c>
      <c r="K46" s="4" t="s">
        <v>457</v>
      </c>
      <c r="L46" s="4" t="s">
        <v>484</v>
      </c>
      <c r="M46" s="4"/>
    </row>
    <row r="47" ht="19.5" spans="1:13">
      <c r="A47" s="4" t="s">
        <v>153</v>
      </c>
      <c r="B47" s="4" t="s">
        <v>535</v>
      </c>
      <c r="C47" s="5">
        <v>4</v>
      </c>
      <c r="D47" s="4" t="s">
        <v>536</v>
      </c>
      <c r="E47" s="16" t="s">
        <v>469</v>
      </c>
      <c r="F47" s="4" t="s">
        <v>470</v>
      </c>
      <c r="G47" s="4" t="s">
        <v>537</v>
      </c>
      <c r="H47" s="4" t="s">
        <v>457</v>
      </c>
      <c r="I47" s="4" t="s">
        <v>472</v>
      </c>
      <c r="J47" s="4" t="s">
        <v>448</v>
      </c>
      <c r="K47" s="4" t="s">
        <v>457</v>
      </c>
      <c r="L47" s="4" t="s">
        <v>450</v>
      </c>
      <c r="M47" s="4"/>
    </row>
    <row r="48" ht="19.5" spans="1:13">
      <c r="A48" s="4"/>
      <c r="B48" s="4"/>
      <c r="C48" s="5"/>
      <c r="D48" s="4"/>
      <c r="E48" s="16"/>
      <c r="F48" s="4" t="s">
        <v>473</v>
      </c>
      <c r="G48" s="4" t="s">
        <v>538</v>
      </c>
      <c r="H48" s="4" t="s">
        <v>457</v>
      </c>
      <c r="I48" s="4" t="s">
        <v>539</v>
      </c>
      <c r="J48" s="4" t="s">
        <v>448</v>
      </c>
      <c r="K48" s="4" t="s">
        <v>457</v>
      </c>
      <c r="L48" s="4" t="s">
        <v>450</v>
      </c>
      <c r="M48" s="4"/>
    </row>
    <row r="49" ht="19.5" spans="1:13">
      <c r="A49" s="4"/>
      <c r="B49" s="4"/>
      <c r="C49" s="5"/>
      <c r="D49" s="4"/>
      <c r="E49" s="16"/>
      <c r="F49" s="4" t="s">
        <v>476</v>
      </c>
      <c r="G49" s="4" t="s">
        <v>540</v>
      </c>
      <c r="H49" s="4" t="s">
        <v>457</v>
      </c>
      <c r="I49" s="4" t="s">
        <v>517</v>
      </c>
      <c r="J49" s="4" t="s">
        <v>448</v>
      </c>
      <c r="K49" s="4" t="s">
        <v>457</v>
      </c>
      <c r="L49" s="4" t="s">
        <v>450</v>
      </c>
      <c r="M49" s="4"/>
    </row>
    <row r="50" ht="19.5" spans="1:13">
      <c r="A50" s="4"/>
      <c r="B50" s="4"/>
      <c r="C50" s="5"/>
      <c r="D50" s="4"/>
      <c r="E50" s="16" t="s">
        <v>443</v>
      </c>
      <c r="F50" s="4" t="s">
        <v>460</v>
      </c>
      <c r="G50" s="4" t="s">
        <v>541</v>
      </c>
      <c r="H50" s="4" t="s">
        <v>542</v>
      </c>
      <c r="I50" s="4" t="s">
        <v>489</v>
      </c>
      <c r="J50" s="4" t="s">
        <v>448</v>
      </c>
      <c r="K50" s="4" t="s">
        <v>449</v>
      </c>
      <c r="L50" s="4" t="s">
        <v>463</v>
      </c>
      <c r="M50" s="4"/>
    </row>
    <row r="51" ht="19.5" spans="1:13">
      <c r="A51" s="4"/>
      <c r="B51" s="4"/>
      <c r="C51" s="5"/>
      <c r="D51" s="4"/>
      <c r="E51" s="16"/>
      <c r="F51" s="4" t="s">
        <v>455</v>
      </c>
      <c r="G51" s="4" t="s">
        <v>543</v>
      </c>
      <c r="H51" s="4" t="s">
        <v>495</v>
      </c>
      <c r="I51" s="4" t="s">
        <v>495</v>
      </c>
      <c r="J51" s="4" t="s">
        <v>448</v>
      </c>
      <c r="K51" s="4" t="s">
        <v>457</v>
      </c>
      <c r="L51" s="4" t="s">
        <v>459</v>
      </c>
      <c r="M51" s="4"/>
    </row>
    <row r="52" ht="19.5" spans="1:13">
      <c r="A52" s="4"/>
      <c r="B52" s="4"/>
      <c r="C52" s="5"/>
      <c r="D52" s="4"/>
      <c r="E52" s="16"/>
      <c r="F52" s="4" t="s">
        <v>444</v>
      </c>
      <c r="G52" s="4" t="s">
        <v>544</v>
      </c>
      <c r="H52" s="4" t="s">
        <v>545</v>
      </c>
      <c r="I52" s="4" t="s">
        <v>447</v>
      </c>
      <c r="J52" s="4" t="s">
        <v>448</v>
      </c>
      <c r="K52" s="4" t="s">
        <v>449</v>
      </c>
      <c r="L52" s="4" t="s">
        <v>450</v>
      </c>
      <c r="M52" s="4"/>
    </row>
    <row r="53" ht="19.5" spans="1:13">
      <c r="A53" s="4"/>
      <c r="B53" s="4"/>
      <c r="C53" s="5"/>
      <c r="D53" s="4"/>
      <c r="E53" s="16"/>
      <c r="F53" s="4" t="s">
        <v>451</v>
      </c>
      <c r="G53" s="4" t="s">
        <v>452</v>
      </c>
      <c r="H53" s="4" t="s">
        <v>453</v>
      </c>
      <c r="I53" s="4" t="s">
        <v>452</v>
      </c>
      <c r="J53" s="4" t="s">
        <v>452</v>
      </c>
      <c r="K53" s="4"/>
      <c r="L53" s="4"/>
      <c r="M53" s="4"/>
    </row>
    <row r="54" spans="1:13">
      <c r="A54" s="4"/>
      <c r="B54" s="4"/>
      <c r="C54" s="5"/>
      <c r="D54" s="4"/>
      <c r="E54" s="16"/>
      <c r="F54" s="4" t="s">
        <v>454</v>
      </c>
      <c r="G54" s="4" t="s">
        <v>452</v>
      </c>
      <c r="H54" s="4" t="s">
        <v>453</v>
      </c>
      <c r="I54" s="4" t="s">
        <v>452</v>
      </c>
      <c r="J54" s="4" t="s">
        <v>452</v>
      </c>
      <c r="K54" s="4"/>
      <c r="L54" s="4"/>
      <c r="M54" s="4"/>
    </row>
    <row r="55" ht="19.5" spans="1:13">
      <c r="A55" s="4"/>
      <c r="B55" s="4"/>
      <c r="C55" s="5"/>
      <c r="D55" s="4"/>
      <c r="E55" s="16"/>
      <c r="F55" s="4" t="s">
        <v>464</v>
      </c>
      <c r="G55" s="4" t="s">
        <v>546</v>
      </c>
      <c r="H55" s="4" t="s">
        <v>466</v>
      </c>
      <c r="I55" s="4" t="s">
        <v>467</v>
      </c>
      <c r="J55" s="4" t="s">
        <v>448</v>
      </c>
      <c r="K55" s="4" t="s">
        <v>468</v>
      </c>
      <c r="L55" s="4" t="s">
        <v>459</v>
      </c>
      <c r="M55" s="4"/>
    </row>
    <row r="56" ht="19.5" spans="1:13">
      <c r="A56" s="4"/>
      <c r="B56" s="4"/>
      <c r="C56" s="5"/>
      <c r="D56" s="4"/>
      <c r="E56" s="16" t="s">
        <v>479</v>
      </c>
      <c r="F56" s="4" t="s">
        <v>480</v>
      </c>
      <c r="G56" s="4" t="s">
        <v>483</v>
      </c>
      <c r="H56" s="4" t="s">
        <v>482</v>
      </c>
      <c r="I56" s="4" t="s">
        <v>483</v>
      </c>
      <c r="J56" s="4" t="s">
        <v>448</v>
      </c>
      <c r="K56" s="4" t="s">
        <v>457</v>
      </c>
      <c r="L56" s="4" t="s">
        <v>484</v>
      </c>
      <c r="M56" s="4"/>
    </row>
    <row r="57" ht="19.5" spans="1:13">
      <c r="A57" s="4" t="s">
        <v>153</v>
      </c>
      <c r="B57" s="4" t="s">
        <v>547</v>
      </c>
      <c r="C57" s="5">
        <v>24</v>
      </c>
      <c r="D57" s="4" t="s">
        <v>548</v>
      </c>
      <c r="E57" s="16" t="s">
        <v>443</v>
      </c>
      <c r="F57" s="4" t="s">
        <v>451</v>
      </c>
      <c r="G57" s="4" t="s">
        <v>452</v>
      </c>
      <c r="H57" s="4" t="s">
        <v>453</v>
      </c>
      <c r="I57" s="4" t="s">
        <v>452</v>
      </c>
      <c r="J57" s="4" t="s">
        <v>452</v>
      </c>
      <c r="K57" s="4"/>
      <c r="L57" s="4" t="s">
        <v>450</v>
      </c>
      <c r="M57" s="4"/>
    </row>
    <row r="58" spans="1:13">
      <c r="A58" s="4"/>
      <c r="B58" s="4"/>
      <c r="C58" s="5"/>
      <c r="D58" s="4"/>
      <c r="E58" s="16"/>
      <c r="F58" s="4" t="s">
        <v>454</v>
      </c>
      <c r="G58" s="4" t="s">
        <v>452</v>
      </c>
      <c r="H58" s="4" t="s">
        <v>453</v>
      </c>
      <c r="I58" s="4" t="s">
        <v>452</v>
      </c>
      <c r="J58" s="4" t="s">
        <v>452</v>
      </c>
      <c r="K58" s="4"/>
      <c r="L58" s="4" t="s">
        <v>450</v>
      </c>
      <c r="M58" s="4"/>
    </row>
    <row r="59" ht="19.5" spans="1:13">
      <c r="A59" s="4"/>
      <c r="B59" s="4"/>
      <c r="C59" s="5"/>
      <c r="D59" s="4"/>
      <c r="E59" s="16"/>
      <c r="F59" s="4" t="s">
        <v>460</v>
      </c>
      <c r="G59" s="4" t="s">
        <v>549</v>
      </c>
      <c r="H59" s="4" t="s">
        <v>550</v>
      </c>
      <c r="I59" s="4" t="s">
        <v>551</v>
      </c>
      <c r="J59" s="4" t="s">
        <v>521</v>
      </c>
      <c r="K59" s="4" t="s">
        <v>449</v>
      </c>
      <c r="L59" s="4" t="s">
        <v>463</v>
      </c>
      <c r="M59" s="4"/>
    </row>
    <row r="60" ht="19.5" spans="1:13">
      <c r="A60" s="4"/>
      <c r="B60" s="4"/>
      <c r="C60" s="5"/>
      <c r="D60" s="4"/>
      <c r="E60" s="16"/>
      <c r="F60" s="4" t="s">
        <v>444</v>
      </c>
      <c r="G60" s="4" t="s">
        <v>552</v>
      </c>
      <c r="H60" s="4" t="s">
        <v>553</v>
      </c>
      <c r="I60" s="4" t="s">
        <v>554</v>
      </c>
      <c r="J60" s="4" t="s">
        <v>521</v>
      </c>
      <c r="K60" s="4" t="s">
        <v>449</v>
      </c>
      <c r="L60" s="4" t="s">
        <v>463</v>
      </c>
      <c r="M60" s="4"/>
    </row>
    <row r="61" spans="1:13">
      <c r="A61" s="4"/>
      <c r="B61" s="4"/>
      <c r="C61" s="5"/>
      <c r="D61" s="4"/>
      <c r="E61" s="16"/>
      <c r="F61" s="4" t="s">
        <v>455</v>
      </c>
      <c r="G61" s="4" t="s">
        <v>555</v>
      </c>
      <c r="H61" s="4" t="s">
        <v>495</v>
      </c>
      <c r="I61" s="4" t="s">
        <v>495</v>
      </c>
      <c r="J61" s="4" t="s">
        <v>521</v>
      </c>
      <c r="K61" s="4" t="s">
        <v>457</v>
      </c>
      <c r="L61" s="4" t="s">
        <v>459</v>
      </c>
      <c r="M61" s="4"/>
    </row>
    <row r="62" spans="1:13">
      <c r="A62" s="4"/>
      <c r="B62" s="4"/>
      <c r="C62" s="5"/>
      <c r="D62" s="4"/>
      <c r="E62" s="16"/>
      <c r="F62" s="4" t="s">
        <v>464</v>
      </c>
      <c r="G62" s="4" t="s">
        <v>556</v>
      </c>
      <c r="H62" s="4" t="s">
        <v>466</v>
      </c>
      <c r="I62" s="4" t="s">
        <v>467</v>
      </c>
      <c r="J62" s="4" t="s">
        <v>521</v>
      </c>
      <c r="K62" s="4" t="s">
        <v>468</v>
      </c>
      <c r="L62" s="4" t="s">
        <v>450</v>
      </c>
      <c r="M62" s="4"/>
    </row>
    <row r="63" ht="19.5" spans="1:13">
      <c r="A63" s="4"/>
      <c r="B63" s="4"/>
      <c r="C63" s="5"/>
      <c r="D63" s="4"/>
      <c r="E63" s="16" t="s">
        <v>479</v>
      </c>
      <c r="F63" s="4" t="s">
        <v>480</v>
      </c>
      <c r="G63" s="4" t="s">
        <v>483</v>
      </c>
      <c r="H63" s="4" t="s">
        <v>482</v>
      </c>
      <c r="I63" s="4" t="s">
        <v>483</v>
      </c>
      <c r="J63" s="4" t="s">
        <v>521</v>
      </c>
      <c r="K63" s="4" t="s">
        <v>457</v>
      </c>
      <c r="L63" s="4" t="s">
        <v>484</v>
      </c>
      <c r="M63" s="4"/>
    </row>
    <row r="64" ht="19.5" spans="1:13">
      <c r="A64" s="4"/>
      <c r="B64" s="4"/>
      <c r="C64" s="5"/>
      <c r="D64" s="4"/>
      <c r="E64" s="16" t="s">
        <v>469</v>
      </c>
      <c r="F64" s="4" t="s">
        <v>476</v>
      </c>
      <c r="G64" s="4" t="s">
        <v>557</v>
      </c>
      <c r="H64" s="4" t="s">
        <v>457</v>
      </c>
      <c r="I64" s="4" t="s">
        <v>558</v>
      </c>
      <c r="J64" s="4" t="s">
        <v>521</v>
      </c>
      <c r="K64" s="4" t="s">
        <v>457</v>
      </c>
      <c r="L64" s="4" t="s">
        <v>459</v>
      </c>
      <c r="M64" s="4"/>
    </row>
    <row r="65" ht="19.5" spans="1:13">
      <c r="A65" s="4"/>
      <c r="B65" s="4"/>
      <c r="C65" s="5"/>
      <c r="D65" s="4"/>
      <c r="E65" s="16"/>
      <c r="F65" s="4" t="s">
        <v>473</v>
      </c>
      <c r="G65" s="4" t="s">
        <v>559</v>
      </c>
      <c r="H65" s="4" t="s">
        <v>457</v>
      </c>
      <c r="I65" s="4" t="s">
        <v>559</v>
      </c>
      <c r="J65" s="4" t="s">
        <v>521</v>
      </c>
      <c r="K65" s="4" t="s">
        <v>457</v>
      </c>
      <c r="L65" s="4" t="s">
        <v>459</v>
      </c>
      <c r="M65" s="4"/>
    </row>
    <row r="66" ht="19.5" spans="1:13">
      <c r="A66" s="4"/>
      <c r="B66" s="4"/>
      <c r="C66" s="5"/>
      <c r="D66" s="4"/>
      <c r="E66" s="16"/>
      <c r="F66" s="4" t="s">
        <v>470</v>
      </c>
      <c r="G66" s="4" t="s">
        <v>560</v>
      </c>
      <c r="H66" s="4" t="s">
        <v>457</v>
      </c>
      <c r="I66" s="4" t="s">
        <v>561</v>
      </c>
      <c r="J66" s="4" t="s">
        <v>521</v>
      </c>
      <c r="K66" s="4" t="s">
        <v>457</v>
      </c>
      <c r="L66" s="4" t="s">
        <v>450</v>
      </c>
      <c r="M66" s="4"/>
    </row>
    <row r="67" ht="29.25" spans="1:13">
      <c r="A67" s="4" t="s">
        <v>153</v>
      </c>
      <c r="B67" s="4" t="s">
        <v>562</v>
      </c>
      <c r="C67" s="5">
        <v>30</v>
      </c>
      <c r="D67" s="4" t="s">
        <v>563</v>
      </c>
      <c r="E67" s="16" t="s">
        <v>469</v>
      </c>
      <c r="F67" s="4" t="s">
        <v>473</v>
      </c>
      <c r="G67" s="4" t="s">
        <v>564</v>
      </c>
      <c r="H67" s="4" t="s">
        <v>482</v>
      </c>
      <c r="I67" s="4" t="s">
        <v>565</v>
      </c>
      <c r="J67" s="4" t="s">
        <v>448</v>
      </c>
      <c r="K67" s="4" t="s">
        <v>457</v>
      </c>
      <c r="L67" s="4" t="s">
        <v>459</v>
      </c>
      <c r="M67" s="4"/>
    </row>
    <row r="68" ht="19.5" spans="1:13">
      <c r="A68" s="4"/>
      <c r="B68" s="4"/>
      <c r="C68" s="5"/>
      <c r="D68" s="4"/>
      <c r="E68" s="16"/>
      <c r="F68" s="4" t="s">
        <v>470</v>
      </c>
      <c r="G68" s="4" t="s">
        <v>566</v>
      </c>
      <c r="H68" s="4" t="s">
        <v>567</v>
      </c>
      <c r="I68" s="4" t="s">
        <v>568</v>
      </c>
      <c r="J68" s="4" t="s">
        <v>448</v>
      </c>
      <c r="K68" s="4" t="s">
        <v>457</v>
      </c>
      <c r="L68" s="4" t="s">
        <v>484</v>
      </c>
      <c r="M68" s="4"/>
    </row>
    <row r="69" spans="1:13">
      <c r="A69" s="4"/>
      <c r="B69" s="4"/>
      <c r="C69" s="5"/>
      <c r="D69" s="4"/>
      <c r="E69" s="16"/>
      <c r="F69" s="4" t="s">
        <v>476</v>
      </c>
      <c r="G69" s="4" t="s">
        <v>452</v>
      </c>
      <c r="H69" s="4" t="s">
        <v>452</v>
      </c>
      <c r="I69" s="4" t="s">
        <v>452</v>
      </c>
      <c r="J69" s="4" t="s">
        <v>452</v>
      </c>
      <c r="K69" s="4"/>
      <c r="L69" s="4" t="s">
        <v>459</v>
      </c>
      <c r="M69" s="4"/>
    </row>
    <row r="70" ht="19.5" spans="1:13">
      <c r="A70" s="4"/>
      <c r="B70" s="4"/>
      <c r="C70" s="5"/>
      <c r="D70" s="4"/>
      <c r="E70" s="16" t="s">
        <v>443</v>
      </c>
      <c r="F70" s="4" t="s">
        <v>464</v>
      </c>
      <c r="G70" s="4" t="s">
        <v>569</v>
      </c>
      <c r="H70" s="4" t="s">
        <v>466</v>
      </c>
      <c r="I70" s="4" t="s">
        <v>467</v>
      </c>
      <c r="J70" s="4" t="s">
        <v>448</v>
      </c>
      <c r="K70" s="4" t="s">
        <v>468</v>
      </c>
      <c r="L70" s="4" t="s">
        <v>450</v>
      </c>
      <c r="M70" s="4"/>
    </row>
    <row r="71" ht="19.5" spans="1:13">
      <c r="A71" s="4"/>
      <c r="B71" s="4"/>
      <c r="C71" s="5"/>
      <c r="D71" s="4"/>
      <c r="E71" s="16"/>
      <c r="F71" s="4" t="s">
        <v>460</v>
      </c>
      <c r="G71" s="4" t="s">
        <v>570</v>
      </c>
      <c r="H71" s="4" t="s">
        <v>523</v>
      </c>
      <c r="I71" s="4" t="s">
        <v>489</v>
      </c>
      <c r="J71" s="4" t="s">
        <v>448</v>
      </c>
      <c r="K71" s="4" t="s">
        <v>449</v>
      </c>
      <c r="L71" s="4" t="s">
        <v>463</v>
      </c>
      <c r="M71" s="4"/>
    </row>
    <row r="72" spans="1:13">
      <c r="A72" s="4"/>
      <c r="B72" s="4"/>
      <c r="C72" s="5"/>
      <c r="D72" s="4"/>
      <c r="E72" s="16"/>
      <c r="F72" s="4" t="s">
        <v>454</v>
      </c>
      <c r="G72" s="4" t="s">
        <v>452</v>
      </c>
      <c r="H72" s="4" t="s">
        <v>453</v>
      </c>
      <c r="I72" s="4" t="s">
        <v>452</v>
      </c>
      <c r="J72" s="4" t="s">
        <v>452</v>
      </c>
      <c r="K72" s="4"/>
      <c r="L72" s="4"/>
      <c r="M72" s="4"/>
    </row>
    <row r="73" ht="19.5" spans="1:13">
      <c r="A73" s="4"/>
      <c r="B73" s="4"/>
      <c r="C73" s="5"/>
      <c r="D73" s="4"/>
      <c r="E73" s="16"/>
      <c r="F73" s="4" t="s">
        <v>451</v>
      </c>
      <c r="G73" s="4" t="s">
        <v>452</v>
      </c>
      <c r="H73" s="4" t="s">
        <v>453</v>
      </c>
      <c r="I73" s="4" t="s">
        <v>452</v>
      </c>
      <c r="J73" s="4" t="s">
        <v>452</v>
      </c>
      <c r="K73" s="4"/>
      <c r="L73" s="4"/>
      <c r="M73" s="4"/>
    </row>
    <row r="74" ht="19.5" spans="1:13">
      <c r="A74" s="4"/>
      <c r="B74" s="4"/>
      <c r="C74" s="5"/>
      <c r="D74" s="4"/>
      <c r="E74" s="16"/>
      <c r="F74" s="4" t="s">
        <v>455</v>
      </c>
      <c r="G74" s="4" t="s">
        <v>571</v>
      </c>
      <c r="H74" s="4" t="s">
        <v>572</v>
      </c>
      <c r="I74" s="4" t="s">
        <v>573</v>
      </c>
      <c r="J74" s="4" t="s">
        <v>448</v>
      </c>
      <c r="K74" s="4" t="s">
        <v>457</v>
      </c>
      <c r="L74" s="4" t="s">
        <v>484</v>
      </c>
      <c r="M74" s="4"/>
    </row>
    <row r="75" ht="19.5" spans="1:13">
      <c r="A75" s="4"/>
      <c r="B75" s="4"/>
      <c r="C75" s="5"/>
      <c r="D75" s="4"/>
      <c r="E75" s="16"/>
      <c r="F75" s="4" t="s">
        <v>444</v>
      </c>
      <c r="G75" s="4" t="s">
        <v>574</v>
      </c>
      <c r="H75" s="4" t="s">
        <v>575</v>
      </c>
      <c r="I75" s="4" t="s">
        <v>447</v>
      </c>
      <c r="J75" s="4" t="s">
        <v>448</v>
      </c>
      <c r="K75" s="4" t="s">
        <v>449</v>
      </c>
      <c r="L75" s="4" t="s">
        <v>463</v>
      </c>
      <c r="M75" s="4"/>
    </row>
    <row r="76" ht="19.5" spans="1:13">
      <c r="A76" s="4"/>
      <c r="B76" s="4"/>
      <c r="C76" s="5"/>
      <c r="D76" s="4"/>
      <c r="E76" s="16" t="s">
        <v>479</v>
      </c>
      <c r="F76" s="4" t="s">
        <v>480</v>
      </c>
      <c r="G76" s="4" t="s">
        <v>483</v>
      </c>
      <c r="H76" s="4" t="s">
        <v>482</v>
      </c>
      <c r="I76" s="4" t="s">
        <v>483</v>
      </c>
      <c r="J76" s="4" t="s">
        <v>448</v>
      </c>
      <c r="K76" s="4" t="s">
        <v>457</v>
      </c>
      <c r="L76" s="4" t="s">
        <v>484</v>
      </c>
      <c r="M76" s="4"/>
    </row>
    <row r="77" ht="19.5" spans="1:13">
      <c r="A77" s="4" t="s">
        <v>157</v>
      </c>
      <c r="B77" s="4" t="s">
        <v>576</v>
      </c>
      <c r="C77" s="5">
        <v>35</v>
      </c>
      <c r="D77" s="4" t="s">
        <v>577</v>
      </c>
      <c r="E77" s="16" t="s">
        <v>469</v>
      </c>
      <c r="F77" s="4" t="s">
        <v>476</v>
      </c>
      <c r="G77" s="4" t="s">
        <v>578</v>
      </c>
      <c r="H77" s="4" t="s">
        <v>572</v>
      </c>
      <c r="I77" s="4" t="s">
        <v>579</v>
      </c>
      <c r="J77" s="4" t="s">
        <v>490</v>
      </c>
      <c r="K77" s="4" t="s">
        <v>457</v>
      </c>
      <c r="L77" s="4" t="s">
        <v>450</v>
      </c>
      <c r="M77" s="4"/>
    </row>
    <row r="78" ht="29.25" spans="1:13">
      <c r="A78" s="4"/>
      <c r="B78" s="4"/>
      <c r="C78" s="5"/>
      <c r="D78" s="4"/>
      <c r="E78" s="16"/>
      <c r="F78" s="4" t="s">
        <v>470</v>
      </c>
      <c r="G78" s="4" t="s">
        <v>580</v>
      </c>
      <c r="H78" s="4" t="s">
        <v>572</v>
      </c>
      <c r="I78" s="4" t="s">
        <v>472</v>
      </c>
      <c r="J78" s="4" t="s">
        <v>490</v>
      </c>
      <c r="K78" s="4" t="s">
        <v>457</v>
      </c>
      <c r="L78" s="4" t="s">
        <v>450</v>
      </c>
      <c r="M78" s="4"/>
    </row>
    <row r="79" spans="1:13">
      <c r="A79" s="4"/>
      <c r="B79" s="4"/>
      <c r="C79" s="5"/>
      <c r="D79" s="4"/>
      <c r="E79" s="16"/>
      <c r="F79" s="4" t="s">
        <v>473</v>
      </c>
      <c r="G79" s="4" t="s">
        <v>581</v>
      </c>
      <c r="H79" s="4" t="s">
        <v>572</v>
      </c>
      <c r="I79" s="4" t="s">
        <v>582</v>
      </c>
      <c r="J79" s="4" t="s">
        <v>490</v>
      </c>
      <c r="K79" s="4" t="s">
        <v>457</v>
      </c>
      <c r="L79" s="4" t="s">
        <v>450</v>
      </c>
      <c r="M79" s="4"/>
    </row>
    <row r="80" ht="29.25" spans="1:13">
      <c r="A80" s="4"/>
      <c r="B80" s="4"/>
      <c r="C80" s="5"/>
      <c r="D80" s="4"/>
      <c r="E80" s="16" t="s">
        <v>443</v>
      </c>
      <c r="F80" s="4" t="s">
        <v>464</v>
      </c>
      <c r="G80" s="4" t="s">
        <v>583</v>
      </c>
      <c r="H80" s="4" t="s">
        <v>468</v>
      </c>
      <c r="I80" s="4" t="s">
        <v>467</v>
      </c>
      <c r="J80" s="4" t="s">
        <v>490</v>
      </c>
      <c r="K80" s="4" t="s">
        <v>468</v>
      </c>
      <c r="L80" s="4" t="s">
        <v>459</v>
      </c>
      <c r="M80" s="4"/>
    </row>
    <row r="81" ht="19.5" spans="1:13">
      <c r="A81" s="4"/>
      <c r="B81" s="4"/>
      <c r="C81" s="5"/>
      <c r="D81" s="4"/>
      <c r="E81" s="16"/>
      <c r="F81" s="4" t="s">
        <v>455</v>
      </c>
      <c r="G81" s="4" t="s">
        <v>584</v>
      </c>
      <c r="H81" s="4" t="s">
        <v>585</v>
      </c>
      <c r="I81" s="4" t="s">
        <v>586</v>
      </c>
      <c r="J81" s="4" t="s">
        <v>490</v>
      </c>
      <c r="K81" s="4" t="s">
        <v>457</v>
      </c>
      <c r="L81" s="4" t="s">
        <v>450</v>
      </c>
      <c r="M81" s="4"/>
    </row>
    <row r="82" ht="19.5" spans="1:13">
      <c r="A82" s="4"/>
      <c r="B82" s="4"/>
      <c r="C82" s="5"/>
      <c r="D82" s="4"/>
      <c r="E82" s="16"/>
      <c r="F82" s="4" t="s">
        <v>444</v>
      </c>
      <c r="G82" s="4" t="s">
        <v>587</v>
      </c>
      <c r="H82" s="4" t="s">
        <v>585</v>
      </c>
      <c r="I82" s="4" t="s">
        <v>588</v>
      </c>
      <c r="J82" s="4" t="s">
        <v>490</v>
      </c>
      <c r="K82" s="4" t="s">
        <v>457</v>
      </c>
      <c r="L82" s="4" t="s">
        <v>450</v>
      </c>
      <c r="M82" s="4"/>
    </row>
    <row r="83" spans="1:13">
      <c r="A83" s="4"/>
      <c r="B83" s="4"/>
      <c r="C83" s="5"/>
      <c r="D83" s="4"/>
      <c r="E83" s="16"/>
      <c r="F83" s="4" t="s">
        <v>460</v>
      </c>
      <c r="G83" s="4" t="s">
        <v>581</v>
      </c>
      <c r="H83" s="4" t="s">
        <v>589</v>
      </c>
      <c r="I83" s="4" t="s">
        <v>590</v>
      </c>
      <c r="J83" s="4" t="s">
        <v>490</v>
      </c>
      <c r="K83" s="4" t="s">
        <v>449</v>
      </c>
      <c r="L83" s="4" t="s">
        <v>463</v>
      </c>
      <c r="M83" s="4"/>
    </row>
    <row r="84" spans="1:13">
      <c r="A84" s="4"/>
      <c r="B84" s="4"/>
      <c r="C84" s="5"/>
      <c r="D84" s="4"/>
      <c r="E84" s="16"/>
      <c r="F84" s="4" t="s">
        <v>454</v>
      </c>
      <c r="G84" s="4" t="s">
        <v>452</v>
      </c>
      <c r="H84" s="4" t="s">
        <v>452</v>
      </c>
      <c r="I84" s="4" t="s">
        <v>452</v>
      </c>
      <c r="J84" s="4" t="s">
        <v>452</v>
      </c>
      <c r="K84" s="4"/>
      <c r="L84" s="4"/>
      <c r="M84" s="4"/>
    </row>
    <row r="85" ht="19.5" spans="1:13">
      <c r="A85" s="4"/>
      <c r="B85" s="4"/>
      <c r="C85" s="5"/>
      <c r="D85" s="4"/>
      <c r="E85" s="16"/>
      <c r="F85" s="4" t="s">
        <v>451</v>
      </c>
      <c r="G85" s="4" t="s">
        <v>452</v>
      </c>
      <c r="H85" s="4" t="s">
        <v>452</v>
      </c>
      <c r="I85" s="4" t="s">
        <v>452</v>
      </c>
      <c r="J85" s="4" t="s">
        <v>452</v>
      </c>
      <c r="K85" s="4"/>
      <c r="L85" s="4"/>
      <c r="M85" s="4"/>
    </row>
    <row r="86" ht="19.5" spans="1:13">
      <c r="A86" s="4"/>
      <c r="B86" s="4"/>
      <c r="C86" s="5"/>
      <c r="D86" s="4"/>
      <c r="E86" s="16" t="s">
        <v>479</v>
      </c>
      <c r="F86" s="4" t="s">
        <v>480</v>
      </c>
      <c r="G86" s="4" t="s">
        <v>591</v>
      </c>
      <c r="H86" s="4" t="s">
        <v>572</v>
      </c>
      <c r="I86" s="4" t="s">
        <v>592</v>
      </c>
      <c r="J86" s="4" t="s">
        <v>490</v>
      </c>
      <c r="K86" s="4" t="s">
        <v>457</v>
      </c>
      <c r="L86" s="4" t="s">
        <v>484</v>
      </c>
      <c r="M86" s="4"/>
    </row>
    <row r="87" spans="1:13">
      <c r="A87" s="4" t="s">
        <v>159</v>
      </c>
      <c r="B87" s="4" t="s">
        <v>593</v>
      </c>
      <c r="C87" s="5">
        <v>105.4</v>
      </c>
      <c r="D87" s="4" t="s">
        <v>594</v>
      </c>
      <c r="E87" s="16" t="s">
        <v>443</v>
      </c>
      <c r="F87" s="4" t="s">
        <v>454</v>
      </c>
      <c r="G87" s="4" t="s">
        <v>452</v>
      </c>
      <c r="H87" s="4" t="s">
        <v>453</v>
      </c>
      <c r="I87" s="4" t="s">
        <v>452</v>
      </c>
      <c r="J87" s="4" t="s">
        <v>452</v>
      </c>
      <c r="K87" s="4"/>
      <c r="L87" s="4"/>
      <c r="M87" s="4"/>
    </row>
    <row r="88" ht="19.5" spans="1:13">
      <c r="A88" s="4"/>
      <c r="B88" s="4"/>
      <c r="C88" s="5"/>
      <c r="D88" s="4"/>
      <c r="E88" s="16"/>
      <c r="F88" s="4" t="s">
        <v>451</v>
      </c>
      <c r="G88" s="4" t="s">
        <v>452</v>
      </c>
      <c r="H88" s="4" t="s">
        <v>453</v>
      </c>
      <c r="I88" s="4" t="s">
        <v>452</v>
      </c>
      <c r="J88" s="4" t="s">
        <v>452</v>
      </c>
      <c r="K88" s="4"/>
      <c r="L88" s="4"/>
      <c r="M88" s="4"/>
    </row>
    <row r="89" spans="1:13">
      <c r="A89" s="4"/>
      <c r="B89" s="4"/>
      <c r="C89" s="5"/>
      <c r="D89" s="4"/>
      <c r="E89" s="16"/>
      <c r="F89" s="4" t="s">
        <v>444</v>
      </c>
      <c r="G89" s="4" t="s">
        <v>595</v>
      </c>
      <c r="H89" s="4" t="s">
        <v>596</v>
      </c>
      <c r="I89" s="4" t="s">
        <v>597</v>
      </c>
      <c r="J89" s="4" t="s">
        <v>490</v>
      </c>
      <c r="K89" s="4" t="s">
        <v>449</v>
      </c>
      <c r="L89" s="4" t="s">
        <v>450</v>
      </c>
      <c r="M89" s="4"/>
    </row>
    <row r="90" ht="19.5" spans="1:13">
      <c r="A90" s="4"/>
      <c r="B90" s="4"/>
      <c r="C90" s="5"/>
      <c r="D90" s="4"/>
      <c r="E90" s="16"/>
      <c r="F90" s="4" t="s">
        <v>455</v>
      </c>
      <c r="G90" s="4" t="s">
        <v>598</v>
      </c>
      <c r="H90" s="4" t="s">
        <v>482</v>
      </c>
      <c r="I90" s="4" t="s">
        <v>599</v>
      </c>
      <c r="J90" s="4" t="s">
        <v>490</v>
      </c>
      <c r="K90" s="4" t="s">
        <v>457</v>
      </c>
      <c r="L90" s="4" t="s">
        <v>450</v>
      </c>
      <c r="M90" s="4"/>
    </row>
    <row r="91" spans="1:13">
      <c r="A91" s="4"/>
      <c r="B91" s="4"/>
      <c r="C91" s="5"/>
      <c r="D91" s="4"/>
      <c r="E91" s="16"/>
      <c r="F91" s="4" t="s">
        <v>460</v>
      </c>
      <c r="G91" s="4" t="s">
        <v>570</v>
      </c>
      <c r="H91" s="4" t="s">
        <v>600</v>
      </c>
      <c r="I91" s="4" t="s">
        <v>601</v>
      </c>
      <c r="J91" s="4" t="s">
        <v>490</v>
      </c>
      <c r="K91" s="4" t="s">
        <v>449</v>
      </c>
      <c r="L91" s="4" t="s">
        <v>463</v>
      </c>
      <c r="M91" s="4"/>
    </row>
    <row r="92" spans="1:13">
      <c r="A92" s="4"/>
      <c r="B92" s="4"/>
      <c r="C92" s="5"/>
      <c r="D92" s="4"/>
      <c r="E92" s="16"/>
      <c r="F92" s="4" t="s">
        <v>464</v>
      </c>
      <c r="G92" s="4" t="s">
        <v>602</v>
      </c>
      <c r="H92" s="4" t="s">
        <v>466</v>
      </c>
      <c r="I92" s="4" t="s">
        <v>467</v>
      </c>
      <c r="J92" s="4" t="s">
        <v>490</v>
      </c>
      <c r="K92" s="4" t="s">
        <v>603</v>
      </c>
      <c r="L92" s="4" t="s">
        <v>459</v>
      </c>
      <c r="M92" s="4"/>
    </row>
    <row r="93" ht="19.5" spans="1:13">
      <c r="A93" s="4"/>
      <c r="B93" s="4"/>
      <c r="C93" s="5"/>
      <c r="D93" s="4"/>
      <c r="E93" s="16" t="s">
        <v>469</v>
      </c>
      <c r="F93" s="4" t="s">
        <v>470</v>
      </c>
      <c r="G93" s="4" t="s">
        <v>604</v>
      </c>
      <c r="H93" s="4" t="s">
        <v>482</v>
      </c>
      <c r="I93" s="4" t="s">
        <v>604</v>
      </c>
      <c r="J93" s="4" t="s">
        <v>490</v>
      </c>
      <c r="K93" s="4" t="s">
        <v>457</v>
      </c>
      <c r="L93" s="4" t="s">
        <v>450</v>
      </c>
      <c r="M93" s="4"/>
    </row>
    <row r="94" ht="29.25" spans="1:13">
      <c r="A94" s="4"/>
      <c r="B94" s="4"/>
      <c r="C94" s="5"/>
      <c r="D94" s="4"/>
      <c r="E94" s="16"/>
      <c r="F94" s="4" t="s">
        <v>473</v>
      </c>
      <c r="G94" s="4" t="s">
        <v>605</v>
      </c>
      <c r="H94" s="4" t="s">
        <v>482</v>
      </c>
      <c r="I94" s="4" t="s">
        <v>606</v>
      </c>
      <c r="J94" s="4" t="s">
        <v>490</v>
      </c>
      <c r="K94" s="4" t="s">
        <v>457</v>
      </c>
      <c r="L94" s="4" t="s">
        <v>450</v>
      </c>
      <c r="M94" s="4"/>
    </row>
    <row r="95" ht="19.5" spans="1:13">
      <c r="A95" s="4"/>
      <c r="B95" s="4"/>
      <c r="C95" s="5"/>
      <c r="D95" s="4"/>
      <c r="E95" s="16"/>
      <c r="F95" s="4" t="s">
        <v>476</v>
      </c>
      <c r="G95" s="4" t="s">
        <v>607</v>
      </c>
      <c r="H95" s="4" t="s">
        <v>482</v>
      </c>
      <c r="I95" s="4" t="s">
        <v>608</v>
      </c>
      <c r="J95" s="4" t="s">
        <v>490</v>
      </c>
      <c r="K95" s="4" t="s">
        <v>457</v>
      </c>
      <c r="L95" s="4" t="s">
        <v>459</v>
      </c>
      <c r="M95" s="4"/>
    </row>
    <row r="96" ht="19.5" spans="1:13">
      <c r="A96" s="4"/>
      <c r="B96" s="4"/>
      <c r="C96" s="5"/>
      <c r="D96" s="4"/>
      <c r="E96" s="16" t="s">
        <v>479</v>
      </c>
      <c r="F96" s="4" t="s">
        <v>480</v>
      </c>
      <c r="G96" s="4" t="s">
        <v>534</v>
      </c>
      <c r="H96" s="4" t="s">
        <v>482</v>
      </c>
      <c r="I96" s="4" t="s">
        <v>482</v>
      </c>
      <c r="J96" s="4" t="s">
        <v>490</v>
      </c>
      <c r="K96" s="4" t="s">
        <v>457</v>
      </c>
      <c r="L96" s="4" t="s">
        <v>484</v>
      </c>
      <c r="M96" s="4"/>
    </row>
    <row r="97" ht="19.5" spans="1:13">
      <c r="A97" s="4" t="s">
        <v>163</v>
      </c>
      <c r="B97" s="4" t="s">
        <v>164</v>
      </c>
      <c r="C97" s="5">
        <v>48</v>
      </c>
      <c r="D97" s="4" t="s">
        <v>609</v>
      </c>
      <c r="E97" s="16" t="s">
        <v>443</v>
      </c>
      <c r="F97" s="4" t="s">
        <v>451</v>
      </c>
      <c r="G97" s="4" t="s">
        <v>452</v>
      </c>
      <c r="H97" s="4" t="s">
        <v>453</v>
      </c>
      <c r="I97" s="4" t="s">
        <v>452</v>
      </c>
      <c r="J97" s="4" t="s">
        <v>452</v>
      </c>
      <c r="K97" s="4"/>
      <c r="L97" s="4"/>
      <c r="M97" s="4"/>
    </row>
    <row r="98" ht="19.5" spans="1:13">
      <c r="A98" s="4"/>
      <c r="B98" s="4"/>
      <c r="C98" s="5"/>
      <c r="D98" s="4"/>
      <c r="E98" s="16"/>
      <c r="F98" s="4" t="s">
        <v>460</v>
      </c>
      <c r="G98" s="4" t="s">
        <v>610</v>
      </c>
      <c r="H98" s="4" t="s">
        <v>611</v>
      </c>
      <c r="I98" s="4" t="s">
        <v>489</v>
      </c>
      <c r="J98" s="4" t="s">
        <v>612</v>
      </c>
      <c r="K98" s="4" t="s">
        <v>449</v>
      </c>
      <c r="L98" s="4" t="s">
        <v>463</v>
      </c>
      <c r="M98" s="4"/>
    </row>
    <row r="99" spans="1:13">
      <c r="A99" s="4"/>
      <c r="B99" s="4"/>
      <c r="C99" s="5"/>
      <c r="D99" s="4"/>
      <c r="E99" s="16"/>
      <c r="F99" s="4" t="s">
        <v>464</v>
      </c>
      <c r="G99" s="4" t="s">
        <v>613</v>
      </c>
      <c r="H99" s="4" t="s">
        <v>466</v>
      </c>
      <c r="I99" s="4" t="s">
        <v>467</v>
      </c>
      <c r="J99" s="4" t="s">
        <v>612</v>
      </c>
      <c r="K99" s="4" t="s">
        <v>468</v>
      </c>
      <c r="L99" s="4" t="s">
        <v>459</v>
      </c>
      <c r="M99" s="4"/>
    </row>
    <row r="100" ht="19.5" spans="1:13">
      <c r="A100" s="4"/>
      <c r="B100" s="4"/>
      <c r="C100" s="5"/>
      <c r="D100" s="4"/>
      <c r="E100" s="16"/>
      <c r="F100" s="4" t="s">
        <v>455</v>
      </c>
      <c r="G100" s="4" t="s">
        <v>614</v>
      </c>
      <c r="H100" s="4" t="s">
        <v>457</v>
      </c>
      <c r="I100" s="4" t="s">
        <v>614</v>
      </c>
      <c r="J100" s="4" t="s">
        <v>612</v>
      </c>
      <c r="K100" s="4" t="s">
        <v>457</v>
      </c>
      <c r="L100" s="4" t="s">
        <v>450</v>
      </c>
      <c r="M100" s="4"/>
    </row>
    <row r="101" spans="1:13">
      <c r="A101" s="4"/>
      <c r="B101" s="4"/>
      <c r="C101" s="5"/>
      <c r="D101" s="4"/>
      <c r="E101" s="16"/>
      <c r="F101" s="4" t="s">
        <v>444</v>
      </c>
      <c r="G101" s="4" t="s">
        <v>615</v>
      </c>
      <c r="H101" s="4" t="s">
        <v>611</v>
      </c>
      <c r="I101" s="4" t="s">
        <v>615</v>
      </c>
      <c r="J101" s="4" t="s">
        <v>612</v>
      </c>
      <c r="K101" s="4" t="s">
        <v>449</v>
      </c>
      <c r="L101" s="4" t="s">
        <v>450</v>
      </c>
      <c r="M101" s="4"/>
    </row>
    <row r="102" spans="1:13">
      <c r="A102" s="4"/>
      <c r="B102" s="4"/>
      <c r="C102" s="5"/>
      <c r="D102" s="4"/>
      <c r="E102" s="16"/>
      <c r="F102" s="4" t="s">
        <v>454</v>
      </c>
      <c r="G102" s="4" t="s">
        <v>452</v>
      </c>
      <c r="H102" s="4" t="s">
        <v>453</v>
      </c>
      <c r="I102" s="4" t="s">
        <v>452</v>
      </c>
      <c r="J102" s="4" t="s">
        <v>452</v>
      </c>
      <c r="K102" s="4"/>
      <c r="L102" s="4"/>
      <c r="M102" s="4"/>
    </row>
    <row r="103" ht="19.5" spans="1:13">
      <c r="A103" s="4"/>
      <c r="B103" s="4"/>
      <c r="C103" s="5"/>
      <c r="D103" s="4"/>
      <c r="E103" s="16" t="s">
        <v>479</v>
      </c>
      <c r="F103" s="4" t="s">
        <v>480</v>
      </c>
      <c r="G103" s="4" t="s">
        <v>481</v>
      </c>
      <c r="H103" s="4" t="s">
        <v>482</v>
      </c>
      <c r="I103" s="4" t="s">
        <v>481</v>
      </c>
      <c r="J103" s="4" t="s">
        <v>612</v>
      </c>
      <c r="K103" s="4" t="s">
        <v>457</v>
      </c>
      <c r="L103" s="4" t="s">
        <v>484</v>
      </c>
      <c r="M103" s="4"/>
    </row>
    <row r="104" ht="19.5" spans="1:13">
      <c r="A104" s="4"/>
      <c r="B104" s="4"/>
      <c r="C104" s="5"/>
      <c r="D104" s="4"/>
      <c r="E104" s="16" t="s">
        <v>469</v>
      </c>
      <c r="F104" s="4" t="s">
        <v>476</v>
      </c>
      <c r="G104" s="4" t="s">
        <v>616</v>
      </c>
      <c r="H104" s="4" t="s">
        <v>482</v>
      </c>
      <c r="I104" s="4" t="s">
        <v>616</v>
      </c>
      <c r="J104" s="4" t="s">
        <v>612</v>
      </c>
      <c r="K104" s="4" t="s">
        <v>457</v>
      </c>
      <c r="L104" s="4" t="s">
        <v>450</v>
      </c>
      <c r="M104" s="4"/>
    </row>
    <row r="105" ht="19.5" spans="1:13">
      <c r="A105" s="4"/>
      <c r="B105" s="4"/>
      <c r="C105" s="5"/>
      <c r="D105" s="4"/>
      <c r="E105" s="16"/>
      <c r="F105" s="4" t="s">
        <v>473</v>
      </c>
      <c r="G105" s="4" t="s">
        <v>617</v>
      </c>
      <c r="H105" s="4" t="s">
        <v>482</v>
      </c>
      <c r="I105" s="4" t="s">
        <v>618</v>
      </c>
      <c r="J105" s="4" t="s">
        <v>612</v>
      </c>
      <c r="K105" s="4" t="s">
        <v>457</v>
      </c>
      <c r="L105" s="4" t="s">
        <v>450</v>
      </c>
      <c r="M105" s="4"/>
    </row>
    <row r="106" spans="1:13">
      <c r="A106" s="4"/>
      <c r="B106" s="4"/>
      <c r="C106" s="5"/>
      <c r="D106" s="4"/>
      <c r="E106" s="16"/>
      <c r="F106" s="4" t="s">
        <v>470</v>
      </c>
      <c r="G106" s="4" t="s">
        <v>619</v>
      </c>
      <c r="H106" s="4" t="s">
        <v>482</v>
      </c>
      <c r="I106" s="4" t="s">
        <v>620</v>
      </c>
      <c r="J106" s="4" t="s">
        <v>612</v>
      </c>
      <c r="K106" s="4" t="s">
        <v>457</v>
      </c>
      <c r="L106" s="4" t="s">
        <v>450</v>
      </c>
      <c r="M106" s="4"/>
    </row>
    <row r="107" ht="19.5" spans="1:13">
      <c r="A107" s="4" t="s">
        <v>167</v>
      </c>
      <c r="B107" s="4" t="s">
        <v>621</v>
      </c>
      <c r="C107" s="5">
        <v>10</v>
      </c>
      <c r="D107" s="4" t="s">
        <v>622</v>
      </c>
      <c r="E107" s="16" t="s">
        <v>479</v>
      </c>
      <c r="F107" s="4" t="s">
        <v>480</v>
      </c>
      <c r="G107" s="4" t="s">
        <v>623</v>
      </c>
      <c r="H107" s="4" t="s">
        <v>624</v>
      </c>
      <c r="I107" s="4" t="s">
        <v>625</v>
      </c>
      <c r="J107" s="4" t="s">
        <v>490</v>
      </c>
      <c r="K107" s="4" t="s">
        <v>457</v>
      </c>
      <c r="L107" s="4" t="s">
        <v>484</v>
      </c>
      <c r="M107" s="4"/>
    </row>
    <row r="108" ht="19.5" spans="1:13">
      <c r="A108" s="4"/>
      <c r="B108" s="4"/>
      <c r="C108" s="5"/>
      <c r="D108" s="4"/>
      <c r="E108" s="16" t="s">
        <v>443</v>
      </c>
      <c r="F108" s="4" t="s">
        <v>460</v>
      </c>
      <c r="G108" s="4" t="s">
        <v>570</v>
      </c>
      <c r="H108" s="4" t="s">
        <v>626</v>
      </c>
      <c r="I108" s="4" t="s">
        <v>627</v>
      </c>
      <c r="J108" s="4" t="s">
        <v>490</v>
      </c>
      <c r="K108" s="4" t="s">
        <v>449</v>
      </c>
      <c r="L108" s="4" t="s">
        <v>463</v>
      </c>
      <c r="M108" s="4"/>
    </row>
    <row r="109" spans="1:13">
      <c r="A109" s="4"/>
      <c r="B109" s="4"/>
      <c r="C109" s="5"/>
      <c r="D109" s="4"/>
      <c r="E109" s="16"/>
      <c r="F109" s="4" t="s">
        <v>454</v>
      </c>
      <c r="G109" s="4" t="s">
        <v>452</v>
      </c>
      <c r="H109" s="4" t="s">
        <v>452</v>
      </c>
      <c r="I109" s="4" t="s">
        <v>453</v>
      </c>
      <c r="J109" s="4" t="s">
        <v>453</v>
      </c>
      <c r="K109" s="4" t="s">
        <v>453</v>
      </c>
      <c r="L109" s="4"/>
      <c r="M109" s="4"/>
    </row>
    <row r="110" ht="19.5" spans="1:13">
      <c r="A110" s="4"/>
      <c r="B110" s="4"/>
      <c r="C110" s="5"/>
      <c r="D110" s="4"/>
      <c r="E110" s="16"/>
      <c r="F110" s="4" t="s">
        <v>451</v>
      </c>
      <c r="G110" s="4" t="s">
        <v>452</v>
      </c>
      <c r="H110" s="4" t="s">
        <v>452</v>
      </c>
      <c r="I110" s="4" t="s">
        <v>453</v>
      </c>
      <c r="J110" s="4" t="s">
        <v>453</v>
      </c>
      <c r="K110" s="4" t="s">
        <v>453</v>
      </c>
      <c r="L110" s="4"/>
      <c r="M110" s="4"/>
    </row>
    <row r="111" ht="19.5" spans="1:13">
      <c r="A111" s="4"/>
      <c r="B111" s="4"/>
      <c r="C111" s="5"/>
      <c r="D111" s="4"/>
      <c r="E111" s="16"/>
      <c r="F111" s="4" t="s">
        <v>455</v>
      </c>
      <c r="G111" s="4" t="s">
        <v>628</v>
      </c>
      <c r="H111" s="4" t="s">
        <v>513</v>
      </c>
      <c r="I111" s="4" t="s">
        <v>629</v>
      </c>
      <c r="J111" s="4" t="s">
        <v>490</v>
      </c>
      <c r="K111" s="4" t="s">
        <v>457</v>
      </c>
      <c r="L111" s="4" t="s">
        <v>450</v>
      </c>
      <c r="M111" s="4"/>
    </row>
    <row r="112" ht="19.5" spans="1:13">
      <c r="A112" s="4"/>
      <c r="B112" s="4"/>
      <c r="C112" s="5"/>
      <c r="D112" s="4"/>
      <c r="E112" s="16"/>
      <c r="F112" s="4" t="s">
        <v>464</v>
      </c>
      <c r="G112" s="4" t="s">
        <v>623</v>
      </c>
      <c r="H112" s="4" t="s">
        <v>630</v>
      </c>
      <c r="I112" s="4" t="s">
        <v>467</v>
      </c>
      <c r="J112" s="4" t="s">
        <v>490</v>
      </c>
      <c r="K112" s="4" t="s">
        <v>468</v>
      </c>
      <c r="L112" s="4" t="s">
        <v>459</v>
      </c>
      <c r="M112" s="4"/>
    </row>
    <row r="113" ht="19.5" spans="1:13">
      <c r="A113" s="4"/>
      <c r="B113" s="4"/>
      <c r="C113" s="5"/>
      <c r="D113" s="4"/>
      <c r="E113" s="16"/>
      <c r="F113" s="4" t="s">
        <v>444</v>
      </c>
      <c r="G113" s="4" t="s">
        <v>631</v>
      </c>
      <c r="H113" s="4" t="s">
        <v>513</v>
      </c>
      <c r="I113" s="4" t="s">
        <v>632</v>
      </c>
      <c r="J113" s="4" t="s">
        <v>490</v>
      </c>
      <c r="K113" s="4" t="s">
        <v>457</v>
      </c>
      <c r="L113" s="4" t="s">
        <v>484</v>
      </c>
      <c r="M113" s="4"/>
    </row>
    <row r="114" ht="29.25" spans="1:13">
      <c r="A114" s="4"/>
      <c r="B114" s="4"/>
      <c r="C114" s="5"/>
      <c r="D114" s="4"/>
      <c r="E114" s="16" t="s">
        <v>469</v>
      </c>
      <c r="F114" s="4" t="s">
        <v>476</v>
      </c>
      <c r="G114" s="4" t="s">
        <v>633</v>
      </c>
      <c r="H114" s="4" t="s">
        <v>572</v>
      </c>
      <c r="I114" s="4" t="s">
        <v>634</v>
      </c>
      <c r="J114" s="4" t="s">
        <v>490</v>
      </c>
      <c r="K114" s="4" t="s">
        <v>457</v>
      </c>
      <c r="L114" s="4" t="s">
        <v>450</v>
      </c>
      <c r="M114" s="4"/>
    </row>
    <row r="115" spans="1:13">
      <c r="A115" s="4"/>
      <c r="B115" s="4"/>
      <c r="C115" s="5"/>
      <c r="D115" s="4"/>
      <c r="E115" s="16"/>
      <c r="F115" s="4" t="s">
        <v>470</v>
      </c>
      <c r="G115" s="4" t="s">
        <v>635</v>
      </c>
      <c r="H115" s="4" t="s">
        <v>452</v>
      </c>
      <c r="I115" s="4" t="s">
        <v>452</v>
      </c>
      <c r="J115" s="4" t="s">
        <v>635</v>
      </c>
      <c r="K115" s="4"/>
      <c r="L115" s="4"/>
      <c r="M115" s="4"/>
    </row>
    <row r="116" ht="29.25" spans="1:13">
      <c r="A116" s="4"/>
      <c r="B116" s="4"/>
      <c r="C116" s="5"/>
      <c r="D116" s="4"/>
      <c r="E116" s="16"/>
      <c r="F116" s="4" t="s">
        <v>473</v>
      </c>
      <c r="G116" s="4" t="s">
        <v>636</v>
      </c>
      <c r="H116" s="4" t="s">
        <v>572</v>
      </c>
      <c r="I116" s="4" t="s">
        <v>637</v>
      </c>
      <c r="J116" s="4" t="s">
        <v>490</v>
      </c>
      <c r="K116" s="4" t="s">
        <v>457</v>
      </c>
      <c r="L116" s="4" t="s">
        <v>450</v>
      </c>
      <c r="M116" s="4"/>
    </row>
  </sheetData>
  <autoFilter ref="A5:O116">
    <extLst/>
  </autoFilter>
  <mergeCells count="74">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A97:A106"/>
    <mergeCell ref="A107:A116"/>
    <mergeCell ref="B4:B5"/>
    <mergeCell ref="B7:B16"/>
    <mergeCell ref="B17:B26"/>
    <mergeCell ref="B27:B36"/>
    <mergeCell ref="B37:B46"/>
    <mergeCell ref="B47:B56"/>
    <mergeCell ref="B57:B66"/>
    <mergeCell ref="B67:B76"/>
    <mergeCell ref="B77:B86"/>
    <mergeCell ref="B87:B96"/>
    <mergeCell ref="B97:B106"/>
    <mergeCell ref="B107:B116"/>
    <mergeCell ref="C4:C5"/>
    <mergeCell ref="C7:C16"/>
    <mergeCell ref="C17:C26"/>
    <mergeCell ref="C27:C36"/>
    <mergeCell ref="C37:C46"/>
    <mergeCell ref="C47:C56"/>
    <mergeCell ref="C57:C66"/>
    <mergeCell ref="C67:C76"/>
    <mergeCell ref="C77:C86"/>
    <mergeCell ref="C87:C96"/>
    <mergeCell ref="C97:C106"/>
    <mergeCell ref="C107:C116"/>
    <mergeCell ref="D4:D5"/>
    <mergeCell ref="D7:D16"/>
    <mergeCell ref="D17:D26"/>
    <mergeCell ref="D27:D36"/>
    <mergeCell ref="D37:D46"/>
    <mergeCell ref="D47:D56"/>
    <mergeCell ref="D57:D66"/>
    <mergeCell ref="D67:D76"/>
    <mergeCell ref="D77:D86"/>
    <mergeCell ref="D87:D96"/>
    <mergeCell ref="D97:D106"/>
    <mergeCell ref="D107:D116"/>
    <mergeCell ref="E7:E12"/>
    <mergeCell ref="E13:E15"/>
    <mergeCell ref="E17:E22"/>
    <mergeCell ref="E24:E26"/>
    <mergeCell ref="E27:E32"/>
    <mergeCell ref="E34:E36"/>
    <mergeCell ref="E37:E42"/>
    <mergeCell ref="E43:E45"/>
    <mergeCell ref="E47:E49"/>
    <mergeCell ref="E50:E55"/>
    <mergeCell ref="E57:E62"/>
    <mergeCell ref="E64:E66"/>
    <mergeCell ref="E67:E69"/>
    <mergeCell ref="E70:E75"/>
    <mergeCell ref="E77:E79"/>
    <mergeCell ref="E80:E85"/>
    <mergeCell ref="E87:E92"/>
    <mergeCell ref="E93:E95"/>
    <mergeCell ref="E97:E102"/>
    <mergeCell ref="E104:E106"/>
    <mergeCell ref="E108:E113"/>
    <mergeCell ref="E114:E116"/>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4"/>
  <sheetViews>
    <sheetView topLeftCell="A40" workbookViewId="0">
      <selection activeCell="I6" sqref="I6:I46"/>
    </sheetView>
  </sheetViews>
  <sheetFormatPr defaultColWidth="10" defaultRowHeight="13.5"/>
  <cols>
    <col min="1" max="1" width="6.21666666666667" customWidth="1"/>
    <col min="2" max="2" width="13.3333333333333" customWidth="1"/>
    <col min="3" max="3" width="8.33333333333333" customWidth="1"/>
    <col min="4" max="4" width="10.4416666666667" customWidth="1"/>
    <col min="5" max="6" width="9.775" customWidth="1"/>
    <col min="7" max="7" width="9.88333333333333" customWidth="1"/>
    <col min="8" max="9" width="8.21666666666667" customWidth="1"/>
    <col min="10" max="10" width="33.6666666666667" customWidth="1"/>
    <col min="11" max="11" width="7" customWidth="1"/>
    <col min="12" max="12" width="11.1083333333333" customWidth="1"/>
    <col min="13" max="16" width="9.775" customWidth="1"/>
    <col min="17" max="17" width="24.3333333333333" customWidth="1"/>
    <col min="18" max="18" width="15.775" customWidth="1"/>
    <col min="19" max="19" width="9.775" customWidth="1"/>
  </cols>
  <sheetData>
    <row r="1" ht="42.15" customHeight="1" spans="1:18">
      <c r="A1" s="1" t="s">
        <v>638</v>
      </c>
      <c r="B1" s="1"/>
      <c r="C1" s="1"/>
      <c r="D1" s="1"/>
      <c r="E1" s="1"/>
      <c r="F1" s="1"/>
      <c r="G1" s="1"/>
      <c r="H1" s="1"/>
      <c r="I1" s="1"/>
      <c r="J1" s="1"/>
      <c r="K1" s="1"/>
      <c r="L1" s="1"/>
      <c r="M1" s="1"/>
      <c r="N1" s="1"/>
      <c r="O1" s="1"/>
      <c r="P1" s="1"/>
      <c r="Q1" s="1"/>
      <c r="R1" s="1"/>
    </row>
    <row r="2" ht="23.25" customHeight="1" spans="1:18">
      <c r="A2" s="2" t="s">
        <v>30</v>
      </c>
      <c r="B2" s="2"/>
      <c r="C2" s="2"/>
      <c r="D2" s="2"/>
      <c r="E2" s="2"/>
      <c r="F2" s="2"/>
      <c r="G2" s="2"/>
      <c r="H2" s="2"/>
      <c r="I2" s="2"/>
      <c r="J2" s="2"/>
      <c r="K2" s="2"/>
      <c r="L2" s="2"/>
      <c r="M2" s="2"/>
      <c r="N2" s="2"/>
      <c r="O2" s="2"/>
      <c r="P2" s="2"/>
      <c r="Q2" s="10" t="s">
        <v>31</v>
      </c>
      <c r="R2" s="10"/>
    </row>
    <row r="3" ht="21.6" customHeight="1" spans="1:18">
      <c r="A3" s="3" t="s">
        <v>371</v>
      </c>
      <c r="B3" s="3" t="s">
        <v>372</v>
      </c>
      <c r="C3" s="3" t="s">
        <v>639</v>
      </c>
      <c r="D3" s="3"/>
      <c r="E3" s="3"/>
      <c r="F3" s="3"/>
      <c r="G3" s="3"/>
      <c r="H3" s="3"/>
      <c r="I3" s="3"/>
      <c r="J3" s="3" t="s">
        <v>640</v>
      </c>
      <c r="K3" s="3" t="s">
        <v>641</v>
      </c>
      <c r="L3" s="3"/>
      <c r="M3" s="3"/>
      <c r="N3" s="3"/>
      <c r="O3" s="3"/>
      <c r="P3" s="3"/>
      <c r="Q3" s="3"/>
      <c r="R3" s="3"/>
    </row>
    <row r="4" ht="23.25" customHeight="1" spans="1:18">
      <c r="A4" s="3"/>
      <c r="B4" s="3"/>
      <c r="C4" s="3" t="s">
        <v>429</v>
      </c>
      <c r="D4" s="3" t="s">
        <v>642</v>
      </c>
      <c r="E4" s="3"/>
      <c r="F4" s="3"/>
      <c r="G4" s="3"/>
      <c r="H4" s="3" t="s">
        <v>643</v>
      </c>
      <c r="I4" s="3"/>
      <c r="J4" s="3"/>
      <c r="K4" s="3"/>
      <c r="L4" s="3"/>
      <c r="M4" s="3"/>
      <c r="N4" s="3"/>
      <c r="O4" s="3"/>
      <c r="P4" s="3"/>
      <c r="Q4" s="3"/>
      <c r="R4" s="3"/>
    </row>
    <row r="5" ht="31.2" customHeight="1" spans="1:18">
      <c r="A5" s="3"/>
      <c r="B5" s="3"/>
      <c r="C5" s="3"/>
      <c r="D5" s="3" t="s">
        <v>137</v>
      </c>
      <c r="E5" s="3" t="s">
        <v>644</v>
      </c>
      <c r="F5" s="3" t="s">
        <v>141</v>
      </c>
      <c r="G5" s="3" t="s">
        <v>645</v>
      </c>
      <c r="H5" s="3" t="s">
        <v>172</v>
      </c>
      <c r="I5" s="3" t="s">
        <v>173</v>
      </c>
      <c r="J5" s="3"/>
      <c r="K5" s="3" t="s">
        <v>432</v>
      </c>
      <c r="L5" s="3" t="s">
        <v>433</v>
      </c>
      <c r="M5" s="3" t="s">
        <v>434</v>
      </c>
      <c r="N5" s="3" t="s">
        <v>439</v>
      </c>
      <c r="O5" s="3" t="s">
        <v>435</v>
      </c>
      <c r="P5" s="3" t="s">
        <v>646</v>
      </c>
      <c r="Q5" s="3" t="s">
        <v>647</v>
      </c>
      <c r="R5" s="3" t="s">
        <v>440</v>
      </c>
    </row>
    <row r="6" ht="31.2" customHeight="1" spans="1:18">
      <c r="A6" s="4" t="s">
        <v>648</v>
      </c>
      <c r="B6" s="4" t="s">
        <v>152</v>
      </c>
      <c r="C6" s="5">
        <v>398.9441</v>
      </c>
      <c r="D6" s="5">
        <v>398.9441</v>
      </c>
      <c r="E6" s="5"/>
      <c r="F6" s="5"/>
      <c r="G6" s="5"/>
      <c r="H6" s="5">
        <v>182.9441</v>
      </c>
      <c r="I6" s="5">
        <v>216</v>
      </c>
      <c r="J6" s="4" t="s">
        <v>649</v>
      </c>
      <c r="K6" s="7" t="s">
        <v>443</v>
      </c>
      <c r="L6" s="7" t="s">
        <v>650</v>
      </c>
      <c r="M6" s="7" t="s">
        <v>651</v>
      </c>
      <c r="N6" s="7" t="s">
        <v>652</v>
      </c>
      <c r="O6" s="7" t="s">
        <v>653</v>
      </c>
      <c r="P6" s="7" t="s">
        <v>457</v>
      </c>
      <c r="Q6" s="7" t="s">
        <v>654</v>
      </c>
      <c r="R6" s="7"/>
    </row>
    <row r="7" ht="31.2" customHeight="1" spans="1:18">
      <c r="A7" s="4"/>
      <c r="B7" s="4"/>
      <c r="C7" s="5"/>
      <c r="D7" s="5"/>
      <c r="E7" s="5"/>
      <c r="F7" s="5"/>
      <c r="G7" s="5"/>
      <c r="H7" s="5"/>
      <c r="I7" s="5"/>
      <c r="J7" s="4"/>
      <c r="K7" s="7"/>
      <c r="L7" s="7"/>
      <c r="M7" s="7" t="s">
        <v>655</v>
      </c>
      <c r="N7" s="7" t="s">
        <v>652</v>
      </c>
      <c r="O7" s="7" t="s">
        <v>653</v>
      </c>
      <c r="P7" s="7" t="s">
        <v>457</v>
      </c>
      <c r="Q7" s="7" t="s">
        <v>656</v>
      </c>
      <c r="R7" s="7"/>
    </row>
    <row r="8" ht="31.2" customHeight="1" spans="1:18">
      <c r="A8" s="4"/>
      <c r="B8" s="4"/>
      <c r="C8" s="5"/>
      <c r="D8" s="5"/>
      <c r="E8" s="5"/>
      <c r="F8" s="5"/>
      <c r="G8" s="5"/>
      <c r="H8" s="5"/>
      <c r="I8" s="5"/>
      <c r="J8" s="4"/>
      <c r="K8" s="7"/>
      <c r="L8" s="7" t="s">
        <v>657</v>
      </c>
      <c r="M8" s="7" t="s">
        <v>658</v>
      </c>
      <c r="N8" s="7" t="s">
        <v>652</v>
      </c>
      <c r="O8" s="7" t="s">
        <v>659</v>
      </c>
      <c r="P8" s="7" t="s">
        <v>457</v>
      </c>
      <c r="Q8" s="7" t="s">
        <v>660</v>
      </c>
      <c r="R8" s="7"/>
    </row>
    <row r="9" ht="31.2" customHeight="1" spans="1:18">
      <c r="A9" s="4"/>
      <c r="B9" s="4"/>
      <c r="C9" s="5"/>
      <c r="D9" s="5"/>
      <c r="E9" s="5"/>
      <c r="F9" s="5"/>
      <c r="G9" s="5"/>
      <c r="H9" s="5"/>
      <c r="I9" s="5"/>
      <c r="J9" s="4"/>
      <c r="K9" s="7" t="s">
        <v>469</v>
      </c>
      <c r="L9" s="7" t="s">
        <v>661</v>
      </c>
      <c r="M9" s="7" t="s">
        <v>662</v>
      </c>
      <c r="N9" s="7" t="s">
        <v>652</v>
      </c>
      <c r="O9" s="7" t="s">
        <v>659</v>
      </c>
      <c r="P9" s="7" t="s">
        <v>457</v>
      </c>
      <c r="Q9" s="7" t="s">
        <v>663</v>
      </c>
      <c r="R9" s="7"/>
    </row>
    <row r="10" ht="31.2" customHeight="1" spans="1:18">
      <c r="A10" s="4"/>
      <c r="B10" s="4"/>
      <c r="C10" s="5"/>
      <c r="D10" s="5"/>
      <c r="E10" s="5"/>
      <c r="F10" s="5"/>
      <c r="G10" s="5"/>
      <c r="H10" s="5"/>
      <c r="I10" s="5"/>
      <c r="J10" s="4"/>
      <c r="K10" s="7"/>
      <c r="L10" s="7"/>
      <c r="M10" s="7" t="s">
        <v>664</v>
      </c>
      <c r="N10" s="7" t="s">
        <v>652</v>
      </c>
      <c r="O10" s="7" t="s">
        <v>659</v>
      </c>
      <c r="P10" s="7" t="s">
        <v>457</v>
      </c>
      <c r="Q10" s="7" t="s">
        <v>663</v>
      </c>
      <c r="R10" s="7"/>
    </row>
    <row r="11" ht="31.2" customHeight="1" spans="1:18">
      <c r="A11" s="4"/>
      <c r="B11" s="4"/>
      <c r="C11" s="5"/>
      <c r="D11" s="5"/>
      <c r="E11" s="5"/>
      <c r="F11" s="5"/>
      <c r="G11" s="5"/>
      <c r="H11" s="5"/>
      <c r="I11" s="5"/>
      <c r="J11" s="4"/>
      <c r="K11" s="7"/>
      <c r="L11" s="7"/>
      <c r="M11" s="7" t="s">
        <v>665</v>
      </c>
      <c r="N11" s="7" t="s">
        <v>652</v>
      </c>
      <c r="O11" s="7" t="s">
        <v>659</v>
      </c>
      <c r="P11" s="7" t="s">
        <v>457</v>
      </c>
      <c r="Q11" s="7" t="s">
        <v>663</v>
      </c>
      <c r="R11" s="7"/>
    </row>
    <row r="12" ht="31.2" customHeight="1" spans="1:18">
      <c r="A12" s="4"/>
      <c r="B12" s="4"/>
      <c r="C12" s="5"/>
      <c r="D12" s="5"/>
      <c r="E12" s="5"/>
      <c r="F12" s="5"/>
      <c r="G12" s="5"/>
      <c r="H12" s="5"/>
      <c r="I12" s="5"/>
      <c r="J12" s="4"/>
      <c r="K12" s="7"/>
      <c r="L12" s="7" t="s">
        <v>592</v>
      </c>
      <c r="M12" s="7" t="s">
        <v>666</v>
      </c>
      <c r="N12" s="7" t="s">
        <v>484</v>
      </c>
      <c r="O12" s="7" t="s">
        <v>659</v>
      </c>
      <c r="P12" s="7" t="s">
        <v>457</v>
      </c>
      <c r="Q12" s="7" t="s">
        <v>667</v>
      </c>
      <c r="R12" s="7"/>
    </row>
    <row r="13" ht="19.95" customHeight="1" spans="1:18">
      <c r="A13" s="4" t="s">
        <v>668</v>
      </c>
      <c r="B13" s="4" t="s">
        <v>669</v>
      </c>
      <c r="C13" s="5">
        <v>50.519</v>
      </c>
      <c r="D13" s="5">
        <v>50.519</v>
      </c>
      <c r="E13" s="5"/>
      <c r="F13" s="5"/>
      <c r="G13" s="5"/>
      <c r="H13" s="5">
        <v>50.519</v>
      </c>
      <c r="I13" s="5"/>
      <c r="J13" s="4"/>
      <c r="K13" s="7" t="s">
        <v>443</v>
      </c>
      <c r="L13" s="7" t="s">
        <v>650</v>
      </c>
      <c r="M13" s="7"/>
      <c r="N13" s="7"/>
      <c r="O13" s="7"/>
      <c r="P13" s="7"/>
      <c r="Q13" s="7"/>
      <c r="R13" s="7"/>
    </row>
    <row r="14" ht="22.35" customHeight="1" spans="1:18">
      <c r="A14" s="4"/>
      <c r="B14" s="4"/>
      <c r="C14" s="5"/>
      <c r="D14" s="5"/>
      <c r="E14" s="5"/>
      <c r="F14" s="5"/>
      <c r="G14" s="5"/>
      <c r="H14" s="5"/>
      <c r="I14" s="5"/>
      <c r="J14" s="4"/>
      <c r="K14" s="7"/>
      <c r="L14" s="7" t="s">
        <v>657</v>
      </c>
      <c r="M14" s="7"/>
      <c r="N14" s="7"/>
      <c r="O14" s="7"/>
      <c r="P14" s="7"/>
      <c r="Q14" s="7"/>
      <c r="R14" s="7"/>
    </row>
    <row r="15" ht="18.9" customHeight="1" spans="1:18">
      <c r="A15" s="4"/>
      <c r="B15" s="4"/>
      <c r="C15" s="5"/>
      <c r="D15" s="5"/>
      <c r="E15" s="5"/>
      <c r="F15" s="5"/>
      <c r="G15" s="5"/>
      <c r="H15" s="5"/>
      <c r="I15" s="5"/>
      <c r="J15" s="4"/>
      <c r="K15" s="7" t="s">
        <v>469</v>
      </c>
      <c r="L15" s="7" t="s">
        <v>661</v>
      </c>
      <c r="M15" s="7"/>
      <c r="N15" s="7"/>
      <c r="O15" s="7"/>
      <c r="P15" s="7"/>
      <c r="Q15" s="7"/>
      <c r="R15" s="7"/>
    </row>
    <row r="16" ht="21.6" customHeight="1" spans="1:18">
      <c r="A16" s="4"/>
      <c r="B16" s="4"/>
      <c r="C16" s="5"/>
      <c r="D16" s="5"/>
      <c r="E16" s="5"/>
      <c r="F16" s="5"/>
      <c r="G16" s="5"/>
      <c r="H16" s="5"/>
      <c r="I16" s="5"/>
      <c r="J16" s="4"/>
      <c r="K16" s="7"/>
      <c r="L16" s="7" t="s">
        <v>592</v>
      </c>
      <c r="M16" s="7"/>
      <c r="N16" s="7"/>
      <c r="O16" s="7"/>
      <c r="P16" s="7"/>
      <c r="Q16" s="7"/>
      <c r="R16" s="7"/>
    </row>
    <row r="17" ht="19.95" customHeight="1" spans="1:18">
      <c r="A17" s="4" t="s">
        <v>670</v>
      </c>
      <c r="B17" s="4" t="s">
        <v>671</v>
      </c>
      <c r="C17" s="5">
        <v>113.12565</v>
      </c>
      <c r="D17" s="5">
        <v>113.12565</v>
      </c>
      <c r="E17" s="5"/>
      <c r="F17" s="5"/>
      <c r="G17" s="5"/>
      <c r="H17" s="5">
        <v>78.12565</v>
      </c>
      <c r="I17" s="5">
        <v>35</v>
      </c>
      <c r="J17" s="4" t="s">
        <v>672</v>
      </c>
      <c r="K17" s="7" t="s">
        <v>443</v>
      </c>
      <c r="L17" s="7" t="s">
        <v>650</v>
      </c>
      <c r="M17" s="7" t="s">
        <v>651</v>
      </c>
      <c r="N17" s="7" t="s">
        <v>652</v>
      </c>
      <c r="O17" s="7" t="s">
        <v>653</v>
      </c>
      <c r="P17" s="7" t="s">
        <v>457</v>
      </c>
      <c r="Q17" s="7" t="s">
        <v>654</v>
      </c>
      <c r="R17" s="7"/>
    </row>
    <row r="18" ht="19.95" customHeight="1" spans="1:18">
      <c r="A18" s="4"/>
      <c r="B18" s="4"/>
      <c r="C18" s="5"/>
      <c r="D18" s="5"/>
      <c r="E18" s="5"/>
      <c r="F18" s="5"/>
      <c r="G18" s="5"/>
      <c r="H18" s="5"/>
      <c r="I18" s="5"/>
      <c r="J18" s="4"/>
      <c r="K18" s="7"/>
      <c r="L18" s="7"/>
      <c r="M18" s="7" t="s">
        <v>673</v>
      </c>
      <c r="N18" s="7" t="s">
        <v>652</v>
      </c>
      <c r="O18" s="7" t="s">
        <v>653</v>
      </c>
      <c r="P18" s="7" t="s">
        <v>457</v>
      </c>
      <c r="Q18" s="7" t="s">
        <v>656</v>
      </c>
      <c r="R18" s="7"/>
    </row>
    <row r="19" ht="29.25" customHeight="1" spans="1:18">
      <c r="A19" s="4"/>
      <c r="B19" s="4"/>
      <c r="C19" s="5"/>
      <c r="D19" s="5"/>
      <c r="E19" s="5"/>
      <c r="F19" s="5"/>
      <c r="G19" s="5"/>
      <c r="H19" s="5"/>
      <c r="I19" s="5"/>
      <c r="J19" s="4"/>
      <c r="K19" s="7"/>
      <c r="L19" s="7" t="s">
        <v>657</v>
      </c>
      <c r="M19" s="7" t="s">
        <v>665</v>
      </c>
      <c r="N19" s="7" t="s">
        <v>652</v>
      </c>
      <c r="O19" s="7" t="s">
        <v>659</v>
      </c>
      <c r="P19" s="7" t="s">
        <v>457</v>
      </c>
      <c r="Q19" s="7" t="s">
        <v>674</v>
      </c>
      <c r="R19" s="7"/>
    </row>
    <row r="20" ht="29.25" customHeight="1" spans="1:18">
      <c r="A20" s="4"/>
      <c r="B20" s="4"/>
      <c r="C20" s="5"/>
      <c r="D20" s="5"/>
      <c r="E20" s="5"/>
      <c r="F20" s="5"/>
      <c r="G20" s="5"/>
      <c r="H20" s="5"/>
      <c r="I20" s="5"/>
      <c r="J20" s="4"/>
      <c r="K20" s="7" t="s">
        <v>469</v>
      </c>
      <c r="L20" s="7" t="s">
        <v>661</v>
      </c>
      <c r="M20" s="7" t="s">
        <v>675</v>
      </c>
      <c r="N20" s="7" t="s">
        <v>652</v>
      </c>
      <c r="O20" s="7" t="s">
        <v>659</v>
      </c>
      <c r="P20" s="7" t="s">
        <v>457</v>
      </c>
      <c r="Q20" s="7" t="s">
        <v>674</v>
      </c>
      <c r="R20" s="7"/>
    </row>
    <row r="21" ht="21.6" customHeight="1" spans="1:18">
      <c r="A21" s="4"/>
      <c r="B21" s="4"/>
      <c r="C21" s="5"/>
      <c r="D21" s="5"/>
      <c r="E21" s="5"/>
      <c r="F21" s="5"/>
      <c r="G21" s="5"/>
      <c r="H21" s="5"/>
      <c r="I21" s="5"/>
      <c r="J21" s="4"/>
      <c r="K21" s="7"/>
      <c r="L21" s="7" t="s">
        <v>592</v>
      </c>
      <c r="M21" s="7" t="s">
        <v>666</v>
      </c>
      <c r="N21" s="7" t="s">
        <v>484</v>
      </c>
      <c r="O21" s="7" t="s">
        <v>659</v>
      </c>
      <c r="P21" s="7" t="s">
        <v>457</v>
      </c>
      <c r="Q21" s="7" t="s">
        <v>667</v>
      </c>
      <c r="R21" s="7"/>
    </row>
    <row r="22" ht="21.6" customHeight="1" spans="1:18">
      <c r="A22" s="4" t="s">
        <v>676</v>
      </c>
      <c r="B22" s="4" t="s">
        <v>677</v>
      </c>
      <c r="C22" s="5">
        <v>105.4</v>
      </c>
      <c r="D22" s="5">
        <v>105.4</v>
      </c>
      <c r="E22" s="5"/>
      <c r="F22" s="5"/>
      <c r="G22" s="5"/>
      <c r="H22" s="5"/>
      <c r="I22" s="5">
        <v>105.4</v>
      </c>
      <c r="J22" s="4" t="s">
        <v>678</v>
      </c>
      <c r="K22" s="7" t="s">
        <v>443</v>
      </c>
      <c r="L22" s="7" t="s">
        <v>650</v>
      </c>
      <c r="M22" s="7" t="s">
        <v>679</v>
      </c>
      <c r="N22" s="7" t="s">
        <v>652</v>
      </c>
      <c r="O22" s="7" t="s">
        <v>659</v>
      </c>
      <c r="P22" s="7" t="s">
        <v>457</v>
      </c>
      <c r="Q22" s="7" t="s">
        <v>680</v>
      </c>
      <c r="R22" s="7"/>
    </row>
    <row r="23" ht="21.6" customHeight="1" spans="1:18">
      <c r="A23" s="4"/>
      <c r="B23" s="4"/>
      <c r="C23" s="5"/>
      <c r="D23" s="5"/>
      <c r="E23" s="5"/>
      <c r="F23" s="5"/>
      <c r="G23" s="5"/>
      <c r="H23" s="5"/>
      <c r="I23" s="5"/>
      <c r="J23" s="4"/>
      <c r="K23" s="7"/>
      <c r="L23" s="7" t="s">
        <v>657</v>
      </c>
      <c r="M23" s="7" t="s">
        <v>679</v>
      </c>
      <c r="N23" s="7" t="s">
        <v>652</v>
      </c>
      <c r="O23" s="7" t="s">
        <v>659</v>
      </c>
      <c r="P23" s="7" t="s">
        <v>457</v>
      </c>
      <c r="Q23" s="7" t="s">
        <v>680</v>
      </c>
      <c r="R23" s="7"/>
    </row>
    <row r="24" ht="21.6" customHeight="1" spans="1:18">
      <c r="A24" s="4"/>
      <c r="B24" s="4"/>
      <c r="C24" s="5"/>
      <c r="D24" s="5"/>
      <c r="E24" s="5"/>
      <c r="F24" s="5"/>
      <c r="G24" s="5"/>
      <c r="H24" s="5"/>
      <c r="I24" s="5"/>
      <c r="J24" s="4"/>
      <c r="K24" s="7" t="s">
        <v>469</v>
      </c>
      <c r="L24" s="7" t="s">
        <v>661</v>
      </c>
      <c r="M24" s="7" t="s">
        <v>681</v>
      </c>
      <c r="N24" s="7" t="s">
        <v>652</v>
      </c>
      <c r="O24" s="7" t="s">
        <v>659</v>
      </c>
      <c r="P24" s="7" t="s">
        <v>457</v>
      </c>
      <c r="Q24" s="7" t="s">
        <v>680</v>
      </c>
      <c r="R24" s="7"/>
    </row>
    <row r="25" ht="21.6" customHeight="1" spans="1:18">
      <c r="A25" s="4"/>
      <c r="B25" s="4"/>
      <c r="C25" s="5"/>
      <c r="D25" s="5"/>
      <c r="E25" s="5"/>
      <c r="F25" s="5"/>
      <c r="G25" s="5"/>
      <c r="H25" s="5"/>
      <c r="I25" s="5"/>
      <c r="J25" s="4"/>
      <c r="K25" s="7"/>
      <c r="L25" s="7" t="s">
        <v>592</v>
      </c>
      <c r="M25" s="7" t="s">
        <v>666</v>
      </c>
      <c r="N25" s="7" t="s">
        <v>484</v>
      </c>
      <c r="O25" s="7" t="s">
        <v>659</v>
      </c>
      <c r="P25" s="7" t="s">
        <v>457</v>
      </c>
      <c r="Q25" s="7" t="s">
        <v>667</v>
      </c>
      <c r="R25" s="7"/>
    </row>
    <row r="26" ht="19.95" customHeight="1" spans="1:18">
      <c r="A26" s="4" t="s">
        <v>682</v>
      </c>
      <c r="B26" s="4" t="s">
        <v>683</v>
      </c>
      <c r="C26" s="5">
        <v>60.413</v>
      </c>
      <c r="D26" s="5">
        <v>60.413</v>
      </c>
      <c r="E26" s="5"/>
      <c r="F26" s="5"/>
      <c r="G26" s="5"/>
      <c r="H26" s="5">
        <v>60.413</v>
      </c>
      <c r="I26" s="5"/>
      <c r="J26" s="4" t="s">
        <v>684</v>
      </c>
      <c r="K26" s="8" t="s">
        <v>443</v>
      </c>
      <c r="L26" s="7" t="s">
        <v>650</v>
      </c>
      <c r="M26" s="7" t="s">
        <v>651</v>
      </c>
      <c r="N26" s="7" t="s">
        <v>652</v>
      </c>
      <c r="O26" s="7" t="s">
        <v>653</v>
      </c>
      <c r="P26" s="7" t="s">
        <v>457</v>
      </c>
      <c r="Q26" s="7" t="s">
        <v>685</v>
      </c>
      <c r="R26" s="7"/>
    </row>
    <row r="27" ht="22.35" customHeight="1" spans="1:18">
      <c r="A27" s="4"/>
      <c r="B27" s="4"/>
      <c r="C27" s="5"/>
      <c r="D27" s="5"/>
      <c r="E27" s="5"/>
      <c r="F27" s="5"/>
      <c r="G27" s="5"/>
      <c r="H27" s="5"/>
      <c r="I27" s="5"/>
      <c r="J27" s="4"/>
      <c r="K27" s="9"/>
      <c r="L27" s="7" t="s">
        <v>657</v>
      </c>
      <c r="M27" s="7" t="s">
        <v>686</v>
      </c>
      <c r="N27" s="7" t="s">
        <v>459</v>
      </c>
      <c r="O27" s="7" t="s">
        <v>687</v>
      </c>
      <c r="P27" s="7"/>
      <c r="Q27" s="7" t="s">
        <v>688</v>
      </c>
      <c r="R27" s="7"/>
    </row>
    <row r="28" ht="29.25" customHeight="1" spans="1:18">
      <c r="A28" s="4"/>
      <c r="B28" s="4"/>
      <c r="C28" s="5"/>
      <c r="D28" s="5"/>
      <c r="E28" s="5"/>
      <c r="F28" s="5"/>
      <c r="G28" s="5"/>
      <c r="H28" s="5"/>
      <c r="I28" s="5"/>
      <c r="J28" s="4"/>
      <c r="K28" s="7" t="s">
        <v>469</v>
      </c>
      <c r="L28" s="7" t="s">
        <v>661</v>
      </c>
      <c r="M28" s="7" t="s">
        <v>689</v>
      </c>
      <c r="N28" s="7" t="s">
        <v>459</v>
      </c>
      <c r="O28" s="7" t="s">
        <v>690</v>
      </c>
      <c r="P28" s="7"/>
      <c r="Q28" s="7" t="s">
        <v>688</v>
      </c>
      <c r="R28" s="7"/>
    </row>
    <row r="29" ht="21.6" customHeight="1" spans="1:18">
      <c r="A29" s="4"/>
      <c r="B29" s="4"/>
      <c r="C29" s="5"/>
      <c r="D29" s="5"/>
      <c r="E29" s="5"/>
      <c r="F29" s="5"/>
      <c r="G29" s="5"/>
      <c r="H29" s="5"/>
      <c r="I29" s="5"/>
      <c r="J29" s="4"/>
      <c r="K29" s="7"/>
      <c r="L29" s="7" t="s">
        <v>592</v>
      </c>
      <c r="M29" s="7" t="s">
        <v>666</v>
      </c>
      <c r="N29" s="7" t="s">
        <v>484</v>
      </c>
      <c r="O29" s="7" t="s">
        <v>659</v>
      </c>
      <c r="P29" s="7" t="s">
        <v>457</v>
      </c>
      <c r="Q29" s="7" t="s">
        <v>688</v>
      </c>
      <c r="R29" s="7"/>
    </row>
    <row r="30" ht="19.95" customHeight="1" spans="1:18">
      <c r="A30" s="4" t="s">
        <v>691</v>
      </c>
      <c r="B30" s="4" t="s">
        <v>692</v>
      </c>
      <c r="C30" s="5">
        <v>48</v>
      </c>
      <c r="D30" s="5">
        <v>48</v>
      </c>
      <c r="E30" s="5"/>
      <c r="F30" s="5"/>
      <c r="G30" s="5"/>
      <c r="H30" s="5"/>
      <c r="I30" s="5">
        <v>48</v>
      </c>
      <c r="J30" s="4" t="s">
        <v>693</v>
      </c>
      <c r="K30" s="7" t="s">
        <v>443</v>
      </c>
      <c r="L30" s="7" t="s">
        <v>650</v>
      </c>
      <c r="M30" s="7" t="s">
        <v>673</v>
      </c>
      <c r="N30" s="7" t="s">
        <v>652</v>
      </c>
      <c r="O30" s="7" t="s">
        <v>653</v>
      </c>
      <c r="P30" s="7" t="s">
        <v>457</v>
      </c>
      <c r="Q30" s="7" t="s">
        <v>656</v>
      </c>
      <c r="R30" s="7"/>
    </row>
    <row r="31" ht="19.95" customHeight="1" spans="1:18">
      <c r="A31" s="4"/>
      <c r="B31" s="4"/>
      <c r="C31" s="5"/>
      <c r="D31" s="5"/>
      <c r="E31" s="5"/>
      <c r="F31" s="5"/>
      <c r="G31" s="5"/>
      <c r="H31" s="5"/>
      <c r="I31" s="5"/>
      <c r="J31" s="4"/>
      <c r="K31" s="7"/>
      <c r="L31" s="7"/>
      <c r="M31" s="7" t="s">
        <v>651</v>
      </c>
      <c r="N31" s="7" t="s">
        <v>652</v>
      </c>
      <c r="O31" s="7" t="s">
        <v>653</v>
      </c>
      <c r="P31" s="7" t="s">
        <v>457</v>
      </c>
      <c r="Q31" s="7" t="s">
        <v>694</v>
      </c>
      <c r="R31" s="7"/>
    </row>
    <row r="32" ht="22.35" customHeight="1" spans="1:18">
      <c r="A32" s="4"/>
      <c r="B32" s="4"/>
      <c r="C32" s="5"/>
      <c r="D32" s="5"/>
      <c r="E32" s="5"/>
      <c r="F32" s="5"/>
      <c r="G32" s="5"/>
      <c r="H32" s="5"/>
      <c r="I32" s="5"/>
      <c r="J32" s="4"/>
      <c r="K32" s="7"/>
      <c r="L32" s="7" t="s">
        <v>657</v>
      </c>
      <c r="M32" s="7" t="s">
        <v>695</v>
      </c>
      <c r="N32" s="7" t="s">
        <v>652</v>
      </c>
      <c r="O32" s="7" t="s">
        <v>659</v>
      </c>
      <c r="P32" s="7" t="s">
        <v>457</v>
      </c>
      <c r="Q32" s="7" t="s">
        <v>696</v>
      </c>
      <c r="R32" s="7"/>
    </row>
    <row r="33" ht="29.25" customHeight="1" spans="1:18">
      <c r="A33" s="4"/>
      <c r="B33" s="4"/>
      <c r="C33" s="5"/>
      <c r="D33" s="5"/>
      <c r="E33" s="5"/>
      <c r="F33" s="5"/>
      <c r="G33" s="5"/>
      <c r="H33" s="5"/>
      <c r="I33" s="5"/>
      <c r="J33" s="4"/>
      <c r="K33" s="7" t="s">
        <v>469</v>
      </c>
      <c r="L33" s="7" t="s">
        <v>661</v>
      </c>
      <c r="M33" s="7" t="s">
        <v>697</v>
      </c>
      <c r="N33" s="7" t="s">
        <v>652</v>
      </c>
      <c r="O33" s="7" t="s">
        <v>659</v>
      </c>
      <c r="P33" s="7" t="s">
        <v>457</v>
      </c>
      <c r="Q33" s="7" t="s">
        <v>696</v>
      </c>
      <c r="R33" s="7"/>
    </row>
    <row r="34" ht="21.6" customHeight="1" spans="1:18">
      <c r="A34" s="4"/>
      <c r="B34" s="4"/>
      <c r="C34" s="5"/>
      <c r="D34" s="5"/>
      <c r="E34" s="5"/>
      <c r="F34" s="5"/>
      <c r="G34" s="5"/>
      <c r="H34" s="5"/>
      <c r="I34" s="5"/>
      <c r="J34" s="4"/>
      <c r="K34" s="7"/>
      <c r="L34" s="7" t="s">
        <v>592</v>
      </c>
      <c r="M34" s="7" t="s">
        <v>666</v>
      </c>
      <c r="N34" s="7" t="s">
        <v>484</v>
      </c>
      <c r="O34" s="7" t="s">
        <v>659</v>
      </c>
      <c r="P34" s="7" t="s">
        <v>457</v>
      </c>
      <c r="Q34" s="7" t="s">
        <v>667</v>
      </c>
      <c r="R34" s="7"/>
    </row>
    <row r="35" ht="19.95" customHeight="1" spans="1:18">
      <c r="A35" s="4" t="s">
        <v>698</v>
      </c>
      <c r="B35" s="4" t="s">
        <v>699</v>
      </c>
      <c r="C35" s="5">
        <v>97.6414</v>
      </c>
      <c r="D35" s="5">
        <v>97.6414</v>
      </c>
      <c r="E35" s="5"/>
      <c r="F35" s="5"/>
      <c r="G35" s="5"/>
      <c r="H35" s="5">
        <v>97.6414</v>
      </c>
      <c r="I35" s="5"/>
      <c r="J35" s="4" t="s">
        <v>700</v>
      </c>
      <c r="K35" s="7" t="s">
        <v>443</v>
      </c>
      <c r="L35" s="7" t="s">
        <v>650</v>
      </c>
      <c r="M35" s="7" t="s">
        <v>651</v>
      </c>
      <c r="N35" s="7" t="s">
        <v>652</v>
      </c>
      <c r="O35" s="7" t="s">
        <v>659</v>
      </c>
      <c r="P35" s="7" t="s">
        <v>457</v>
      </c>
      <c r="Q35" s="7" t="s">
        <v>701</v>
      </c>
      <c r="R35" s="7"/>
    </row>
    <row r="36" ht="19.95" customHeight="1" spans="1:18">
      <c r="A36" s="4"/>
      <c r="B36" s="4"/>
      <c r="C36" s="5"/>
      <c r="D36" s="5"/>
      <c r="E36" s="5"/>
      <c r="F36" s="5"/>
      <c r="G36" s="5"/>
      <c r="H36" s="5"/>
      <c r="I36" s="5"/>
      <c r="J36" s="4"/>
      <c r="K36" s="7"/>
      <c r="L36" s="7"/>
      <c r="M36" s="7" t="s">
        <v>673</v>
      </c>
      <c r="N36" s="7" t="s">
        <v>652</v>
      </c>
      <c r="O36" s="7" t="s">
        <v>653</v>
      </c>
      <c r="P36" s="7" t="s">
        <v>457</v>
      </c>
      <c r="Q36" s="7" t="s">
        <v>702</v>
      </c>
      <c r="R36" s="7"/>
    </row>
    <row r="37" ht="22.35" customHeight="1" spans="1:18">
      <c r="A37" s="4"/>
      <c r="B37" s="4"/>
      <c r="C37" s="5"/>
      <c r="D37" s="5"/>
      <c r="E37" s="5"/>
      <c r="F37" s="5"/>
      <c r="G37" s="5"/>
      <c r="H37" s="5"/>
      <c r="I37" s="5"/>
      <c r="J37" s="4"/>
      <c r="K37" s="7"/>
      <c r="L37" s="7" t="s">
        <v>657</v>
      </c>
      <c r="M37" s="7" t="s">
        <v>703</v>
      </c>
      <c r="N37" s="7" t="s">
        <v>459</v>
      </c>
      <c r="O37" s="7" t="s">
        <v>704</v>
      </c>
      <c r="P37" s="7"/>
      <c r="Q37" s="7" t="s">
        <v>705</v>
      </c>
      <c r="R37" s="7"/>
    </row>
    <row r="38" ht="39.6" customHeight="1" spans="1:18">
      <c r="A38" s="4"/>
      <c r="B38" s="4"/>
      <c r="C38" s="5"/>
      <c r="D38" s="5"/>
      <c r="E38" s="5"/>
      <c r="F38" s="5"/>
      <c r="G38" s="5"/>
      <c r="H38" s="5"/>
      <c r="I38" s="5"/>
      <c r="J38" s="4"/>
      <c r="K38" s="7" t="s">
        <v>469</v>
      </c>
      <c r="L38" s="7" t="s">
        <v>661</v>
      </c>
      <c r="M38" s="7" t="s">
        <v>706</v>
      </c>
      <c r="N38" s="7" t="s">
        <v>459</v>
      </c>
      <c r="O38" s="7" t="s">
        <v>707</v>
      </c>
      <c r="P38" s="7"/>
      <c r="Q38" s="7" t="s">
        <v>688</v>
      </c>
      <c r="R38" s="7"/>
    </row>
    <row r="39" ht="29.25" customHeight="1" spans="1:18">
      <c r="A39" s="4"/>
      <c r="B39" s="4"/>
      <c r="C39" s="5"/>
      <c r="D39" s="5"/>
      <c r="E39" s="5"/>
      <c r="F39" s="5"/>
      <c r="G39" s="5"/>
      <c r="H39" s="5"/>
      <c r="I39" s="5"/>
      <c r="J39" s="4"/>
      <c r="K39" s="7"/>
      <c r="L39" s="7" t="s">
        <v>592</v>
      </c>
      <c r="M39" s="7" t="s">
        <v>708</v>
      </c>
      <c r="N39" s="7" t="s">
        <v>484</v>
      </c>
      <c r="O39" s="7" t="s">
        <v>709</v>
      </c>
      <c r="P39" s="7" t="s">
        <v>457</v>
      </c>
      <c r="Q39" s="7" t="s">
        <v>688</v>
      </c>
      <c r="R39" s="7"/>
    </row>
    <row r="40" ht="19.95" customHeight="1" spans="1:18">
      <c r="A40" s="4" t="s">
        <v>710</v>
      </c>
      <c r="B40" s="4" t="s">
        <v>711</v>
      </c>
      <c r="C40" s="5">
        <v>76.05745</v>
      </c>
      <c r="D40" s="5">
        <v>76.05745</v>
      </c>
      <c r="E40" s="5"/>
      <c r="F40" s="5"/>
      <c r="G40" s="5"/>
      <c r="H40" s="5">
        <v>66.05745</v>
      </c>
      <c r="I40" s="5">
        <v>10</v>
      </c>
      <c r="J40" s="4" t="s">
        <v>712</v>
      </c>
      <c r="K40" s="7" t="s">
        <v>443</v>
      </c>
      <c r="L40" s="7" t="s">
        <v>650</v>
      </c>
      <c r="M40" s="7" t="s">
        <v>713</v>
      </c>
      <c r="N40" s="7" t="s">
        <v>652</v>
      </c>
      <c r="O40" s="7" t="s">
        <v>659</v>
      </c>
      <c r="P40" s="7" t="s">
        <v>457</v>
      </c>
      <c r="Q40" s="7" t="s">
        <v>714</v>
      </c>
      <c r="R40" s="7"/>
    </row>
    <row r="41" ht="22.35" customHeight="1" spans="1:18">
      <c r="A41" s="4"/>
      <c r="B41" s="4"/>
      <c r="C41" s="5"/>
      <c r="D41" s="5"/>
      <c r="E41" s="5"/>
      <c r="F41" s="5"/>
      <c r="G41" s="5"/>
      <c r="H41" s="5"/>
      <c r="I41" s="5"/>
      <c r="J41" s="4"/>
      <c r="K41" s="7"/>
      <c r="L41" s="7" t="s">
        <v>657</v>
      </c>
      <c r="M41" s="7" t="s">
        <v>658</v>
      </c>
      <c r="N41" s="7" t="s">
        <v>652</v>
      </c>
      <c r="O41" s="7" t="s">
        <v>653</v>
      </c>
      <c r="P41" s="7" t="s">
        <v>457</v>
      </c>
      <c r="Q41" s="7" t="s">
        <v>688</v>
      </c>
      <c r="R41" s="7"/>
    </row>
    <row r="42" ht="19.95" customHeight="1" spans="1:18">
      <c r="A42" s="4"/>
      <c r="B42" s="4"/>
      <c r="C42" s="5"/>
      <c r="D42" s="5"/>
      <c r="E42" s="5"/>
      <c r="F42" s="5"/>
      <c r="G42" s="5"/>
      <c r="H42" s="5"/>
      <c r="I42" s="5"/>
      <c r="J42" s="4"/>
      <c r="K42" s="7" t="s">
        <v>469</v>
      </c>
      <c r="L42" s="7" t="s">
        <v>661</v>
      </c>
      <c r="M42" s="7" t="s">
        <v>662</v>
      </c>
      <c r="N42" s="7" t="s">
        <v>652</v>
      </c>
      <c r="O42" s="7" t="s">
        <v>653</v>
      </c>
      <c r="P42" s="7" t="s">
        <v>457</v>
      </c>
      <c r="Q42" s="7" t="s">
        <v>688</v>
      </c>
      <c r="R42" s="7"/>
    </row>
    <row r="43" ht="21.6" customHeight="1" spans="1:18">
      <c r="A43" s="4"/>
      <c r="B43" s="4"/>
      <c r="C43" s="5"/>
      <c r="D43" s="5"/>
      <c r="E43" s="5"/>
      <c r="F43" s="5"/>
      <c r="G43" s="5"/>
      <c r="H43" s="5"/>
      <c r="I43" s="5"/>
      <c r="J43" s="4"/>
      <c r="K43" s="7"/>
      <c r="L43" s="7" t="s">
        <v>592</v>
      </c>
      <c r="M43" s="7" t="s">
        <v>715</v>
      </c>
      <c r="N43" s="7" t="s">
        <v>484</v>
      </c>
      <c r="O43" s="7" t="s">
        <v>709</v>
      </c>
      <c r="P43" s="7" t="s">
        <v>457</v>
      </c>
      <c r="Q43" s="7" t="s">
        <v>688</v>
      </c>
      <c r="R43" s="7"/>
    </row>
    <row r="44" spans="4:4">
      <c r="D44" s="6"/>
    </row>
  </sheetData>
  <mergeCells count="112">
    <mergeCell ref="A1:R1"/>
    <mergeCell ref="A2:P2"/>
    <mergeCell ref="Q2:R2"/>
    <mergeCell ref="C3:I3"/>
    <mergeCell ref="D4:G4"/>
    <mergeCell ref="H4:I4"/>
    <mergeCell ref="A3:A5"/>
    <mergeCell ref="A6:A12"/>
    <mergeCell ref="A13:A16"/>
    <mergeCell ref="A17:A21"/>
    <mergeCell ref="A22:A25"/>
    <mergeCell ref="A26:A29"/>
    <mergeCell ref="A30:A34"/>
    <mergeCell ref="A35:A39"/>
    <mergeCell ref="A40:A43"/>
    <mergeCell ref="B3:B5"/>
    <mergeCell ref="B6:B12"/>
    <mergeCell ref="B13:B16"/>
    <mergeCell ref="B17:B21"/>
    <mergeCell ref="B22:B25"/>
    <mergeCell ref="B26:B29"/>
    <mergeCell ref="B30:B34"/>
    <mergeCell ref="B35:B39"/>
    <mergeCell ref="B40:B43"/>
    <mergeCell ref="C4:C5"/>
    <mergeCell ref="C6:C12"/>
    <mergeCell ref="C13:C16"/>
    <mergeCell ref="C17:C21"/>
    <mergeCell ref="C22:C25"/>
    <mergeCell ref="C26:C29"/>
    <mergeCell ref="C30:C34"/>
    <mergeCell ref="C35:C39"/>
    <mergeCell ref="C40:C43"/>
    <mergeCell ref="D6:D12"/>
    <mergeCell ref="D13:D16"/>
    <mergeCell ref="D17:D21"/>
    <mergeCell ref="D22:D25"/>
    <mergeCell ref="D26:D29"/>
    <mergeCell ref="D30:D34"/>
    <mergeCell ref="D35:D39"/>
    <mergeCell ref="D40:D43"/>
    <mergeCell ref="E6:E12"/>
    <mergeCell ref="E13:E16"/>
    <mergeCell ref="E17:E21"/>
    <mergeCell ref="E22:E25"/>
    <mergeCell ref="E26:E29"/>
    <mergeCell ref="E30:E34"/>
    <mergeCell ref="E35:E39"/>
    <mergeCell ref="E40:E43"/>
    <mergeCell ref="F6:F12"/>
    <mergeCell ref="F13:F16"/>
    <mergeCell ref="F17:F21"/>
    <mergeCell ref="F22:F25"/>
    <mergeCell ref="F26:F29"/>
    <mergeCell ref="F30:F34"/>
    <mergeCell ref="F35:F39"/>
    <mergeCell ref="F40:F43"/>
    <mergeCell ref="G6:G12"/>
    <mergeCell ref="G13:G16"/>
    <mergeCell ref="G17:G21"/>
    <mergeCell ref="G22:G25"/>
    <mergeCell ref="G26:G29"/>
    <mergeCell ref="G30:G34"/>
    <mergeCell ref="G35:G39"/>
    <mergeCell ref="G40:G43"/>
    <mergeCell ref="H6:H12"/>
    <mergeCell ref="H13:H16"/>
    <mergeCell ref="H17:H21"/>
    <mergeCell ref="H22:H25"/>
    <mergeCell ref="H26:H29"/>
    <mergeCell ref="H30:H34"/>
    <mergeCell ref="H35:H39"/>
    <mergeCell ref="H40:H43"/>
    <mergeCell ref="I6:I12"/>
    <mergeCell ref="I13:I16"/>
    <mergeCell ref="I17:I21"/>
    <mergeCell ref="I22:I25"/>
    <mergeCell ref="I26:I29"/>
    <mergeCell ref="I30:I34"/>
    <mergeCell ref="I35:I39"/>
    <mergeCell ref="I40:I43"/>
    <mergeCell ref="J3:J5"/>
    <mergeCell ref="J6:J12"/>
    <mergeCell ref="J13:J16"/>
    <mergeCell ref="J17:J21"/>
    <mergeCell ref="J22:J25"/>
    <mergeCell ref="J26:J29"/>
    <mergeCell ref="J30:J34"/>
    <mergeCell ref="J35:J39"/>
    <mergeCell ref="J40:J43"/>
    <mergeCell ref="K6:K8"/>
    <mergeCell ref="K9:K12"/>
    <mergeCell ref="K13:K14"/>
    <mergeCell ref="K15:K16"/>
    <mergeCell ref="K17:K19"/>
    <mergeCell ref="K20:K21"/>
    <mergeCell ref="K22:K23"/>
    <mergeCell ref="K24:K25"/>
    <mergeCell ref="K26:K27"/>
    <mergeCell ref="K28:K29"/>
    <mergeCell ref="K30:K32"/>
    <mergeCell ref="K33:K34"/>
    <mergeCell ref="K35:K37"/>
    <mergeCell ref="K38:K39"/>
    <mergeCell ref="K40:K41"/>
    <mergeCell ref="K42:K43"/>
    <mergeCell ref="L6:L7"/>
    <mergeCell ref="L9:L11"/>
    <mergeCell ref="L17:L18"/>
    <mergeCell ref="L30:L31"/>
    <mergeCell ref="L35:L36"/>
    <mergeCell ref="K3:R4"/>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3" sqref="A3:F3"/>
    </sheetView>
  </sheetViews>
  <sheetFormatPr defaultColWidth="10" defaultRowHeight="13.5" outlineLevelCol="7"/>
  <cols>
    <col min="1" max="1" width="29.4416666666667" customWidth="1"/>
    <col min="2" max="2" width="10.1083333333333" customWidth="1"/>
    <col min="3" max="3" width="23.1083333333333" customWidth="1"/>
    <col min="4" max="4" width="10.6666666666667" customWidth="1"/>
    <col min="5" max="5" width="24" customWidth="1"/>
    <col min="6" max="6" width="10.4416666666667" customWidth="1"/>
    <col min="7" max="7" width="20.2166666666667" customWidth="1"/>
    <col min="8" max="8" width="11" customWidth="1"/>
    <col min="9" max="9" width="9.775" customWidth="1"/>
  </cols>
  <sheetData>
    <row r="1" ht="6.9" customHeight="1" spans="1:8">
      <c r="A1" s="11"/>
      <c r="H1" s="113"/>
    </row>
    <row r="2" ht="24.15" customHeight="1" spans="1:8">
      <c r="A2" s="114" t="s">
        <v>7</v>
      </c>
      <c r="B2" s="114"/>
      <c r="C2" s="114"/>
      <c r="D2" s="114"/>
      <c r="E2" s="114"/>
      <c r="F2" s="114"/>
      <c r="G2" s="114"/>
      <c r="H2" s="114"/>
    </row>
    <row r="3" ht="40.8" customHeight="1" spans="1:8">
      <c r="A3" s="2" t="s">
        <v>30</v>
      </c>
      <c r="B3" s="2"/>
      <c r="C3" s="2"/>
      <c r="D3" s="2"/>
      <c r="E3" s="2"/>
      <c r="F3" s="2"/>
      <c r="G3" s="10" t="s">
        <v>31</v>
      </c>
      <c r="H3" s="10"/>
    </row>
    <row r="4" ht="17.85" customHeight="1" spans="1:8">
      <c r="A4" s="3" t="s">
        <v>32</v>
      </c>
      <c r="B4" s="3"/>
      <c r="C4" s="3" t="s">
        <v>33</v>
      </c>
      <c r="D4" s="3"/>
      <c r="E4" s="3"/>
      <c r="F4" s="3"/>
      <c r="G4" s="3"/>
      <c r="H4" s="3"/>
    </row>
    <row r="5" ht="22.35" customHeight="1" spans="1:8">
      <c r="A5" s="3" t="s">
        <v>34</v>
      </c>
      <c r="B5" s="3" t="s">
        <v>35</v>
      </c>
      <c r="C5" s="3" t="s">
        <v>36</v>
      </c>
      <c r="D5" s="3" t="s">
        <v>35</v>
      </c>
      <c r="E5" s="3" t="s">
        <v>37</v>
      </c>
      <c r="F5" s="3" t="s">
        <v>35</v>
      </c>
      <c r="G5" s="3" t="s">
        <v>38</v>
      </c>
      <c r="H5" s="3" t="s">
        <v>35</v>
      </c>
    </row>
    <row r="6" ht="16.35" customHeight="1" spans="1:8">
      <c r="A6" s="16" t="s">
        <v>39</v>
      </c>
      <c r="B6" s="5">
        <f>398.9441+445.76+105.4</f>
        <v>950.1041</v>
      </c>
      <c r="C6" s="4" t="s">
        <v>40</v>
      </c>
      <c r="D6" s="51">
        <v>3.792</v>
      </c>
      <c r="E6" s="16" t="s">
        <v>41</v>
      </c>
      <c r="F6" s="52">
        <f>352.76+182.9441</f>
        <v>535.7041</v>
      </c>
      <c r="G6" s="4" t="s">
        <v>42</v>
      </c>
      <c r="H6" s="5">
        <v>277.22</v>
      </c>
    </row>
    <row r="7" ht="16.35" customHeight="1" spans="1:8">
      <c r="A7" s="4" t="s">
        <v>43</v>
      </c>
      <c r="B7" s="5">
        <f>398.9441+445.76+105.4</f>
        <v>950.1041</v>
      </c>
      <c r="C7" s="4" t="s">
        <v>44</v>
      </c>
      <c r="D7" s="51"/>
      <c r="E7" s="4" t="s">
        <v>45</v>
      </c>
      <c r="F7" s="5">
        <f>173.7641+334.44</f>
        <v>508.2041</v>
      </c>
      <c r="G7" s="4" t="s">
        <v>46</v>
      </c>
      <c r="H7" s="5">
        <v>15.12</v>
      </c>
    </row>
    <row r="8" ht="16.35" customHeight="1" spans="1:8">
      <c r="A8" s="16" t="s">
        <v>47</v>
      </c>
      <c r="B8" s="5"/>
      <c r="C8" s="4" t="s">
        <v>48</v>
      </c>
      <c r="D8" s="51"/>
      <c r="E8" s="4" t="s">
        <v>49</v>
      </c>
      <c r="F8" s="5">
        <f>18.32+9.18</f>
        <v>27.5</v>
      </c>
      <c r="G8" s="4" t="s">
        <v>50</v>
      </c>
      <c r="H8" s="5"/>
    </row>
    <row r="9" ht="16.35" customHeight="1" spans="1:8">
      <c r="A9" s="4" t="s">
        <v>51</v>
      </c>
      <c r="B9" s="5"/>
      <c r="C9" s="4" t="s">
        <v>52</v>
      </c>
      <c r="D9" s="51"/>
      <c r="E9" s="4" t="s">
        <v>53</v>
      </c>
      <c r="F9" s="5"/>
      <c r="G9" s="4" t="s">
        <v>54</v>
      </c>
      <c r="H9" s="5"/>
    </row>
    <row r="10" ht="16.35" customHeight="1" spans="1:8">
      <c r="A10" s="4" t="s">
        <v>55</v>
      </c>
      <c r="B10" s="5"/>
      <c r="C10" s="4" t="s">
        <v>56</v>
      </c>
      <c r="D10" s="51"/>
      <c r="E10" s="16" t="s">
        <v>57</v>
      </c>
      <c r="F10" s="5">
        <f>216+93+105.4</f>
        <v>414.4</v>
      </c>
      <c r="G10" s="4" t="s">
        <v>58</v>
      </c>
      <c r="H10" s="5">
        <f>60.413+182.9441</f>
        <v>243.3571</v>
      </c>
    </row>
    <row r="11" ht="16.35" customHeight="1" spans="1:8">
      <c r="A11" s="4" t="s">
        <v>59</v>
      </c>
      <c r="B11" s="5"/>
      <c r="C11" s="4" t="s">
        <v>60</v>
      </c>
      <c r="D11" s="51"/>
      <c r="E11" s="4" t="s">
        <v>61</v>
      </c>
      <c r="F11" s="5"/>
      <c r="G11" s="4" t="s">
        <v>62</v>
      </c>
      <c r="H11" s="5"/>
    </row>
    <row r="12" ht="16.35" customHeight="1" spans="1:8">
      <c r="A12" s="4" t="s">
        <v>63</v>
      </c>
      <c r="B12" s="5"/>
      <c r="C12" s="4" t="s">
        <v>64</v>
      </c>
      <c r="D12" s="51"/>
      <c r="E12" s="4" t="s">
        <v>65</v>
      </c>
      <c r="F12" s="5"/>
      <c r="G12" s="4" t="s">
        <v>66</v>
      </c>
      <c r="H12" s="5"/>
    </row>
    <row r="13" ht="16.35" customHeight="1" spans="1:8">
      <c r="A13" s="4" t="s">
        <v>67</v>
      </c>
      <c r="B13" s="5"/>
      <c r="C13" s="4" t="s">
        <v>68</v>
      </c>
      <c r="D13" s="51">
        <f>17.33388+36.59</f>
        <v>53.92388</v>
      </c>
      <c r="E13" s="4" t="s">
        <v>69</v>
      </c>
      <c r="F13" s="5"/>
      <c r="G13" s="4" t="s">
        <v>70</v>
      </c>
      <c r="H13" s="5"/>
    </row>
    <row r="14" ht="16.35" customHeight="1" spans="1:8">
      <c r="A14" s="4" t="s">
        <v>71</v>
      </c>
      <c r="B14" s="5"/>
      <c r="C14" s="4" t="s">
        <v>72</v>
      </c>
      <c r="D14" s="51"/>
      <c r="E14" s="4" t="s">
        <v>73</v>
      </c>
      <c r="F14" s="5"/>
      <c r="G14" s="4" t="s">
        <v>74</v>
      </c>
      <c r="H14" s="5"/>
    </row>
    <row r="15" ht="16.35" customHeight="1" spans="1:8">
      <c r="A15" s="4" t="s">
        <v>75</v>
      </c>
      <c r="B15" s="5"/>
      <c r="C15" s="4" t="s">
        <v>76</v>
      </c>
      <c r="D15" s="51">
        <f>8.66694+10.198</f>
        <v>18.86494</v>
      </c>
      <c r="E15" s="4" t="s">
        <v>77</v>
      </c>
      <c r="F15" s="5"/>
      <c r="G15" s="4" t="s">
        <v>78</v>
      </c>
      <c r="H15" s="5"/>
    </row>
    <row r="16" ht="16.35" customHeight="1" spans="1:8">
      <c r="A16" s="4" t="s">
        <v>79</v>
      </c>
      <c r="B16" s="5"/>
      <c r="C16" s="4" t="s">
        <v>80</v>
      </c>
      <c r="D16" s="51"/>
      <c r="E16" s="4" t="s">
        <v>81</v>
      </c>
      <c r="F16" s="5"/>
      <c r="G16" s="4" t="s">
        <v>82</v>
      </c>
      <c r="H16" s="5"/>
    </row>
    <row r="17" ht="16.35" customHeight="1" spans="1:8">
      <c r="A17" s="4" t="s">
        <v>83</v>
      </c>
      <c r="B17" s="5"/>
      <c r="C17" s="4" t="s">
        <v>84</v>
      </c>
      <c r="D17" s="51"/>
      <c r="E17" s="4" t="s">
        <v>85</v>
      </c>
      <c r="F17" s="5"/>
      <c r="G17" s="4" t="s">
        <v>86</v>
      </c>
      <c r="H17" s="5"/>
    </row>
    <row r="18" ht="16.35" customHeight="1" spans="1:8">
      <c r="A18" s="4" t="s">
        <v>87</v>
      </c>
      <c r="B18" s="5"/>
      <c r="C18" s="4" t="s">
        <v>88</v>
      </c>
      <c r="D18" s="51">
        <f>360.7076+371.372+105.4</f>
        <v>837.4796</v>
      </c>
      <c r="E18" s="4" t="s">
        <v>89</v>
      </c>
      <c r="F18" s="5"/>
      <c r="G18" s="4" t="s">
        <v>90</v>
      </c>
      <c r="H18" s="5"/>
    </row>
    <row r="19" ht="16.35" customHeight="1" spans="1:8">
      <c r="A19" s="4" t="s">
        <v>91</v>
      </c>
      <c r="B19" s="5"/>
      <c r="C19" s="4" t="s">
        <v>92</v>
      </c>
      <c r="D19" s="51"/>
      <c r="E19" s="4" t="s">
        <v>93</v>
      </c>
      <c r="F19" s="5"/>
      <c r="G19" s="4" t="s">
        <v>94</v>
      </c>
      <c r="H19" s="5">
        <f>216+93+105.4</f>
        <v>414.4</v>
      </c>
    </row>
    <row r="20" ht="16.35" customHeight="1" spans="1:8">
      <c r="A20" s="16" t="s">
        <v>95</v>
      </c>
      <c r="B20" s="52"/>
      <c r="C20" s="4" t="s">
        <v>96</v>
      </c>
      <c r="D20" s="51"/>
      <c r="E20" s="4" t="s">
        <v>97</v>
      </c>
      <c r="F20" s="5">
        <f>216+93+105.4</f>
        <v>414.4</v>
      </c>
      <c r="G20" s="4"/>
      <c r="H20" s="5"/>
    </row>
    <row r="21" ht="16.35" customHeight="1" spans="1:8">
      <c r="A21" s="16" t="s">
        <v>98</v>
      </c>
      <c r="B21" s="52"/>
      <c r="C21" s="4" t="s">
        <v>99</v>
      </c>
      <c r="D21" s="51"/>
      <c r="E21" s="16" t="s">
        <v>100</v>
      </c>
      <c r="F21" s="52"/>
      <c r="G21" s="4"/>
      <c r="H21" s="5"/>
    </row>
    <row r="22" ht="16.35" customHeight="1" spans="1:8">
      <c r="A22" s="16" t="s">
        <v>101</v>
      </c>
      <c r="B22" s="52"/>
      <c r="C22" s="4" t="s">
        <v>102</v>
      </c>
      <c r="D22" s="51"/>
      <c r="E22" s="4"/>
      <c r="F22" s="4"/>
      <c r="G22" s="4"/>
      <c r="H22" s="5"/>
    </row>
    <row r="23" ht="16.35" customHeight="1" spans="1:8">
      <c r="A23" s="16" t="s">
        <v>103</v>
      </c>
      <c r="B23" s="52"/>
      <c r="C23" s="4" t="s">
        <v>104</v>
      </c>
      <c r="D23" s="51"/>
      <c r="E23" s="4"/>
      <c r="F23" s="4"/>
      <c r="G23" s="4"/>
      <c r="H23" s="5"/>
    </row>
    <row r="24" ht="16.35" customHeight="1" spans="1:8">
      <c r="A24" s="16" t="s">
        <v>105</v>
      </c>
      <c r="B24" s="52"/>
      <c r="C24" s="4" t="s">
        <v>106</v>
      </c>
      <c r="D24" s="51"/>
      <c r="E24" s="4"/>
      <c r="F24" s="4"/>
      <c r="G24" s="4"/>
      <c r="H24" s="5"/>
    </row>
    <row r="25" ht="16.35" customHeight="1" spans="1:8">
      <c r="A25" s="4" t="s">
        <v>107</v>
      </c>
      <c r="B25" s="5"/>
      <c r="C25" s="4" t="s">
        <v>108</v>
      </c>
      <c r="D25" s="51">
        <f>12.23568+23.803</f>
        <v>36.03868</v>
      </c>
      <c r="E25" s="4"/>
      <c r="F25" s="4"/>
      <c r="G25" s="4"/>
      <c r="H25" s="5"/>
    </row>
    <row r="26" ht="16.35" customHeight="1" spans="1:8">
      <c r="A26" s="4" t="s">
        <v>109</v>
      </c>
      <c r="B26" s="5"/>
      <c r="C26" s="4" t="s">
        <v>110</v>
      </c>
      <c r="D26" s="51"/>
      <c r="E26" s="4"/>
      <c r="F26" s="4"/>
      <c r="G26" s="4"/>
      <c r="H26" s="5"/>
    </row>
    <row r="27" ht="16.35" customHeight="1" spans="1:8">
      <c r="A27" s="4" t="s">
        <v>111</v>
      </c>
      <c r="B27" s="5"/>
      <c r="C27" s="4" t="s">
        <v>112</v>
      </c>
      <c r="D27" s="51"/>
      <c r="E27" s="4"/>
      <c r="F27" s="4"/>
      <c r="G27" s="4"/>
      <c r="H27" s="5"/>
    </row>
    <row r="28" ht="16.35" customHeight="1" spans="1:8">
      <c r="A28" s="16" t="s">
        <v>113</v>
      </c>
      <c r="B28" s="52"/>
      <c r="C28" s="4" t="s">
        <v>114</v>
      </c>
      <c r="D28" s="51"/>
      <c r="E28" s="4"/>
      <c r="F28" s="4"/>
      <c r="G28" s="4"/>
      <c r="H28" s="5"/>
    </row>
    <row r="29" ht="16.35" customHeight="1" spans="1:8">
      <c r="A29" s="16" t="s">
        <v>115</v>
      </c>
      <c r="B29" s="52"/>
      <c r="C29" s="4" t="s">
        <v>116</v>
      </c>
      <c r="D29" s="51"/>
      <c r="E29" s="4"/>
      <c r="F29" s="4"/>
      <c r="G29" s="4"/>
      <c r="H29" s="5"/>
    </row>
    <row r="30" ht="16.35" customHeight="1" spans="1:8">
      <c r="A30" s="16" t="s">
        <v>117</v>
      </c>
      <c r="B30" s="52"/>
      <c r="C30" s="4" t="s">
        <v>118</v>
      </c>
      <c r="D30" s="51"/>
      <c r="E30" s="4"/>
      <c r="F30" s="4"/>
      <c r="G30" s="4"/>
      <c r="H30" s="5"/>
    </row>
    <row r="31" ht="16.35" customHeight="1" spans="1:8">
      <c r="A31" s="16" t="s">
        <v>119</v>
      </c>
      <c r="B31" s="52"/>
      <c r="C31" s="4" t="s">
        <v>120</v>
      </c>
      <c r="D31" s="51"/>
      <c r="E31" s="4"/>
      <c r="F31" s="4"/>
      <c r="G31" s="4"/>
      <c r="H31" s="5"/>
    </row>
    <row r="32" ht="16.35" customHeight="1" spans="1:8">
      <c r="A32" s="16" t="s">
        <v>121</v>
      </c>
      <c r="B32" s="52"/>
      <c r="C32" s="4" t="s">
        <v>122</v>
      </c>
      <c r="D32" s="51"/>
      <c r="E32" s="4"/>
      <c r="F32" s="4"/>
      <c r="G32" s="4"/>
      <c r="H32" s="5"/>
    </row>
    <row r="33" ht="16.35" customHeight="1" spans="1:8">
      <c r="A33" s="4"/>
      <c r="B33" s="4"/>
      <c r="C33" s="4" t="s">
        <v>123</v>
      </c>
      <c r="D33" s="51"/>
      <c r="E33" s="4"/>
      <c r="F33" s="4"/>
      <c r="G33" s="4"/>
      <c r="H33" s="4"/>
    </row>
    <row r="34" ht="16.35" customHeight="1" spans="1:8">
      <c r="A34" s="4"/>
      <c r="B34" s="4"/>
      <c r="C34" s="4" t="s">
        <v>124</v>
      </c>
      <c r="D34" s="51"/>
      <c r="E34" s="4"/>
      <c r="F34" s="4"/>
      <c r="G34" s="4"/>
      <c r="H34" s="4"/>
    </row>
    <row r="35" ht="16.35" customHeight="1" spans="1:8">
      <c r="A35" s="4"/>
      <c r="B35" s="4"/>
      <c r="C35" s="4" t="s">
        <v>125</v>
      </c>
      <c r="D35" s="51"/>
      <c r="E35" s="4"/>
      <c r="F35" s="4"/>
      <c r="G35" s="4"/>
      <c r="H35" s="4"/>
    </row>
    <row r="36" ht="16.35" customHeight="1" spans="1:8">
      <c r="A36" s="4"/>
      <c r="B36" s="4"/>
      <c r="C36" s="4"/>
      <c r="D36" s="4"/>
      <c r="E36" s="4"/>
      <c r="F36" s="4"/>
      <c r="G36" s="4"/>
      <c r="H36" s="4"/>
    </row>
    <row r="37" ht="16.35" customHeight="1" spans="1:8">
      <c r="A37" s="16" t="s">
        <v>126</v>
      </c>
      <c r="B37" s="52">
        <f>398.9441+445.76+105.4</f>
        <v>950.1041</v>
      </c>
      <c r="C37" s="16" t="s">
        <v>127</v>
      </c>
      <c r="D37" s="52">
        <f>398.9441+445.76+105.4</f>
        <v>950.1041</v>
      </c>
      <c r="E37" s="16" t="s">
        <v>127</v>
      </c>
      <c r="F37" s="52">
        <f>398.9441+445.76+105.4</f>
        <v>950.1041</v>
      </c>
      <c r="G37" s="16" t="s">
        <v>127</v>
      </c>
      <c r="H37" s="52">
        <f>398.9441+445.76+105.4</f>
        <v>950.1041</v>
      </c>
    </row>
    <row r="38" ht="16.35" customHeight="1" spans="1:8">
      <c r="A38" s="16" t="s">
        <v>128</v>
      </c>
      <c r="B38" s="52"/>
      <c r="C38" s="16" t="s">
        <v>129</v>
      </c>
      <c r="D38" s="52"/>
      <c r="E38" s="16" t="s">
        <v>129</v>
      </c>
      <c r="F38" s="52"/>
      <c r="G38" s="16" t="s">
        <v>129</v>
      </c>
      <c r="H38" s="52"/>
    </row>
    <row r="39" ht="16.35" customHeight="1" spans="1:8">
      <c r="A39" s="4"/>
      <c r="B39" s="52"/>
      <c r="C39" s="4"/>
      <c r="D39" s="52"/>
      <c r="E39" s="16"/>
      <c r="F39" s="52"/>
      <c r="G39" s="16"/>
      <c r="H39" s="52"/>
    </row>
    <row r="40" ht="16.35" customHeight="1" spans="1:8">
      <c r="A40" s="16" t="s">
        <v>130</v>
      </c>
      <c r="B40" s="52">
        <f>398.9441+445.76+105.4</f>
        <v>950.1041</v>
      </c>
      <c r="C40" s="16" t="s">
        <v>131</v>
      </c>
      <c r="D40" s="52">
        <f>398.9441+445.76+105.4</f>
        <v>950.1041</v>
      </c>
      <c r="E40" s="16" t="s">
        <v>131</v>
      </c>
      <c r="F40" s="52">
        <f>398.9441+445.76+105.4</f>
        <v>950.1041</v>
      </c>
      <c r="G40" s="16" t="s">
        <v>131</v>
      </c>
      <c r="H40" s="52">
        <f>398.9441+445.76+105.4</f>
        <v>950.1041</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workbookViewId="0">
      <selection activeCell="I11" sqref="I11"/>
    </sheetView>
  </sheetViews>
  <sheetFormatPr defaultColWidth="10" defaultRowHeight="13.5"/>
  <cols>
    <col min="1" max="1" width="5.88333333333333" customWidth="1"/>
    <col min="2" max="2" width="16.1083333333333" customWidth="1"/>
    <col min="3" max="3" width="8.21666666666667" customWidth="1"/>
    <col min="4" max="25" width="7.775" customWidth="1"/>
    <col min="26" max="26" width="9.775" customWidth="1"/>
  </cols>
  <sheetData>
    <row r="1" ht="16.35" customHeight="1" spans="1:1">
      <c r="A1" s="11"/>
    </row>
    <row r="2" ht="33.6" customHeight="1" spans="1:25">
      <c r="A2" s="1" t="s">
        <v>8</v>
      </c>
      <c r="B2" s="1"/>
      <c r="C2" s="1"/>
      <c r="D2" s="1"/>
      <c r="E2" s="1"/>
      <c r="F2" s="1"/>
      <c r="G2" s="1"/>
      <c r="H2" s="1"/>
      <c r="I2" s="1"/>
      <c r="J2" s="1"/>
      <c r="K2" s="1"/>
      <c r="L2" s="1"/>
      <c r="M2" s="1"/>
      <c r="N2" s="1"/>
      <c r="O2" s="1"/>
      <c r="P2" s="1"/>
      <c r="Q2" s="1"/>
      <c r="R2" s="1"/>
      <c r="S2" s="1"/>
      <c r="T2" s="1"/>
      <c r="U2" s="1"/>
      <c r="V2" s="1"/>
      <c r="W2" s="1"/>
      <c r="X2" s="1"/>
      <c r="Y2" s="1"/>
    </row>
    <row r="3" ht="24.9" customHeight="1" spans="1:25">
      <c r="A3" s="2" t="s">
        <v>30</v>
      </c>
      <c r="B3" s="2"/>
      <c r="C3" s="2"/>
      <c r="D3" s="2"/>
      <c r="E3" s="2"/>
      <c r="F3" s="2"/>
      <c r="G3" s="2"/>
      <c r="H3" s="2"/>
      <c r="I3" s="2"/>
      <c r="J3" s="2"/>
      <c r="K3" s="2"/>
      <c r="L3" s="2"/>
      <c r="M3" s="2"/>
      <c r="N3" s="2"/>
      <c r="O3" s="2"/>
      <c r="P3" s="2"/>
      <c r="Q3" s="2"/>
      <c r="R3" s="2"/>
      <c r="S3" s="2"/>
      <c r="T3" s="2"/>
      <c r="U3" s="2"/>
      <c r="V3" s="2"/>
      <c r="W3" s="2"/>
      <c r="X3" s="10" t="s">
        <v>31</v>
      </c>
      <c r="Y3" s="10"/>
    </row>
    <row r="4" ht="22.35" customHeight="1" spans="1:25">
      <c r="A4" s="44" t="s">
        <v>132</v>
      </c>
      <c r="B4" s="44" t="s">
        <v>133</v>
      </c>
      <c r="C4" s="44" t="s">
        <v>134</v>
      </c>
      <c r="D4" s="44" t="s">
        <v>135</v>
      </c>
      <c r="E4" s="44"/>
      <c r="F4" s="44"/>
      <c r="G4" s="44"/>
      <c r="H4" s="44"/>
      <c r="I4" s="44"/>
      <c r="J4" s="44"/>
      <c r="K4" s="44"/>
      <c r="L4" s="44"/>
      <c r="M4" s="44"/>
      <c r="N4" s="44"/>
      <c r="O4" s="44"/>
      <c r="P4" s="44"/>
      <c r="Q4" s="44"/>
      <c r="R4" s="44"/>
      <c r="S4" s="44" t="s">
        <v>128</v>
      </c>
      <c r="T4" s="44"/>
      <c r="U4" s="44"/>
      <c r="V4" s="44"/>
      <c r="W4" s="44"/>
      <c r="X4" s="44"/>
      <c r="Y4" s="44"/>
    </row>
    <row r="5" ht="22.35" customHeight="1" spans="1:25">
      <c r="A5" s="44"/>
      <c r="B5" s="44"/>
      <c r="C5" s="44"/>
      <c r="D5" s="44" t="s">
        <v>136</v>
      </c>
      <c r="E5" s="44" t="s">
        <v>137</v>
      </c>
      <c r="F5" s="44" t="s">
        <v>138</v>
      </c>
      <c r="G5" s="44" t="s">
        <v>139</v>
      </c>
      <c r="H5" s="44" t="s">
        <v>140</v>
      </c>
      <c r="I5" s="44" t="s">
        <v>141</v>
      </c>
      <c r="J5" s="44" t="s">
        <v>142</v>
      </c>
      <c r="K5" s="44"/>
      <c r="L5" s="44"/>
      <c r="M5" s="44"/>
      <c r="N5" s="44" t="s">
        <v>143</v>
      </c>
      <c r="O5" s="44" t="s">
        <v>144</v>
      </c>
      <c r="P5" s="44" t="s">
        <v>145</v>
      </c>
      <c r="Q5" s="44" t="s">
        <v>146</v>
      </c>
      <c r="R5" s="44" t="s">
        <v>147</v>
      </c>
      <c r="S5" s="44" t="s">
        <v>136</v>
      </c>
      <c r="T5" s="44" t="s">
        <v>137</v>
      </c>
      <c r="U5" s="44" t="s">
        <v>138</v>
      </c>
      <c r="V5" s="44" t="s">
        <v>139</v>
      </c>
      <c r="W5" s="44" t="s">
        <v>140</v>
      </c>
      <c r="X5" s="44" t="s">
        <v>141</v>
      </c>
      <c r="Y5" s="44" t="s">
        <v>148</v>
      </c>
    </row>
    <row r="6" ht="22.35" customHeight="1" spans="1:25">
      <c r="A6" s="44"/>
      <c r="B6" s="44"/>
      <c r="C6" s="44"/>
      <c r="D6" s="44"/>
      <c r="E6" s="44"/>
      <c r="F6" s="44"/>
      <c r="G6" s="44"/>
      <c r="H6" s="44"/>
      <c r="I6" s="44"/>
      <c r="J6" s="44" t="s">
        <v>149</v>
      </c>
      <c r="K6" s="44" t="s">
        <v>150</v>
      </c>
      <c r="L6" s="44" t="s">
        <v>151</v>
      </c>
      <c r="M6" s="44" t="s">
        <v>140</v>
      </c>
      <c r="N6" s="44"/>
      <c r="O6" s="44"/>
      <c r="P6" s="44"/>
      <c r="Q6" s="44"/>
      <c r="R6" s="44"/>
      <c r="S6" s="44"/>
      <c r="T6" s="44"/>
      <c r="U6" s="44"/>
      <c r="V6" s="44"/>
      <c r="W6" s="44"/>
      <c r="X6" s="44"/>
      <c r="Y6" s="44"/>
    </row>
    <row r="7" ht="22.95" customHeight="1" spans="1:25">
      <c r="A7" s="16"/>
      <c r="B7" s="16" t="s">
        <v>134</v>
      </c>
      <c r="C7" s="46">
        <v>950.1</v>
      </c>
      <c r="D7" s="46">
        <v>950.1</v>
      </c>
      <c r="E7" s="46">
        <v>950.1</v>
      </c>
      <c r="F7" s="46"/>
      <c r="G7" s="46"/>
      <c r="H7" s="46"/>
      <c r="I7" s="46"/>
      <c r="J7" s="46"/>
      <c r="K7" s="46"/>
      <c r="L7" s="46"/>
      <c r="M7" s="46"/>
      <c r="N7" s="46"/>
      <c r="O7" s="46"/>
      <c r="P7" s="46"/>
      <c r="Q7" s="46"/>
      <c r="R7" s="46"/>
      <c r="S7" s="46"/>
      <c r="T7" s="46"/>
      <c r="U7" s="46"/>
      <c r="V7" s="46"/>
      <c r="W7" s="46"/>
      <c r="X7" s="46"/>
      <c r="Y7" s="46"/>
    </row>
    <row r="8" ht="22.95" customHeight="1" spans="1:25">
      <c r="A8" s="13" t="s">
        <v>2</v>
      </c>
      <c r="B8" s="13" t="s">
        <v>152</v>
      </c>
      <c r="C8" s="46">
        <v>950.1</v>
      </c>
      <c r="D8" s="46">
        <v>950.1</v>
      </c>
      <c r="E8" s="46">
        <v>950.1</v>
      </c>
      <c r="F8" s="46"/>
      <c r="G8" s="46"/>
      <c r="H8" s="46"/>
      <c r="I8" s="46"/>
      <c r="J8" s="46"/>
      <c r="K8" s="46"/>
      <c r="L8" s="46"/>
      <c r="M8" s="46"/>
      <c r="N8" s="46"/>
      <c r="O8" s="46"/>
      <c r="P8" s="46"/>
      <c r="Q8" s="46"/>
      <c r="R8" s="46"/>
      <c r="S8" s="46"/>
      <c r="T8" s="46"/>
      <c r="U8" s="46"/>
      <c r="V8" s="46"/>
      <c r="W8" s="46"/>
      <c r="X8" s="46"/>
      <c r="Y8" s="46"/>
    </row>
    <row r="9" ht="22.95" customHeight="1" spans="1:25">
      <c r="A9" s="112" t="s">
        <v>153</v>
      </c>
      <c r="B9" s="112" t="s">
        <v>154</v>
      </c>
      <c r="C9" s="51">
        <v>398.9441</v>
      </c>
      <c r="D9" s="51">
        <v>398.9441</v>
      </c>
      <c r="E9" s="5">
        <v>398.9441</v>
      </c>
      <c r="F9" s="46"/>
      <c r="G9" s="46"/>
      <c r="H9" s="46"/>
      <c r="I9" s="46"/>
      <c r="J9" s="46"/>
      <c r="K9" s="46"/>
      <c r="L9" s="46"/>
      <c r="M9" s="46"/>
      <c r="N9" s="46"/>
      <c r="O9" s="46"/>
      <c r="P9" s="46"/>
      <c r="Q9" s="46"/>
      <c r="R9" s="46"/>
      <c r="S9" s="46"/>
      <c r="T9" s="46"/>
      <c r="U9" s="46"/>
      <c r="V9" s="46"/>
      <c r="W9" s="46"/>
      <c r="X9" s="46"/>
      <c r="Y9" s="46"/>
    </row>
    <row r="10" ht="22.95" customHeight="1" spans="1:25">
      <c r="A10" s="112" t="s">
        <v>155</v>
      </c>
      <c r="B10" s="112" t="s">
        <v>156</v>
      </c>
      <c r="C10" s="51">
        <v>50.519</v>
      </c>
      <c r="D10" s="51">
        <v>50.519</v>
      </c>
      <c r="E10" s="5">
        <v>50.519</v>
      </c>
      <c r="F10" s="5"/>
      <c r="G10" s="5"/>
      <c r="H10" s="5"/>
      <c r="I10" s="5"/>
      <c r="J10" s="5"/>
      <c r="K10" s="5"/>
      <c r="L10" s="5"/>
      <c r="M10" s="5"/>
      <c r="N10" s="5"/>
      <c r="O10" s="5"/>
      <c r="P10" s="5"/>
      <c r="Q10" s="5"/>
      <c r="R10" s="5"/>
      <c r="S10" s="5"/>
      <c r="T10" s="5"/>
      <c r="U10" s="5"/>
      <c r="V10" s="5"/>
      <c r="W10" s="5"/>
      <c r="X10" s="5"/>
      <c r="Y10" s="5"/>
    </row>
    <row r="11" ht="22.95" customHeight="1" spans="1:25">
      <c r="A11" s="112" t="s">
        <v>157</v>
      </c>
      <c r="B11" s="112" t="s">
        <v>158</v>
      </c>
      <c r="C11" s="51">
        <v>113.12565</v>
      </c>
      <c r="D11" s="51">
        <v>113.12565</v>
      </c>
      <c r="E11" s="5">
        <v>113.12565</v>
      </c>
      <c r="F11" s="5"/>
      <c r="G11" s="5"/>
      <c r="H11" s="5"/>
      <c r="I11" s="5"/>
      <c r="J11" s="5"/>
      <c r="K11" s="5"/>
      <c r="L11" s="5"/>
      <c r="M11" s="5"/>
      <c r="N11" s="5"/>
      <c r="O11" s="5"/>
      <c r="P11" s="5"/>
      <c r="Q11" s="5"/>
      <c r="R11" s="5"/>
      <c r="S11" s="5"/>
      <c r="T11" s="5"/>
      <c r="U11" s="5"/>
      <c r="V11" s="5"/>
      <c r="W11" s="5"/>
      <c r="X11" s="5"/>
      <c r="Y11" s="5"/>
    </row>
    <row r="12" ht="22.95" customHeight="1" spans="1:25">
      <c r="A12" s="112" t="s">
        <v>159</v>
      </c>
      <c r="B12" s="112" t="s">
        <v>160</v>
      </c>
      <c r="C12" s="51">
        <v>105.4</v>
      </c>
      <c r="D12" s="51">
        <v>105.4</v>
      </c>
      <c r="E12" s="5">
        <v>105.4</v>
      </c>
      <c r="F12" s="5"/>
      <c r="G12" s="5"/>
      <c r="H12" s="5"/>
      <c r="I12" s="5"/>
      <c r="J12" s="5"/>
      <c r="K12" s="5"/>
      <c r="L12" s="5"/>
      <c r="M12" s="5"/>
      <c r="N12" s="5"/>
      <c r="O12" s="5"/>
      <c r="P12" s="5"/>
      <c r="Q12" s="5"/>
      <c r="R12" s="5"/>
      <c r="S12" s="5"/>
      <c r="T12" s="5"/>
      <c r="U12" s="5"/>
      <c r="V12" s="5"/>
      <c r="W12" s="5"/>
      <c r="X12" s="5"/>
      <c r="Y12" s="5"/>
    </row>
    <row r="13" ht="22.95" customHeight="1" spans="1:25">
      <c r="A13" s="112" t="s">
        <v>161</v>
      </c>
      <c r="B13" s="112" t="s">
        <v>162</v>
      </c>
      <c r="C13" s="51">
        <v>60.413</v>
      </c>
      <c r="D13" s="51">
        <v>60.413</v>
      </c>
      <c r="E13" s="5">
        <v>60.413</v>
      </c>
      <c r="F13" s="5"/>
      <c r="G13" s="5"/>
      <c r="H13" s="5"/>
      <c r="I13" s="5"/>
      <c r="J13" s="5"/>
      <c r="K13" s="5"/>
      <c r="L13" s="5"/>
      <c r="M13" s="5"/>
      <c r="N13" s="5"/>
      <c r="O13" s="5"/>
      <c r="P13" s="5"/>
      <c r="Q13" s="5"/>
      <c r="R13" s="5"/>
      <c r="S13" s="5"/>
      <c r="T13" s="5"/>
      <c r="U13" s="5"/>
      <c r="V13" s="5"/>
      <c r="W13" s="5"/>
      <c r="X13" s="5"/>
      <c r="Y13" s="5"/>
    </row>
    <row r="14" ht="22.95" customHeight="1" spans="1:25">
      <c r="A14" s="112" t="s">
        <v>163</v>
      </c>
      <c r="B14" s="112" t="s">
        <v>164</v>
      </c>
      <c r="C14" s="51">
        <v>48</v>
      </c>
      <c r="D14" s="51">
        <v>48</v>
      </c>
      <c r="E14" s="5">
        <v>48</v>
      </c>
      <c r="F14" s="5"/>
      <c r="G14" s="5"/>
      <c r="H14" s="5"/>
      <c r="I14" s="5"/>
      <c r="J14" s="5"/>
      <c r="K14" s="5"/>
      <c r="L14" s="5"/>
      <c r="M14" s="5"/>
      <c r="N14" s="5"/>
      <c r="O14" s="5"/>
      <c r="P14" s="5"/>
      <c r="Q14" s="5"/>
      <c r="R14" s="5"/>
      <c r="S14" s="5"/>
      <c r="T14" s="5"/>
      <c r="U14" s="5"/>
      <c r="V14" s="5"/>
      <c r="W14" s="5"/>
      <c r="X14" s="5"/>
      <c r="Y14" s="5"/>
    </row>
    <row r="15" ht="22.95" customHeight="1" spans="1:25">
      <c r="A15" s="112" t="s">
        <v>165</v>
      </c>
      <c r="B15" s="112" t="s">
        <v>166</v>
      </c>
      <c r="C15" s="51">
        <v>97.6414</v>
      </c>
      <c r="D15" s="51">
        <v>97.6414</v>
      </c>
      <c r="E15" s="5">
        <v>97.6414</v>
      </c>
      <c r="F15" s="5"/>
      <c r="G15" s="5"/>
      <c r="H15" s="5"/>
      <c r="I15" s="5"/>
      <c r="J15" s="5"/>
      <c r="K15" s="5"/>
      <c r="L15" s="5"/>
      <c r="M15" s="5"/>
      <c r="N15" s="5"/>
      <c r="O15" s="5"/>
      <c r="P15" s="5"/>
      <c r="Q15" s="5"/>
      <c r="R15" s="5"/>
      <c r="S15" s="5"/>
      <c r="T15" s="5"/>
      <c r="U15" s="5"/>
      <c r="V15" s="5"/>
      <c r="W15" s="5"/>
      <c r="X15" s="5"/>
      <c r="Y15" s="5"/>
    </row>
    <row r="16" ht="22.95" customHeight="1" spans="1:25">
      <c r="A16" s="112" t="s">
        <v>167</v>
      </c>
      <c r="B16" s="112" t="s">
        <v>168</v>
      </c>
      <c r="C16" s="51">
        <v>76.05745</v>
      </c>
      <c r="D16" s="51">
        <v>76.05745</v>
      </c>
      <c r="E16" s="5">
        <v>76.05745</v>
      </c>
      <c r="F16" s="5"/>
      <c r="G16" s="5"/>
      <c r="H16" s="5"/>
      <c r="I16" s="5"/>
      <c r="J16" s="5"/>
      <c r="K16" s="5"/>
      <c r="L16" s="5"/>
      <c r="M16" s="5"/>
      <c r="N16" s="5"/>
      <c r="O16" s="5"/>
      <c r="P16" s="5"/>
      <c r="Q16" s="5"/>
      <c r="R16" s="5"/>
      <c r="S16" s="5"/>
      <c r="T16" s="5"/>
      <c r="U16" s="5"/>
      <c r="V16" s="5"/>
      <c r="W16" s="5"/>
      <c r="X16" s="5"/>
      <c r="Y16" s="5"/>
    </row>
    <row r="17" ht="16.35" customHeight="1" spans="5:5">
      <c r="E17" s="6"/>
    </row>
    <row r="18" ht="16.35" customHeight="1" spans="7:7">
      <c r="G18" s="11"/>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3"/>
  <sheetViews>
    <sheetView workbookViewId="0">
      <selection activeCell="E7" sqref="E7"/>
    </sheetView>
  </sheetViews>
  <sheetFormatPr defaultColWidth="10" defaultRowHeight="13.5"/>
  <cols>
    <col min="1" max="1" width="4.66666666666667" customWidth="1"/>
    <col min="2" max="2" width="4.88333333333333" customWidth="1"/>
    <col min="3" max="3" width="5" customWidth="1"/>
    <col min="4" max="4" width="12" customWidth="1"/>
    <col min="5" max="5" width="25.775" customWidth="1"/>
    <col min="6" max="6" width="12.3333333333333" customWidth="1"/>
    <col min="7" max="7" width="11.3333333333333" customWidth="1"/>
    <col min="8" max="8" width="14" customWidth="1"/>
    <col min="9" max="9" width="14.775" customWidth="1"/>
    <col min="10" max="11" width="17.4416666666667" customWidth="1"/>
    <col min="12" max="12" width="9.775" customWidth="1"/>
    <col min="13" max="13" width="11.6666666666667" customWidth="1"/>
  </cols>
  <sheetData>
    <row r="1" ht="16.35" customHeight="1" spans="1:4">
      <c r="A1" s="11"/>
      <c r="D1" s="102"/>
    </row>
    <row r="2" ht="31.95" customHeight="1" spans="1:11">
      <c r="A2" s="1" t="s">
        <v>9</v>
      </c>
      <c r="B2" s="1"/>
      <c r="C2" s="1"/>
      <c r="D2" s="1"/>
      <c r="E2" s="1"/>
      <c r="F2" s="1"/>
      <c r="G2" s="1"/>
      <c r="H2" s="1"/>
      <c r="I2" s="1"/>
      <c r="J2" s="1"/>
      <c r="K2" s="1"/>
    </row>
    <row r="3" ht="43.8" customHeight="1" spans="1:11">
      <c r="A3" s="103" t="s">
        <v>30</v>
      </c>
      <c r="B3" s="103"/>
      <c r="C3" s="103"/>
      <c r="D3" s="103"/>
      <c r="E3" s="103"/>
      <c r="F3" s="103"/>
      <c r="G3" s="103"/>
      <c r="H3" s="103"/>
      <c r="I3" s="103"/>
      <c r="J3" s="103"/>
      <c r="K3" s="10" t="s">
        <v>31</v>
      </c>
    </row>
    <row r="4" ht="27.6" customHeight="1" spans="1:11">
      <c r="A4" s="3" t="s">
        <v>169</v>
      </c>
      <c r="B4" s="3"/>
      <c r="C4" s="3"/>
      <c r="D4" s="3" t="s">
        <v>170</v>
      </c>
      <c r="E4" s="3" t="s">
        <v>171</v>
      </c>
      <c r="F4" s="3" t="s">
        <v>134</v>
      </c>
      <c r="G4" s="3" t="s">
        <v>172</v>
      </c>
      <c r="H4" s="3" t="s">
        <v>173</v>
      </c>
      <c r="I4" s="3" t="s">
        <v>174</v>
      </c>
      <c r="J4" s="3" t="s">
        <v>175</v>
      </c>
      <c r="K4" s="3" t="s">
        <v>176</v>
      </c>
    </row>
    <row r="5" ht="25.95" customHeight="1" spans="1:11">
      <c r="A5" s="3" t="s">
        <v>177</v>
      </c>
      <c r="B5" s="3" t="s">
        <v>178</v>
      </c>
      <c r="C5" s="3" t="s">
        <v>179</v>
      </c>
      <c r="D5" s="3"/>
      <c r="E5" s="3"/>
      <c r="F5" s="3"/>
      <c r="G5" s="3"/>
      <c r="H5" s="3"/>
      <c r="I5" s="3"/>
      <c r="J5" s="3"/>
      <c r="K5" s="3"/>
    </row>
    <row r="6" ht="22.95" customHeight="1" spans="1:11">
      <c r="A6" s="104"/>
      <c r="B6" s="104"/>
      <c r="C6" s="104"/>
      <c r="D6" s="105" t="s">
        <v>134</v>
      </c>
      <c r="E6" s="105"/>
      <c r="F6" s="52">
        <f>F7</f>
        <v>950.1006</v>
      </c>
      <c r="G6" s="106">
        <f>G7</f>
        <v>535.7006</v>
      </c>
      <c r="H6" s="106">
        <v>414.4</v>
      </c>
      <c r="I6" s="109"/>
      <c r="J6" s="105"/>
      <c r="K6" s="105"/>
    </row>
    <row r="7" ht="22.95" customHeight="1" spans="1:11">
      <c r="A7" s="92"/>
      <c r="B7" s="92"/>
      <c r="C7" s="92"/>
      <c r="D7" s="93" t="s">
        <v>2</v>
      </c>
      <c r="E7" s="93" t="s">
        <v>152</v>
      </c>
      <c r="F7" s="52">
        <f>G7+H7</f>
        <v>950.1006</v>
      </c>
      <c r="G7" s="106">
        <f>G8+G23+G38+G57+G73+G88</f>
        <v>535.7006</v>
      </c>
      <c r="H7" s="106">
        <v>414.4</v>
      </c>
      <c r="I7" s="106"/>
      <c r="J7" s="110"/>
      <c r="K7" s="110"/>
    </row>
    <row r="8" ht="22.95" customHeight="1" spans="1:11">
      <c r="A8" s="92"/>
      <c r="B8" s="92"/>
      <c r="C8" s="92"/>
      <c r="D8" s="93" t="s">
        <v>153</v>
      </c>
      <c r="E8" s="93" t="s">
        <v>154</v>
      </c>
      <c r="F8" s="106">
        <v>398.9441</v>
      </c>
      <c r="G8" s="106">
        <v>182.9441</v>
      </c>
      <c r="H8" s="106">
        <v>216</v>
      </c>
      <c r="I8" s="106"/>
      <c r="J8" s="110"/>
      <c r="K8" s="110"/>
    </row>
    <row r="9" ht="22.95" customHeight="1" spans="1:11">
      <c r="A9" s="91" t="s">
        <v>180</v>
      </c>
      <c r="B9" s="92"/>
      <c r="C9" s="92"/>
      <c r="D9" s="93"/>
      <c r="E9" s="94" t="s">
        <v>181</v>
      </c>
      <c r="F9" s="106">
        <f>F10+F12</f>
        <v>18.35352</v>
      </c>
      <c r="G9" s="106">
        <f>G10+G12</f>
        <v>18.35352</v>
      </c>
      <c r="H9" s="106"/>
      <c r="I9" s="106"/>
      <c r="J9" s="110"/>
      <c r="K9" s="110"/>
    </row>
    <row r="10" ht="22.95" customHeight="1" spans="1:11">
      <c r="A10" s="91" t="s">
        <v>180</v>
      </c>
      <c r="B10" s="91" t="s">
        <v>182</v>
      </c>
      <c r="C10" s="92"/>
      <c r="D10" s="93"/>
      <c r="E10" s="94" t="s">
        <v>183</v>
      </c>
      <c r="F10" s="106">
        <f>F11+F13</f>
        <v>17.33388</v>
      </c>
      <c r="G10" s="106">
        <f>G11+G13</f>
        <v>17.33388</v>
      </c>
      <c r="H10" s="106"/>
      <c r="I10" s="106"/>
      <c r="J10" s="110"/>
      <c r="K10" s="110"/>
    </row>
    <row r="11" ht="22.95" customHeight="1" spans="1:11">
      <c r="A11" s="91" t="s">
        <v>180</v>
      </c>
      <c r="B11" s="91" t="s">
        <v>182</v>
      </c>
      <c r="C11" s="91" t="s">
        <v>182</v>
      </c>
      <c r="D11" s="107" t="s">
        <v>184</v>
      </c>
      <c r="E11" s="95" t="s">
        <v>185</v>
      </c>
      <c r="F11" s="108">
        <v>16.31424</v>
      </c>
      <c r="G11" s="108">
        <v>16.31424</v>
      </c>
      <c r="H11" s="108"/>
      <c r="I11" s="106"/>
      <c r="J11" s="110"/>
      <c r="K11" s="110"/>
    </row>
    <row r="12" ht="22.95" customHeight="1" spans="1:11">
      <c r="A12" s="91" t="s">
        <v>180</v>
      </c>
      <c r="B12" s="91" t="s">
        <v>186</v>
      </c>
      <c r="C12" s="91"/>
      <c r="D12" s="107"/>
      <c r="E12" s="93" t="s">
        <v>187</v>
      </c>
      <c r="F12" s="108">
        <v>1.01964</v>
      </c>
      <c r="G12" s="108">
        <v>1.01964</v>
      </c>
      <c r="H12" s="108"/>
      <c r="I12" s="106"/>
      <c r="J12" s="110"/>
      <c r="K12" s="110"/>
    </row>
    <row r="13" ht="22.95" customHeight="1" spans="1:13">
      <c r="A13" s="91" t="s">
        <v>180</v>
      </c>
      <c r="B13" s="91" t="s">
        <v>186</v>
      </c>
      <c r="C13" s="91" t="s">
        <v>186</v>
      </c>
      <c r="D13" s="107" t="s">
        <v>188</v>
      </c>
      <c r="E13" s="93" t="s">
        <v>187</v>
      </c>
      <c r="F13" s="108">
        <v>1.01964</v>
      </c>
      <c r="G13" s="108">
        <v>1.01964</v>
      </c>
      <c r="H13" s="108"/>
      <c r="I13" s="106"/>
      <c r="J13" s="110"/>
      <c r="K13" s="110"/>
      <c r="M13" s="111">
        <f>G9+G24+G42+G58+G74+G89</f>
        <v>54.944592</v>
      </c>
    </row>
    <row r="14" ht="22.95" customHeight="1" spans="1:11">
      <c r="A14" s="91" t="s">
        <v>189</v>
      </c>
      <c r="B14" s="91"/>
      <c r="C14" s="91"/>
      <c r="D14" s="107"/>
      <c r="E14" s="95" t="s">
        <v>190</v>
      </c>
      <c r="F14" s="108">
        <v>8.66694</v>
      </c>
      <c r="G14" s="108">
        <v>8.66694</v>
      </c>
      <c r="H14" s="108"/>
      <c r="I14" s="106"/>
      <c r="J14" s="110"/>
      <c r="K14" s="110"/>
    </row>
    <row r="15" ht="22.95" customHeight="1" spans="1:11">
      <c r="A15" s="91" t="s">
        <v>189</v>
      </c>
      <c r="B15" s="91" t="s">
        <v>191</v>
      </c>
      <c r="C15" s="91"/>
      <c r="D15" s="107"/>
      <c r="E15" s="95" t="s">
        <v>192</v>
      </c>
      <c r="F15" s="108">
        <v>8.66694</v>
      </c>
      <c r="G15" s="108">
        <v>8.66694</v>
      </c>
      <c r="H15" s="108"/>
      <c r="I15" s="106"/>
      <c r="J15" s="110"/>
      <c r="K15" s="110"/>
    </row>
    <row r="16" ht="22.95" customHeight="1" spans="1:11">
      <c r="A16" s="91" t="s">
        <v>189</v>
      </c>
      <c r="B16" s="91" t="s">
        <v>191</v>
      </c>
      <c r="C16" s="91" t="s">
        <v>193</v>
      </c>
      <c r="D16" s="107" t="s">
        <v>194</v>
      </c>
      <c r="E16" s="95" t="s">
        <v>195</v>
      </c>
      <c r="F16" s="108">
        <v>8.66694</v>
      </c>
      <c r="G16" s="108">
        <v>8.66694</v>
      </c>
      <c r="H16" s="108"/>
      <c r="I16" s="106"/>
      <c r="J16" s="110"/>
      <c r="K16" s="110"/>
    </row>
    <row r="17" ht="22.95" customHeight="1" spans="1:11">
      <c r="A17" s="91" t="s">
        <v>196</v>
      </c>
      <c r="B17" s="91"/>
      <c r="C17" s="91"/>
      <c r="D17" s="107"/>
      <c r="E17" s="95" t="s">
        <v>197</v>
      </c>
      <c r="F17" s="108">
        <v>360.7076</v>
      </c>
      <c r="G17" s="108">
        <v>144.7076</v>
      </c>
      <c r="H17" s="108">
        <v>216</v>
      </c>
      <c r="I17" s="106"/>
      <c r="J17" s="110"/>
      <c r="K17" s="110"/>
    </row>
    <row r="18" ht="22.95" customHeight="1" spans="1:11">
      <c r="A18" s="91" t="s">
        <v>196</v>
      </c>
      <c r="B18" s="91" t="s">
        <v>193</v>
      </c>
      <c r="C18" s="91"/>
      <c r="D18" s="107"/>
      <c r="E18" s="95" t="s">
        <v>198</v>
      </c>
      <c r="F18" s="108">
        <v>360.7076</v>
      </c>
      <c r="G18" s="108">
        <v>144.7076</v>
      </c>
      <c r="H18" s="108">
        <v>216</v>
      </c>
      <c r="I18" s="106"/>
      <c r="J18" s="110"/>
      <c r="K18" s="110"/>
    </row>
    <row r="19" ht="22.95" customHeight="1" spans="1:11">
      <c r="A19" s="91" t="s">
        <v>196</v>
      </c>
      <c r="B19" s="91" t="s">
        <v>193</v>
      </c>
      <c r="C19" s="91" t="s">
        <v>193</v>
      </c>
      <c r="D19" s="107" t="s">
        <v>199</v>
      </c>
      <c r="E19" s="95" t="s">
        <v>200</v>
      </c>
      <c r="F19" s="108">
        <v>360.7076</v>
      </c>
      <c r="G19" s="108">
        <v>144.7076</v>
      </c>
      <c r="H19" s="108">
        <v>216</v>
      </c>
      <c r="I19" s="106"/>
      <c r="J19" s="110"/>
      <c r="K19" s="110"/>
    </row>
    <row r="20" ht="22.95" customHeight="1" spans="1:11">
      <c r="A20" s="91" t="s">
        <v>201</v>
      </c>
      <c r="B20" s="91"/>
      <c r="C20" s="91"/>
      <c r="D20" s="107"/>
      <c r="E20" s="95" t="s">
        <v>202</v>
      </c>
      <c r="F20" s="108">
        <v>12.23568</v>
      </c>
      <c r="G20" s="108">
        <v>12.23568</v>
      </c>
      <c r="H20" s="108"/>
      <c r="I20" s="106"/>
      <c r="J20" s="110"/>
      <c r="K20" s="110"/>
    </row>
    <row r="21" ht="22.95" customHeight="1" spans="1:11">
      <c r="A21" s="91" t="s">
        <v>201</v>
      </c>
      <c r="B21" s="91" t="s">
        <v>203</v>
      </c>
      <c r="C21" s="91"/>
      <c r="D21" s="107"/>
      <c r="E21" s="95" t="s">
        <v>204</v>
      </c>
      <c r="F21" s="108">
        <v>12.23568</v>
      </c>
      <c r="G21" s="108">
        <v>12.23568</v>
      </c>
      <c r="H21" s="108"/>
      <c r="I21" s="106"/>
      <c r="J21" s="110"/>
      <c r="K21" s="110"/>
    </row>
    <row r="22" ht="22.95" customHeight="1" spans="1:11">
      <c r="A22" s="91" t="s">
        <v>201</v>
      </c>
      <c r="B22" s="91" t="s">
        <v>203</v>
      </c>
      <c r="C22" s="91" t="s">
        <v>193</v>
      </c>
      <c r="D22" s="107" t="s">
        <v>205</v>
      </c>
      <c r="E22" s="95" t="s">
        <v>206</v>
      </c>
      <c r="F22" s="108">
        <v>12.23568</v>
      </c>
      <c r="G22" s="108">
        <v>12.23568</v>
      </c>
      <c r="H22" s="108"/>
      <c r="I22" s="106"/>
      <c r="J22" s="110"/>
      <c r="K22" s="110"/>
    </row>
    <row r="23" ht="22.95" customHeight="1" spans="1:11">
      <c r="A23" s="92"/>
      <c r="B23" s="92"/>
      <c r="C23" s="92"/>
      <c r="D23" s="93" t="s">
        <v>155</v>
      </c>
      <c r="E23" s="93" t="s">
        <v>156</v>
      </c>
      <c r="F23" s="106">
        <v>50.519</v>
      </c>
      <c r="G23" s="106">
        <v>50.519</v>
      </c>
      <c r="H23" s="106"/>
      <c r="I23" s="106"/>
      <c r="J23" s="110"/>
      <c r="K23" s="110"/>
    </row>
    <row r="24" ht="22.95" customHeight="1" spans="1:11">
      <c r="A24" s="91" t="s">
        <v>180</v>
      </c>
      <c r="B24" s="92"/>
      <c r="C24" s="92"/>
      <c r="D24" s="93"/>
      <c r="E24" s="94" t="s">
        <v>181</v>
      </c>
      <c r="F24" s="108">
        <f>F25+F27</f>
        <v>5.024928</v>
      </c>
      <c r="G24" s="108">
        <f>G25+G27</f>
        <v>5.024928</v>
      </c>
      <c r="H24" s="106"/>
      <c r="I24" s="106"/>
      <c r="J24" s="110"/>
      <c r="K24" s="110"/>
    </row>
    <row r="25" ht="22.95" customHeight="1" spans="1:11">
      <c r="A25" s="91" t="s">
        <v>180</v>
      </c>
      <c r="B25" s="91" t="s">
        <v>182</v>
      </c>
      <c r="C25" s="92"/>
      <c r="D25" s="93"/>
      <c r="E25" s="94" t="s">
        <v>183</v>
      </c>
      <c r="F25" s="108">
        <v>4.729344</v>
      </c>
      <c r="G25" s="108">
        <v>4.729344</v>
      </c>
      <c r="H25" s="106"/>
      <c r="I25" s="106"/>
      <c r="J25" s="110"/>
      <c r="K25" s="110"/>
    </row>
    <row r="26" ht="22.95" customHeight="1" spans="1:11">
      <c r="A26" s="91" t="s">
        <v>180</v>
      </c>
      <c r="B26" s="91" t="s">
        <v>182</v>
      </c>
      <c r="C26" s="91" t="s">
        <v>182</v>
      </c>
      <c r="D26" s="107" t="s">
        <v>184</v>
      </c>
      <c r="E26" s="95" t="s">
        <v>185</v>
      </c>
      <c r="F26" s="108">
        <v>4.729344</v>
      </c>
      <c r="G26" s="108">
        <v>4.729344</v>
      </c>
      <c r="H26" s="108"/>
      <c r="I26" s="108"/>
      <c r="J26" s="95"/>
      <c r="K26" s="95"/>
    </row>
    <row r="27" ht="22.95" customHeight="1" spans="1:11">
      <c r="A27" s="91" t="s">
        <v>180</v>
      </c>
      <c r="B27" s="91" t="s">
        <v>186</v>
      </c>
      <c r="C27" s="91"/>
      <c r="D27" s="107"/>
      <c r="E27" s="93" t="s">
        <v>187</v>
      </c>
      <c r="F27" s="108">
        <v>0.295584</v>
      </c>
      <c r="G27" s="108">
        <v>0.295584</v>
      </c>
      <c r="H27" s="108"/>
      <c r="I27" s="108"/>
      <c r="J27" s="95"/>
      <c r="K27" s="95"/>
    </row>
    <row r="28" ht="22.95" customHeight="1" spans="1:11">
      <c r="A28" s="91" t="s">
        <v>180</v>
      </c>
      <c r="B28" s="91" t="s">
        <v>186</v>
      </c>
      <c r="C28" s="91" t="s">
        <v>186</v>
      </c>
      <c r="D28" s="107" t="s">
        <v>188</v>
      </c>
      <c r="E28" s="95" t="s">
        <v>187</v>
      </c>
      <c r="F28" s="108">
        <v>0.295584</v>
      </c>
      <c r="G28" s="108">
        <v>0.295584</v>
      </c>
      <c r="H28" s="108"/>
      <c r="I28" s="108"/>
      <c r="J28" s="95"/>
      <c r="K28" s="95"/>
    </row>
    <row r="29" ht="22.95" customHeight="1" spans="1:11">
      <c r="A29" s="91" t="s">
        <v>189</v>
      </c>
      <c r="B29" s="91"/>
      <c r="C29" s="91"/>
      <c r="D29" s="107"/>
      <c r="E29" s="95" t="s">
        <v>190</v>
      </c>
      <c r="F29" s="108">
        <v>2.512464</v>
      </c>
      <c r="G29" s="108">
        <v>2.512464</v>
      </c>
      <c r="H29" s="108"/>
      <c r="I29" s="108"/>
      <c r="J29" s="95"/>
      <c r="K29" s="95"/>
    </row>
    <row r="30" ht="22.95" customHeight="1" spans="1:11">
      <c r="A30" s="91" t="s">
        <v>189</v>
      </c>
      <c r="B30" s="91" t="s">
        <v>191</v>
      </c>
      <c r="C30" s="91"/>
      <c r="D30" s="107"/>
      <c r="E30" s="95" t="s">
        <v>192</v>
      </c>
      <c r="F30" s="108">
        <v>2.512464</v>
      </c>
      <c r="G30" s="108">
        <v>2.512464</v>
      </c>
      <c r="H30" s="108"/>
      <c r="I30" s="108"/>
      <c r="J30" s="95"/>
      <c r="K30" s="95"/>
    </row>
    <row r="31" ht="22.95" customHeight="1" spans="1:11">
      <c r="A31" s="91" t="s">
        <v>189</v>
      </c>
      <c r="B31" s="91" t="s">
        <v>191</v>
      </c>
      <c r="C31" s="91" t="s">
        <v>193</v>
      </c>
      <c r="D31" s="107" t="s">
        <v>194</v>
      </c>
      <c r="E31" s="95" t="s">
        <v>195</v>
      </c>
      <c r="F31" s="108">
        <v>2.512464</v>
      </c>
      <c r="G31" s="108">
        <v>2.512464</v>
      </c>
      <c r="H31" s="108"/>
      <c r="I31" s="108"/>
      <c r="J31" s="95"/>
      <c r="K31" s="95"/>
    </row>
    <row r="32" ht="22.95" customHeight="1" spans="1:11">
      <c r="A32" s="91" t="s">
        <v>196</v>
      </c>
      <c r="B32" s="91"/>
      <c r="C32" s="91"/>
      <c r="D32" s="107"/>
      <c r="E32" s="95" t="s">
        <v>197</v>
      </c>
      <c r="F32" s="108">
        <v>39.4346</v>
      </c>
      <c r="G32" s="108">
        <v>39.4346</v>
      </c>
      <c r="H32" s="108"/>
      <c r="I32" s="108"/>
      <c r="J32" s="95"/>
      <c r="K32" s="95"/>
    </row>
    <row r="33" ht="22.95" customHeight="1" spans="1:11">
      <c r="A33" s="91" t="s">
        <v>196</v>
      </c>
      <c r="B33" s="91" t="s">
        <v>193</v>
      </c>
      <c r="C33" s="91"/>
      <c r="D33" s="107"/>
      <c r="E33" s="95" t="s">
        <v>198</v>
      </c>
      <c r="F33" s="108">
        <v>39.4346</v>
      </c>
      <c r="G33" s="108">
        <v>39.4346</v>
      </c>
      <c r="H33" s="108"/>
      <c r="I33" s="108"/>
      <c r="J33" s="95"/>
      <c r="K33" s="95"/>
    </row>
    <row r="34" ht="22.95" customHeight="1" spans="1:11">
      <c r="A34" s="91" t="s">
        <v>196</v>
      </c>
      <c r="B34" s="91" t="s">
        <v>193</v>
      </c>
      <c r="C34" s="91" t="s">
        <v>207</v>
      </c>
      <c r="D34" s="107" t="s">
        <v>208</v>
      </c>
      <c r="E34" s="95" t="s">
        <v>209</v>
      </c>
      <c r="F34" s="108">
        <v>39.4346</v>
      </c>
      <c r="G34" s="108">
        <v>39.4346</v>
      </c>
      <c r="H34" s="108"/>
      <c r="I34" s="108"/>
      <c r="J34" s="95"/>
      <c r="K34" s="95"/>
    </row>
    <row r="35" ht="22.95" customHeight="1" spans="1:11">
      <c r="A35" s="91" t="s">
        <v>201</v>
      </c>
      <c r="B35" s="91"/>
      <c r="C35" s="91"/>
      <c r="D35" s="107"/>
      <c r="E35" s="95" t="s">
        <v>202</v>
      </c>
      <c r="F35" s="108">
        <v>3.547008</v>
      </c>
      <c r="G35" s="108">
        <v>3.547008</v>
      </c>
      <c r="H35" s="108"/>
      <c r="I35" s="108"/>
      <c r="J35" s="95"/>
      <c r="K35" s="95"/>
    </row>
    <row r="36" ht="22.95" customHeight="1" spans="1:11">
      <c r="A36" s="91" t="s">
        <v>201</v>
      </c>
      <c r="B36" s="91" t="s">
        <v>203</v>
      </c>
      <c r="C36" s="91"/>
      <c r="D36" s="107"/>
      <c r="E36" s="95" t="s">
        <v>204</v>
      </c>
      <c r="F36" s="108">
        <v>3.547008</v>
      </c>
      <c r="G36" s="108">
        <v>3.547008</v>
      </c>
      <c r="H36" s="108"/>
      <c r="I36" s="108"/>
      <c r="J36" s="95"/>
      <c r="K36" s="95"/>
    </row>
    <row r="37" ht="22.95" customHeight="1" spans="1:11">
      <c r="A37" s="91" t="s">
        <v>201</v>
      </c>
      <c r="B37" s="91" t="s">
        <v>203</v>
      </c>
      <c r="C37" s="91" t="s">
        <v>193</v>
      </c>
      <c r="D37" s="107" t="s">
        <v>205</v>
      </c>
      <c r="E37" s="95" t="s">
        <v>206</v>
      </c>
      <c r="F37" s="108">
        <v>3.547008</v>
      </c>
      <c r="G37" s="108">
        <v>3.547008</v>
      </c>
      <c r="H37" s="108"/>
      <c r="I37" s="108"/>
      <c r="J37" s="95"/>
      <c r="K37" s="95"/>
    </row>
    <row r="38" ht="22.95" customHeight="1" spans="1:11">
      <c r="A38" s="92"/>
      <c r="B38" s="92"/>
      <c r="C38" s="92"/>
      <c r="D38" s="93" t="s">
        <v>157</v>
      </c>
      <c r="E38" s="93" t="s">
        <v>158</v>
      </c>
      <c r="F38" s="106">
        <v>113.12565</v>
      </c>
      <c r="G38" s="106">
        <v>78.12565</v>
      </c>
      <c r="H38" s="106">
        <v>35</v>
      </c>
      <c r="I38" s="106"/>
      <c r="J38" s="110"/>
      <c r="K38" s="110"/>
    </row>
    <row r="39" ht="22.95" customHeight="1" spans="1:11">
      <c r="A39" s="91" t="s">
        <v>210</v>
      </c>
      <c r="B39" s="92"/>
      <c r="C39" s="92"/>
      <c r="D39" s="93"/>
      <c r="E39" s="93" t="s">
        <v>211</v>
      </c>
      <c r="F39" s="108">
        <v>3.79287</v>
      </c>
      <c r="G39" s="108">
        <v>3.79287</v>
      </c>
      <c r="H39" s="106"/>
      <c r="I39" s="106"/>
      <c r="J39" s="110"/>
      <c r="K39" s="110"/>
    </row>
    <row r="40" ht="22.95" customHeight="1" spans="1:11">
      <c r="A40" s="91" t="s">
        <v>210</v>
      </c>
      <c r="B40" s="91" t="s">
        <v>193</v>
      </c>
      <c r="C40" s="92"/>
      <c r="D40" s="93"/>
      <c r="E40" s="93" t="s">
        <v>212</v>
      </c>
      <c r="F40" s="108">
        <v>3.79287</v>
      </c>
      <c r="G40" s="108">
        <v>3.79287</v>
      </c>
      <c r="H40" s="106"/>
      <c r="I40" s="106"/>
      <c r="J40" s="110"/>
      <c r="K40" s="110"/>
    </row>
    <row r="41" ht="22.95" customHeight="1" spans="1:11">
      <c r="A41" s="91" t="s">
        <v>210</v>
      </c>
      <c r="B41" s="91" t="s">
        <v>193</v>
      </c>
      <c r="C41" s="91" t="s">
        <v>193</v>
      </c>
      <c r="D41" s="107" t="s">
        <v>213</v>
      </c>
      <c r="E41" s="95" t="s">
        <v>200</v>
      </c>
      <c r="F41" s="108">
        <v>3.79287</v>
      </c>
      <c r="G41" s="108">
        <v>3.79287</v>
      </c>
      <c r="H41" s="108"/>
      <c r="I41" s="108"/>
      <c r="J41" s="95"/>
      <c r="K41" s="95"/>
    </row>
    <row r="42" ht="22.95" customHeight="1" spans="1:11">
      <c r="A42" s="91" t="s">
        <v>180</v>
      </c>
      <c r="B42" s="91"/>
      <c r="C42" s="91"/>
      <c r="D42" s="107"/>
      <c r="E42" s="94" t="s">
        <v>181</v>
      </c>
      <c r="F42" s="108">
        <f>F43+F45</f>
        <v>7.58574</v>
      </c>
      <c r="G42" s="108">
        <f>G43+G45</f>
        <v>7.58574</v>
      </c>
      <c r="H42" s="108"/>
      <c r="I42" s="108"/>
      <c r="J42" s="95"/>
      <c r="K42" s="95"/>
    </row>
    <row r="43" ht="22.95" customHeight="1" spans="1:11">
      <c r="A43" s="91" t="s">
        <v>180</v>
      </c>
      <c r="B43" s="91" t="s">
        <v>182</v>
      </c>
      <c r="C43" s="91"/>
      <c r="D43" s="107"/>
      <c r="E43" s="94" t="s">
        <v>183</v>
      </c>
      <c r="F43" s="108">
        <v>7.13952</v>
      </c>
      <c r="G43" s="108">
        <v>7.13952</v>
      </c>
      <c r="H43" s="108"/>
      <c r="I43" s="108"/>
      <c r="J43" s="95"/>
      <c r="K43" s="95"/>
    </row>
    <row r="44" ht="22.95" customHeight="1" spans="1:11">
      <c r="A44" s="91" t="s">
        <v>180</v>
      </c>
      <c r="B44" s="91" t="s">
        <v>182</v>
      </c>
      <c r="C44" s="91" t="s">
        <v>182</v>
      </c>
      <c r="D44" s="107" t="s">
        <v>184</v>
      </c>
      <c r="E44" s="95" t="s">
        <v>185</v>
      </c>
      <c r="F44" s="108">
        <v>7.13952</v>
      </c>
      <c r="G44" s="108">
        <v>7.13952</v>
      </c>
      <c r="H44" s="108"/>
      <c r="I44" s="108"/>
      <c r="J44" s="95"/>
      <c r="K44" s="95"/>
    </row>
    <row r="45" ht="22.95" customHeight="1" spans="1:11">
      <c r="A45" s="91" t="s">
        <v>180</v>
      </c>
      <c r="B45" s="91" t="s">
        <v>186</v>
      </c>
      <c r="C45" s="91"/>
      <c r="D45" s="107"/>
      <c r="E45" s="93" t="s">
        <v>187</v>
      </c>
      <c r="F45" s="108">
        <v>0.44622</v>
      </c>
      <c r="G45" s="108">
        <v>0.44622</v>
      </c>
      <c r="H45" s="108"/>
      <c r="I45" s="108"/>
      <c r="J45" s="95"/>
      <c r="K45" s="95"/>
    </row>
    <row r="46" ht="22.95" customHeight="1" spans="1:11">
      <c r="A46" s="91" t="s">
        <v>180</v>
      </c>
      <c r="B46" s="91" t="s">
        <v>186</v>
      </c>
      <c r="C46" s="91" t="s">
        <v>186</v>
      </c>
      <c r="D46" s="107" t="s">
        <v>188</v>
      </c>
      <c r="E46" s="95" t="s">
        <v>187</v>
      </c>
      <c r="F46" s="108">
        <v>0.44622</v>
      </c>
      <c r="G46" s="108">
        <v>0.44622</v>
      </c>
      <c r="H46" s="108"/>
      <c r="I46" s="108"/>
      <c r="J46" s="95"/>
      <c r="K46" s="95"/>
    </row>
    <row r="47" ht="22.95" customHeight="1" spans="1:11">
      <c r="A47" s="91" t="s">
        <v>196</v>
      </c>
      <c r="B47" s="91"/>
      <c r="C47" s="91"/>
      <c r="D47" s="107"/>
      <c r="E47" s="95" t="s">
        <v>197</v>
      </c>
      <c r="F47" s="108">
        <v>96.3924</v>
      </c>
      <c r="G47" s="108">
        <v>61.3924</v>
      </c>
      <c r="H47" s="108">
        <v>35</v>
      </c>
      <c r="I47" s="108"/>
      <c r="J47" s="95"/>
      <c r="K47" s="95"/>
    </row>
    <row r="48" ht="22.95" customHeight="1" spans="1:11">
      <c r="A48" s="91" t="s">
        <v>196</v>
      </c>
      <c r="B48" s="91" t="s">
        <v>193</v>
      </c>
      <c r="C48" s="91"/>
      <c r="D48" s="107"/>
      <c r="E48" s="95" t="s">
        <v>198</v>
      </c>
      <c r="F48" s="108">
        <v>96.3924</v>
      </c>
      <c r="G48" s="108">
        <v>61.3924</v>
      </c>
      <c r="H48" s="108">
        <v>35</v>
      </c>
      <c r="I48" s="108"/>
      <c r="J48" s="95"/>
      <c r="K48" s="95"/>
    </row>
    <row r="49" ht="22.95" customHeight="1" spans="1:11">
      <c r="A49" s="91" t="s">
        <v>196</v>
      </c>
      <c r="B49" s="91" t="s">
        <v>193</v>
      </c>
      <c r="C49" s="91" t="s">
        <v>207</v>
      </c>
      <c r="D49" s="107" t="s">
        <v>208</v>
      </c>
      <c r="E49" s="95" t="s">
        <v>209</v>
      </c>
      <c r="F49" s="108">
        <v>96.3924</v>
      </c>
      <c r="G49" s="108">
        <v>61.3924</v>
      </c>
      <c r="H49" s="108">
        <v>35</v>
      </c>
      <c r="I49" s="108"/>
      <c r="J49" s="95"/>
      <c r="K49" s="95"/>
    </row>
    <row r="50" ht="22.95" customHeight="1" spans="1:11">
      <c r="A50" s="91" t="s">
        <v>201</v>
      </c>
      <c r="B50" s="91"/>
      <c r="C50" s="91"/>
      <c r="D50" s="107"/>
      <c r="E50" s="95" t="s">
        <v>202</v>
      </c>
      <c r="F50" s="108">
        <v>5.35464</v>
      </c>
      <c r="G50" s="108">
        <v>5.35464</v>
      </c>
      <c r="H50" s="108"/>
      <c r="I50" s="108"/>
      <c r="J50" s="95"/>
      <c r="K50" s="95"/>
    </row>
    <row r="51" ht="22.95" customHeight="1" spans="1:11">
      <c r="A51" s="91" t="s">
        <v>201</v>
      </c>
      <c r="B51" s="91" t="s">
        <v>203</v>
      </c>
      <c r="C51" s="91"/>
      <c r="D51" s="107"/>
      <c r="E51" s="95" t="s">
        <v>204</v>
      </c>
      <c r="F51" s="108">
        <v>5.35464</v>
      </c>
      <c r="G51" s="108">
        <v>5.35464</v>
      </c>
      <c r="H51" s="108"/>
      <c r="I51" s="108"/>
      <c r="J51" s="95"/>
      <c r="K51" s="95"/>
    </row>
    <row r="52" ht="22.95" customHeight="1" spans="1:11">
      <c r="A52" s="91" t="s">
        <v>201</v>
      </c>
      <c r="B52" s="91" t="s">
        <v>203</v>
      </c>
      <c r="C52" s="91" t="s">
        <v>193</v>
      </c>
      <c r="D52" s="107" t="s">
        <v>205</v>
      </c>
      <c r="E52" s="95" t="s">
        <v>206</v>
      </c>
      <c r="F52" s="108">
        <v>5.35464</v>
      </c>
      <c r="G52" s="108">
        <v>5.35464</v>
      </c>
      <c r="H52" s="108"/>
      <c r="I52" s="108"/>
      <c r="J52" s="95"/>
      <c r="K52" s="95"/>
    </row>
    <row r="53" ht="22.95" customHeight="1" spans="1:11">
      <c r="A53" s="91"/>
      <c r="B53" s="91"/>
      <c r="C53" s="91"/>
      <c r="D53" s="93" t="s">
        <v>159</v>
      </c>
      <c r="E53" s="93" t="s">
        <v>160</v>
      </c>
      <c r="F53" s="106">
        <v>105.4</v>
      </c>
      <c r="G53" s="106"/>
      <c r="H53" s="106">
        <v>105.4</v>
      </c>
      <c r="I53" s="108"/>
      <c r="J53" s="95"/>
      <c r="K53" s="95"/>
    </row>
    <row r="54" ht="22.95" customHeight="1" spans="1:11">
      <c r="A54" s="91" t="s">
        <v>196</v>
      </c>
      <c r="B54" s="91"/>
      <c r="C54" s="91"/>
      <c r="D54" s="107"/>
      <c r="E54" s="95" t="s">
        <v>197</v>
      </c>
      <c r="F54" s="108">
        <v>105.4</v>
      </c>
      <c r="G54" s="106"/>
      <c r="H54" s="108">
        <v>105.4</v>
      </c>
      <c r="I54" s="108"/>
      <c r="J54" s="95"/>
      <c r="K54" s="95"/>
    </row>
    <row r="55" ht="22.95" customHeight="1" spans="1:11">
      <c r="A55" s="91" t="s">
        <v>196</v>
      </c>
      <c r="B55" s="91" t="s">
        <v>193</v>
      </c>
      <c r="C55" s="91"/>
      <c r="D55" s="107"/>
      <c r="E55" s="95" t="s">
        <v>198</v>
      </c>
      <c r="F55" s="108">
        <v>105.4</v>
      </c>
      <c r="G55" s="106"/>
      <c r="H55" s="108">
        <v>105.4</v>
      </c>
      <c r="I55" s="108"/>
      <c r="J55" s="95"/>
      <c r="K55" s="95"/>
    </row>
    <row r="56" ht="22.95" customHeight="1" spans="1:11">
      <c r="A56" s="91">
        <v>213</v>
      </c>
      <c r="B56" s="91" t="s">
        <v>193</v>
      </c>
      <c r="C56" s="91" t="s">
        <v>186</v>
      </c>
      <c r="D56" s="107" t="s">
        <v>214</v>
      </c>
      <c r="E56" s="95" t="s">
        <v>215</v>
      </c>
      <c r="F56" s="108">
        <v>105.4</v>
      </c>
      <c r="G56" s="108"/>
      <c r="H56" s="108">
        <v>105.4</v>
      </c>
      <c r="I56" s="108"/>
      <c r="J56" s="95"/>
      <c r="K56" s="95"/>
    </row>
    <row r="57" ht="22.95" customHeight="1" spans="1:11">
      <c r="A57" s="92"/>
      <c r="B57" s="92"/>
      <c r="C57" s="92"/>
      <c r="D57" s="93" t="s">
        <v>161</v>
      </c>
      <c r="E57" s="93" t="s">
        <v>162</v>
      </c>
      <c r="F57" s="106">
        <v>60.413</v>
      </c>
      <c r="G57" s="106">
        <v>60.413</v>
      </c>
      <c r="H57" s="106"/>
      <c r="I57" s="106"/>
      <c r="J57" s="110"/>
      <c r="K57" s="110"/>
    </row>
    <row r="58" ht="22.95" customHeight="1" spans="1:11">
      <c r="A58" s="91" t="s">
        <v>180</v>
      </c>
      <c r="B58" s="92"/>
      <c r="C58" s="92"/>
      <c r="D58" s="93"/>
      <c r="E58" s="94" t="s">
        <v>181</v>
      </c>
      <c r="F58" s="106">
        <f>F59+F61</f>
        <v>8.609616</v>
      </c>
      <c r="G58" s="106">
        <f>G59+G61</f>
        <v>8.609616</v>
      </c>
      <c r="H58" s="106"/>
      <c r="I58" s="106"/>
      <c r="J58" s="110"/>
      <c r="K58" s="110"/>
    </row>
    <row r="59" ht="22.95" customHeight="1" spans="1:11">
      <c r="A59" s="91" t="s">
        <v>180</v>
      </c>
      <c r="B59" s="91" t="s">
        <v>182</v>
      </c>
      <c r="C59" s="92"/>
      <c r="D59" s="93"/>
      <c r="E59" s="94" t="s">
        <v>183</v>
      </c>
      <c r="F59" s="108">
        <v>8.271984</v>
      </c>
      <c r="G59" s="108">
        <v>8.271984</v>
      </c>
      <c r="H59" s="106"/>
      <c r="I59" s="106"/>
      <c r="J59" s="110"/>
      <c r="K59" s="110"/>
    </row>
    <row r="60" ht="22.95" customHeight="1" spans="1:11">
      <c r="A60" s="91" t="s">
        <v>180</v>
      </c>
      <c r="B60" s="91" t="s">
        <v>182</v>
      </c>
      <c r="C60" s="91" t="s">
        <v>182</v>
      </c>
      <c r="D60" s="107" t="s">
        <v>184</v>
      </c>
      <c r="E60" s="95" t="s">
        <v>185</v>
      </c>
      <c r="F60" s="108">
        <v>8.271984</v>
      </c>
      <c r="G60" s="108">
        <v>8.271984</v>
      </c>
      <c r="H60" s="108"/>
      <c r="I60" s="108"/>
      <c r="J60" s="95"/>
      <c r="K60" s="95"/>
    </row>
    <row r="61" ht="22.95" customHeight="1" spans="1:11">
      <c r="A61" s="91" t="s">
        <v>180</v>
      </c>
      <c r="B61" s="91" t="s">
        <v>186</v>
      </c>
      <c r="C61" s="91"/>
      <c r="D61" s="107"/>
      <c r="E61" s="93" t="s">
        <v>187</v>
      </c>
      <c r="F61" s="108">
        <v>0.337632</v>
      </c>
      <c r="G61" s="108">
        <v>0.337632</v>
      </c>
      <c r="H61" s="108"/>
      <c r="I61" s="108"/>
      <c r="J61" s="95"/>
      <c r="K61" s="95"/>
    </row>
    <row r="62" ht="22.95" customHeight="1" spans="1:11">
      <c r="A62" s="91" t="s">
        <v>180</v>
      </c>
      <c r="B62" s="91" t="s">
        <v>186</v>
      </c>
      <c r="C62" s="91" t="s">
        <v>186</v>
      </c>
      <c r="D62" s="107" t="s">
        <v>188</v>
      </c>
      <c r="E62" s="95" t="s">
        <v>187</v>
      </c>
      <c r="F62" s="108">
        <v>0.337632</v>
      </c>
      <c r="G62" s="108">
        <v>0.337632</v>
      </c>
      <c r="H62" s="108"/>
      <c r="I62" s="108"/>
      <c r="J62" s="95"/>
      <c r="K62" s="95"/>
    </row>
    <row r="63" ht="22.95" customHeight="1" spans="1:11">
      <c r="A63" s="91" t="s">
        <v>196</v>
      </c>
      <c r="B63" s="91"/>
      <c r="C63" s="91"/>
      <c r="D63" s="107"/>
      <c r="E63" s="95" t="s">
        <v>197</v>
      </c>
      <c r="F63" s="108">
        <v>47.7518</v>
      </c>
      <c r="G63" s="108">
        <v>47.7518</v>
      </c>
      <c r="H63" s="108"/>
      <c r="I63" s="108"/>
      <c r="J63" s="95"/>
      <c r="K63" s="95"/>
    </row>
    <row r="64" ht="22.95" customHeight="1" spans="1:11">
      <c r="A64" s="91" t="s">
        <v>196</v>
      </c>
      <c r="B64" s="91" t="s">
        <v>193</v>
      </c>
      <c r="C64" s="91"/>
      <c r="D64" s="107"/>
      <c r="E64" s="95" t="s">
        <v>198</v>
      </c>
      <c r="F64" s="108">
        <v>47.7518</v>
      </c>
      <c r="G64" s="108">
        <v>47.7518</v>
      </c>
      <c r="H64" s="108"/>
      <c r="I64" s="108"/>
      <c r="J64" s="95"/>
      <c r="K64" s="95"/>
    </row>
    <row r="65" ht="22.95" customHeight="1" spans="1:11">
      <c r="A65" s="91" t="s">
        <v>196</v>
      </c>
      <c r="B65" s="91" t="s">
        <v>193</v>
      </c>
      <c r="C65" s="91" t="s">
        <v>216</v>
      </c>
      <c r="D65" s="107" t="s">
        <v>217</v>
      </c>
      <c r="E65" s="95" t="s">
        <v>218</v>
      </c>
      <c r="F65" s="108">
        <v>47.7518</v>
      </c>
      <c r="G65" s="108">
        <v>47.7518</v>
      </c>
      <c r="H65" s="108"/>
      <c r="I65" s="108"/>
      <c r="J65" s="95"/>
      <c r="K65" s="95"/>
    </row>
    <row r="66" ht="22.95" customHeight="1" spans="1:11">
      <c r="A66" s="91" t="s">
        <v>201</v>
      </c>
      <c r="B66" s="91"/>
      <c r="C66" s="91"/>
      <c r="D66" s="107"/>
      <c r="E66" s="95" t="s">
        <v>202</v>
      </c>
      <c r="F66" s="108">
        <v>4.051584</v>
      </c>
      <c r="G66" s="108">
        <v>4.051584</v>
      </c>
      <c r="H66" s="108"/>
      <c r="I66" s="108"/>
      <c r="J66" s="95"/>
      <c r="K66" s="95"/>
    </row>
    <row r="67" ht="22.95" customHeight="1" spans="1:11">
      <c r="A67" s="91" t="s">
        <v>201</v>
      </c>
      <c r="B67" s="91" t="s">
        <v>203</v>
      </c>
      <c r="C67" s="91"/>
      <c r="D67" s="107"/>
      <c r="E67" s="95" t="s">
        <v>204</v>
      </c>
      <c r="F67" s="108">
        <v>4.051584</v>
      </c>
      <c r="G67" s="108">
        <v>4.051584</v>
      </c>
      <c r="H67" s="108"/>
      <c r="I67" s="108"/>
      <c r="J67" s="95"/>
      <c r="K67" s="95"/>
    </row>
    <row r="68" ht="22.95" customHeight="1" spans="1:11">
      <c r="A68" s="91" t="s">
        <v>201</v>
      </c>
      <c r="B68" s="91" t="s">
        <v>203</v>
      </c>
      <c r="C68" s="91" t="s">
        <v>193</v>
      </c>
      <c r="D68" s="107" t="s">
        <v>205</v>
      </c>
      <c r="E68" s="95" t="s">
        <v>206</v>
      </c>
      <c r="F68" s="108">
        <v>4.051584</v>
      </c>
      <c r="G68" s="108">
        <v>4.051584</v>
      </c>
      <c r="H68" s="108"/>
      <c r="I68" s="108"/>
      <c r="J68" s="95"/>
      <c r="K68" s="95"/>
    </row>
    <row r="69" ht="22.95" customHeight="1" spans="1:11">
      <c r="A69" s="92"/>
      <c r="B69" s="92"/>
      <c r="C69" s="92"/>
      <c r="D69" s="93" t="s">
        <v>163</v>
      </c>
      <c r="E69" s="93" t="s">
        <v>164</v>
      </c>
      <c r="F69" s="106">
        <v>48</v>
      </c>
      <c r="G69" s="106"/>
      <c r="H69" s="106">
        <v>48</v>
      </c>
      <c r="I69" s="106"/>
      <c r="J69" s="110"/>
      <c r="K69" s="110"/>
    </row>
    <row r="70" ht="22.95" customHeight="1" spans="1:11">
      <c r="A70" s="91" t="s">
        <v>196</v>
      </c>
      <c r="B70" s="91"/>
      <c r="C70" s="91"/>
      <c r="D70" s="107"/>
      <c r="E70" s="95" t="s">
        <v>197</v>
      </c>
      <c r="F70" s="108">
        <v>48</v>
      </c>
      <c r="G70" s="106"/>
      <c r="H70" s="108">
        <v>48</v>
      </c>
      <c r="I70" s="106"/>
      <c r="J70" s="110"/>
      <c r="K70" s="110"/>
    </row>
    <row r="71" ht="22.95" customHeight="1" spans="1:11">
      <c r="A71" s="91" t="s">
        <v>196</v>
      </c>
      <c r="B71" s="91" t="s">
        <v>193</v>
      </c>
      <c r="C71" s="91"/>
      <c r="D71" s="107"/>
      <c r="E71" s="95" t="s">
        <v>198</v>
      </c>
      <c r="F71" s="108">
        <v>48</v>
      </c>
      <c r="G71" s="106"/>
      <c r="H71" s="108">
        <v>48</v>
      </c>
      <c r="I71" s="106"/>
      <c r="J71" s="110"/>
      <c r="K71" s="110"/>
    </row>
    <row r="72" ht="22.95" customHeight="1" spans="1:11">
      <c r="A72" s="91" t="s">
        <v>196</v>
      </c>
      <c r="B72" s="91" t="s">
        <v>193</v>
      </c>
      <c r="C72" s="91" t="s">
        <v>219</v>
      </c>
      <c r="D72" s="107" t="s">
        <v>220</v>
      </c>
      <c r="E72" s="95" t="s">
        <v>221</v>
      </c>
      <c r="F72" s="108">
        <v>48</v>
      </c>
      <c r="G72" s="108"/>
      <c r="H72" s="108">
        <v>48</v>
      </c>
      <c r="I72" s="108"/>
      <c r="J72" s="95"/>
      <c r="K72" s="95"/>
    </row>
    <row r="73" ht="22.95" customHeight="1" spans="1:11">
      <c r="A73" s="92"/>
      <c r="B73" s="92"/>
      <c r="C73" s="92"/>
      <c r="D73" s="93" t="s">
        <v>165</v>
      </c>
      <c r="E73" s="93" t="s">
        <v>166</v>
      </c>
      <c r="F73" s="106">
        <v>97.6414</v>
      </c>
      <c r="G73" s="106">
        <v>97.6414</v>
      </c>
      <c r="H73" s="106"/>
      <c r="I73" s="106"/>
      <c r="J73" s="110"/>
      <c r="K73" s="110"/>
    </row>
    <row r="74" ht="22.95" customHeight="1" spans="1:11">
      <c r="A74" s="91" t="s">
        <v>180</v>
      </c>
      <c r="B74" s="92"/>
      <c r="C74" s="92"/>
      <c r="D74" s="93"/>
      <c r="E74" s="94" t="s">
        <v>181</v>
      </c>
      <c r="F74" s="106">
        <f>F75+F77</f>
        <v>9.196728</v>
      </c>
      <c r="G74" s="106">
        <f>G75+G77</f>
        <v>9.196728</v>
      </c>
      <c r="H74" s="106"/>
      <c r="I74" s="106"/>
      <c r="J74" s="110"/>
      <c r="K74" s="110"/>
    </row>
    <row r="75" ht="22.95" customHeight="1" spans="1:11">
      <c r="A75" s="91" t="s">
        <v>180</v>
      </c>
      <c r="B75" s="91" t="s">
        <v>182</v>
      </c>
      <c r="C75" s="92"/>
      <c r="D75" s="93"/>
      <c r="E75" s="94" t="s">
        <v>183</v>
      </c>
      <c r="F75" s="108">
        <v>8.655744</v>
      </c>
      <c r="G75" s="108">
        <v>8.655744</v>
      </c>
      <c r="H75" s="106"/>
      <c r="I75" s="106"/>
      <c r="J75" s="110"/>
      <c r="K75" s="110"/>
    </row>
    <row r="76" ht="22.95" customHeight="1" spans="1:11">
      <c r="A76" s="91" t="s">
        <v>180</v>
      </c>
      <c r="B76" s="91" t="s">
        <v>182</v>
      </c>
      <c r="C76" s="91" t="s">
        <v>182</v>
      </c>
      <c r="D76" s="107" t="s">
        <v>184</v>
      </c>
      <c r="E76" s="95" t="s">
        <v>185</v>
      </c>
      <c r="F76" s="108">
        <v>8.655744</v>
      </c>
      <c r="G76" s="108">
        <v>8.655744</v>
      </c>
      <c r="H76" s="108"/>
      <c r="I76" s="108"/>
      <c r="J76" s="95"/>
      <c r="K76" s="95"/>
    </row>
    <row r="77" ht="22.95" customHeight="1" spans="1:11">
      <c r="A77" s="91" t="s">
        <v>180</v>
      </c>
      <c r="B77" s="91" t="s">
        <v>186</v>
      </c>
      <c r="C77" s="91"/>
      <c r="D77" s="107"/>
      <c r="E77" s="95" t="s">
        <v>187</v>
      </c>
      <c r="F77" s="108">
        <v>0.540984</v>
      </c>
      <c r="G77" s="108">
        <v>0.540984</v>
      </c>
      <c r="H77" s="108"/>
      <c r="I77" s="108"/>
      <c r="J77" s="95"/>
      <c r="K77" s="95"/>
    </row>
    <row r="78" ht="22.95" customHeight="1" spans="1:11">
      <c r="A78" s="91" t="s">
        <v>180</v>
      </c>
      <c r="B78" s="91" t="s">
        <v>186</v>
      </c>
      <c r="C78" s="91" t="s">
        <v>186</v>
      </c>
      <c r="D78" s="107" t="s">
        <v>188</v>
      </c>
      <c r="E78" s="95" t="s">
        <v>187</v>
      </c>
      <c r="F78" s="108">
        <v>0.540984</v>
      </c>
      <c r="G78" s="108">
        <v>0.540984</v>
      </c>
      <c r="H78" s="108"/>
      <c r="I78" s="108"/>
      <c r="J78" s="95"/>
      <c r="K78" s="95"/>
    </row>
    <row r="79" ht="22.95" customHeight="1" spans="1:11">
      <c r="A79" s="91" t="s">
        <v>189</v>
      </c>
      <c r="B79" s="91"/>
      <c r="C79" s="91"/>
      <c r="D79" s="107"/>
      <c r="E79" s="95" t="s">
        <v>190</v>
      </c>
      <c r="F79" s="108">
        <v>4.598364</v>
      </c>
      <c r="G79" s="108">
        <v>4.598364</v>
      </c>
      <c r="H79" s="108"/>
      <c r="I79" s="108"/>
      <c r="J79" s="95"/>
      <c r="K79" s="95"/>
    </row>
    <row r="80" ht="22.95" customHeight="1" spans="1:11">
      <c r="A80" s="91" t="s">
        <v>189</v>
      </c>
      <c r="B80" s="91" t="s">
        <v>193</v>
      </c>
      <c r="C80" s="91"/>
      <c r="D80" s="107"/>
      <c r="E80" s="95" t="s">
        <v>192</v>
      </c>
      <c r="F80" s="108">
        <v>4.598364</v>
      </c>
      <c r="G80" s="108">
        <v>4.598364</v>
      </c>
      <c r="H80" s="108"/>
      <c r="I80" s="108"/>
      <c r="J80" s="95"/>
      <c r="K80" s="95"/>
    </row>
    <row r="81" ht="22.95" customHeight="1" spans="1:11">
      <c r="A81" s="91" t="s">
        <v>189</v>
      </c>
      <c r="B81" s="91" t="s">
        <v>193</v>
      </c>
      <c r="C81" s="91" t="s">
        <v>193</v>
      </c>
      <c r="D81" s="107" t="s">
        <v>222</v>
      </c>
      <c r="E81" s="95" t="s">
        <v>200</v>
      </c>
      <c r="F81" s="108">
        <v>4.598364</v>
      </c>
      <c r="G81" s="108">
        <v>4.598364</v>
      </c>
      <c r="H81" s="108"/>
      <c r="I81" s="108"/>
      <c r="J81" s="95"/>
      <c r="K81" s="95"/>
    </row>
    <row r="82" ht="22.95" customHeight="1" spans="1:11">
      <c r="A82" s="91" t="s">
        <v>196</v>
      </c>
      <c r="B82" s="91"/>
      <c r="C82" s="91"/>
      <c r="D82" s="107"/>
      <c r="E82" s="95" t="s">
        <v>197</v>
      </c>
      <c r="F82" s="108">
        <v>77.3545</v>
      </c>
      <c r="G82" s="108">
        <v>77.3545</v>
      </c>
      <c r="H82" s="108"/>
      <c r="I82" s="108"/>
      <c r="J82" s="95"/>
      <c r="K82" s="95"/>
    </row>
    <row r="83" ht="22.95" customHeight="1" spans="1:11">
      <c r="A83" s="91" t="s">
        <v>196</v>
      </c>
      <c r="B83" s="91" t="s">
        <v>193</v>
      </c>
      <c r="C83" s="91"/>
      <c r="D83" s="107"/>
      <c r="E83" s="95" t="s">
        <v>198</v>
      </c>
      <c r="F83" s="108">
        <v>77.3545</v>
      </c>
      <c r="G83" s="108">
        <v>77.3545</v>
      </c>
      <c r="H83" s="108"/>
      <c r="I83" s="108"/>
      <c r="J83" s="95"/>
      <c r="K83" s="95"/>
    </row>
    <row r="84" ht="22.95" customHeight="1" spans="1:11">
      <c r="A84" s="91" t="s">
        <v>196</v>
      </c>
      <c r="B84" s="91" t="s">
        <v>193</v>
      </c>
      <c r="C84" s="91" t="s">
        <v>219</v>
      </c>
      <c r="D84" s="107" t="s">
        <v>220</v>
      </c>
      <c r="E84" s="95" t="s">
        <v>221</v>
      </c>
      <c r="F84" s="108">
        <v>77.3545</v>
      </c>
      <c r="G84" s="108">
        <v>77.3545</v>
      </c>
      <c r="H84" s="108"/>
      <c r="I84" s="108"/>
      <c r="J84" s="95"/>
      <c r="K84" s="95"/>
    </row>
    <row r="85" ht="22.95" customHeight="1" spans="1:11">
      <c r="A85" s="91" t="s">
        <v>201</v>
      </c>
      <c r="B85" s="91"/>
      <c r="C85" s="91"/>
      <c r="D85" s="107"/>
      <c r="E85" s="95" t="s">
        <v>202</v>
      </c>
      <c r="F85" s="108">
        <v>6.491808</v>
      </c>
      <c r="G85" s="108">
        <v>6.491808</v>
      </c>
      <c r="H85" s="108"/>
      <c r="I85" s="108"/>
      <c r="J85" s="95"/>
      <c r="K85" s="95"/>
    </row>
    <row r="86" ht="22.95" customHeight="1" spans="1:11">
      <c r="A86" s="91" t="s">
        <v>201</v>
      </c>
      <c r="B86" s="91" t="s">
        <v>203</v>
      </c>
      <c r="C86" s="91"/>
      <c r="D86" s="107"/>
      <c r="E86" s="95" t="s">
        <v>204</v>
      </c>
      <c r="F86" s="108">
        <v>6.491808</v>
      </c>
      <c r="G86" s="108">
        <v>6.491808</v>
      </c>
      <c r="H86" s="108"/>
      <c r="I86" s="108"/>
      <c r="J86" s="95"/>
      <c r="K86" s="95"/>
    </row>
    <row r="87" ht="22.95" customHeight="1" spans="1:11">
      <c r="A87" s="91" t="s">
        <v>201</v>
      </c>
      <c r="B87" s="91" t="s">
        <v>203</v>
      </c>
      <c r="C87" s="91" t="s">
        <v>193</v>
      </c>
      <c r="D87" s="107" t="s">
        <v>205</v>
      </c>
      <c r="E87" s="95" t="s">
        <v>206</v>
      </c>
      <c r="F87" s="108">
        <v>6.491808</v>
      </c>
      <c r="G87" s="108">
        <v>6.491808</v>
      </c>
      <c r="H87" s="108"/>
      <c r="I87" s="108"/>
      <c r="J87" s="95"/>
      <c r="K87" s="95"/>
    </row>
    <row r="88" ht="22.95" customHeight="1" spans="1:11">
      <c r="A88" s="92"/>
      <c r="B88" s="92"/>
      <c r="C88" s="92"/>
      <c r="D88" s="93" t="s">
        <v>167</v>
      </c>
      <c r="E88" s="93" t="s">
        <v>168</v>
      </c>
      <c r="F88" s="106">
        <v>76.05745</v>
      </c>
      <c r="G88" s="106">
        <v>66.05745</v>
      </c>
      <c r="H88" s="106">
        <v>10</v>
      </c>
      <c r="I88" s="106"/>
      <c r="J88" s="110"/>
      <c r="K88" s="110"/>
    </row>
    <row r="89" ht="22.95" customHeight="1" spans="1:11">
      <c r="A89" s="91" t="s">
        <v>180</v>
      </c>
      <c r="B89" s="91" t="s">
        <v>182</v>
      </c>
      <c r="C89" s="92"/>
      <c r="D89" s="93"/>
      <c r="E89" s="94" t="s">
        <v>181</v>
      </c>
      <c r="F89" s="106">
        <f>F90+F92</f>
        <v>6.17406</v>
      </c>
      <c r="G89" s="106">
        <f>G90+G92</f>
        <v>6.17406</v>
      </c>
      <c r="H89" s="106"/>
      <c r="I89" s="106"/>
      <c r="J89" s="110"/>
      <c r="K89" s="110"/>
    </row>
    <row r="90" ht="22.95" customHeight="1" spans="1:11">
      <c r="A90" s="91" t="s">
        <v>180</v>
      </c>
      <c r="B90" s="91" t="s">
        <v>182</v>
      </c>
      <c r="C90" s="92"/>
      <c r="D90" s="93"/>
      <c r="E90" s="94" t="s">
        <v>183</v>
      </c>
      <c r="F90" s="108">
        <v>5.81088</v>
      </c>
      <c r="G90" s="108">
        <v>5.81088</v>
      </c>
      <c r="H90" s="106"/>
      <c r="I90" s="106"/>
      <c r="J90" s="110"/>
      <c r="K90" s="110"/>
    </row>
    <row r="91" ht="22.95" customHeight="1" spans="1:11">
      <c r="A91" s="91" t="s">
        <v>180</v>
      </c>
      <c r="B91" s="91" t="s">
        <v>182</v>
      </c>
      <c r="C91" s="91" t="s">
        <v>182</v>
      </c>
      <c r="D91" s="107" t="s">
        <v>184</v>
      </c>
      <c r="E91" s="95" t="s">
        <v>185</v>
      </c>
      <c r="F91" s="108">
        <v>5.81088</v>
      </c>
      <c r="G91" s="108">
        <v>5.81088</v>
      </c>
      <c r="H91" s="108"/>
      <c r="I91" s="108"/>
      <c r="J91" s="95"/>
      <c r="K91" s="95"/>
    </row>
    <row r="92" ht="22.95" customHeight="1" spans="1:11">
      <c r="A92" s="91" t="s">
        <v>180</v>
      </c>
      <c r="B92" s="91" t="s">
        <v>186</v>
      </c>
      <c r="C92" s="91"/>
      <c r="D92" s="107"/>
      <c r="E92" s="95" t="s">
        <v>187</v>
      </c>
      <c r="F92" s="108">
        <v>0.36318</v>
      </c>
      <c r="G92" s="108">
        <v>0.36318</v>
      </c>
      <c r="H92" s="108"/>
      <c r="I92" s="108"/>
      <c r="J92" s="95"/>
      <c r="K92" s="95"/>
    </row>
    <row r="93" ht="22.95" customHeight="1" spans="1:11">
      <c r="A93" s="91" t="s">
        <v>180</v>
      </c>
      <c r="B93" s="91" t="s">
        <v>186</v>
      </c>
      <c r="C93" s="91" t="s">
        <v>186</v>
      </c>
      <c r="D93" s="107" t="s">
        <v>188</v>
      </c>
      <c r="E93" s="95" t="s">
        <v>187</v>
      </c>
      <c r="F93" s="108">
        <v>0.36318</v>
      </c>
      <c r="G93" s="108">
        <v>0.36318</v>
      </c>
      <c r="H93" s="108"/>
      <c r="I93" s="108"/>
      <c r="J93" s="95"/>
      <c r="K93" s="95"/>
    </row>
    <row r="94" ht="22.95" customHeight="1" spans="1:11">
      <c r="A94" s="91" t="s">
        <v>189</v>
      </c>
      <c r="B94" s="91"/>
      <c r="C94" s="91"/>
      <c r="D94" s="107"/>
      <c r="E94" s="95" t="s">
        <v>190</v>
      </c>
      <c r="F94" s="108">
        <v>3.08703</v>
      </c>
      <c r="G94" s="108">
        <v>3.08703</v>
      </c>
      <c r="H94" s="108"/>
      <c r="I94" s="108"/>
      <c r="J94" s="95"/>
      <c r="K94" s="95"/>
    </row>
    <row r="95" ht="22.95" customHeight="1" spans="1:11">
      <c r="A95" s="91" t="s">
        <v>189</v>
      </c>
      <c r="B95" s="91" t="s">
        <v>191</v>
      </c>
      <c r="C95" s="91"/>
      <c r="D95" s="107"/>
      <c r="E95" s="95" t="s">
        <v>192</v>
      </c>
      <c r="F95" s="108">
        <v>3.08703</v>
      </c>
      <c r="G95" s="108">
        <v>3.08703</v>
      </c>
      <c r="H95" s="108"/>
      <c r="I95" s="108"/>
      <c r="J95" s="95"/>
      <c r="K95" s="95"/>
    </row>
    <row r="96" ht="22.95" customHeight="1" spans="1:11">
      <c r="A96" s="91" t="s">
        <v>189</v>
      </c>
      <c r="B96" s="91" t="s">
        <v>191</v>
      </c>
      <c r="C96" s="91" t="s">
        <v>193</v>
      </c>
      <c r="D96" s="107" t="s">
        <v>194</v>
      </c>
      <c r="E96" s="95" t="s">
        <v>195</v>
      </c>
      <c r="F96" s="108">
        <v>3.08703</v>
      </c>
      <c r="G96" s="108">
        <v>3.08703</v>
      </c>
      <c r="H96" s="108"/>
      <c r="I96" s="108"/>
      <c r="J96" s="95"/>
      <c r="K96" s="95"/>
    </row>
    <row r="97" ht="22.95" customHeight="1" spans="1:11">
      <c r="A97" s="91" t="s">
        <v>196</v>
      </c>
      <c r="B97" s="91"/>
      <c r="C97" s="91"/>
      <c r="D97" s="107"/>
      <c r="E97" s="95" t="s">
        <v>197</v>
      </c>
      <c r="F97" s="108">
        <v>62.4382</v>
      </c>
      <c r="G97" s="108">
        <v>52.4382</v>
      </c>
      <c r="H97" s="108">
        <v>10</v>
      </c>
      <c r="I97" s="108"/>
      <c r="J97" s="95"/>
      <c r="K97" s="95"/>
    </row>
    <row r="98" ht="22.95" customHeight="1" spans="1:11">
      <c r="A98" s="91" t="s">
        <v>196</v>
      </c>
      <c r="B98" s="91" t="s">
        <v>193</v>
      </c>
      <c r="C98" s="91"/>
      <c r="D98" s="107"/>
      <c r="E98" s="95" t="s">
        <v>198</v>
      </c>
      <c r="F98" s="108">
        <v>62.4382</v>
      </c>
      <c r="G98" s="108">
        <v>52.4382</v>
      </c>
      <c r="H98" s="108">
        <v>10</v>
      </c>
      <c r="I98" s="108"/>
      <c r="J98" s="95"/>
      <c r="K98" s="95"/>
    </row>
    <row r="99" ht="22.95" customHeight="1" spans="1:11">
      <c r="A99" s="91" t="s">
        <v>196</v>
      </c>
      <c r="B99" s="91" t="s">
        <v>193</v>
      </c>
      <c r="C99" s="91" t="s">
        <v>207</v>
      </c>
      <c r="D99" s="107" t="s">
        <v>208</v>
      </c>
      <c r="E99" s="95" t="s">
        <v>209</v>
      </c>
      <c r="F99" s="108">
        <v>62.4382</v>
      </c>
      <c r="G99" s="108">
        <v>52.4382</v>
      </c>
      <c r="H99" s="108">
        <v>10</v>
      </c>
      <c r="I99" s="108"/>
      <c r="J99" s="95"/>
      <c r="K99" s="95"/>
    </row>
    <row r="100" ht="22.95" customHeight="1" spans="1:11">
      <c r="A100" s="91" t="s">
        <v>201</v>
      </c>
      <c r="B100" s="91"/>
      <c r="C100" s="91"/>
      <c r="D100" s="107"/>
      <c r="E100" s="95" t="s">
        <v>202</v>
      </c>
      <c r="F100" s="108">
        <v>4.35816</v>
      </c>
      <c r="G100" s="108">
        <v>4.35816</v>
      </c>
      <c r="H100" s="108"/>
      <c r="I100" s="108"/>
      <c r="J100" s="95"/>
      <c r="K100" s="95"/>
    </row>
    <row r="101" ht="22.95" customHeight="1" spans="1:11">
      <c r="A101" s="91" t="s">
        <v>201</v>
      </c>
      <c r="B101" s="91" t="s">
        <v>203</v>
      </c>
      <c r="C101" s="91"/>
      <c r="D101" s="107"/>
      <c r="E101" s="95" t="s">
        <v>204</v>
      </c>
      <c r="F101" s="108">
        <v>4.35816</v>
      </c>
      <c r="G101" s="108">
        <v>4.35816</v>
      </c>
      <c r="H101" s="108"/>
      <c r="I101" s="108"/>
      <c r="J101" s="95"/>
      <c r="K101" s="95"/>
    </row>
    <row r="102" ht="22.95" customHeight="1" spans="1:11">
      <c r="A102" s="91" t="s">
        <v>201</v>
      </c>
      <c r="B102" s="91" t="s">
        <v>203</v>
      </c>
      <c r="C102" s="91" t="s">
        <v>193</v>
      </c>
      <c r="D102" s="107" t="s">
        <v>205</v>
      </c>
      <c r="E102" s="95" t="s">
        <v>206</v>
      </c>
      <c r="F102" s="108">
        <v>4.35816</v>
      </c>
      <c r="G102" s="108">
        <v>4.35816</v>
      </c>
      <c r="H102" s="108"/>
      <c r="I102" s="108"/>
      <c r="J102" s="95"/>
      <c r="K102" s="95"/>
    </row>
    <row r="10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6"/>
  <sheetViews>
    <sheetView workbookViewId="0">
      <selection activeCell="E6" sqref="E6"/>
    </sheetView>
  </sheetViews>
  <sheetFormatPr defaultColWidth="10" defaultRowHeight="13.5"/>
  <cols>
    <col min="1" max="1" width="3.66666666666667" customWidth="1"/>
    <col min="2" max="2" width="4.775" customWidth="1"/>
    <col min="3" max="3" width="4.66666666666667" customWidth="1"/>
    <col min="4" max="4" width="7.33333333333333" customWidth="1"/>
    <col min="5" max="5" width="20.1083333333333" customWidth="1"/>
    <col min="6" max="6" width="9.21666666666667" customWidth="1"/>
    <col min="7" max="12" width="7.10833333333333" customWidth="1"/>
    <col min="13" max="13" width="6.775" customWidth="1"/>
    <col min="14" max="17" width="7.10833333333333" customWidth="1"/>
    <col min="18" max="18" width="7" customWidth="1"/>
    <col min="19" max="20" width="7.10833333333333" customWidth="1"/>
    <col min="21" max="22" width="9.775" customWidth="1"/>
  </cols>
  <sheetData>
    <row r="1" ht="16.35" customHeight="1" spans="1:1">
      <c r="A1" s="11"/>
    </row>
    <row r="2" ht="42.15" customHeight="1" spans="1:20">
      <c r="A2" s="1" t="s">
        <v>10</v>
      </c>
      <c r="B2" s="1"/>
      <c r="C2" s="1"/>
      <c r="D2" s="1"/>
      <c r="E2" s="1"/>
      <c r="F2" s="1"/>
      <c r="G2" s="1"/>
      <c r="H2" s="1"/>
      <c r="I2" s="1"/>
      <c r="J2" s="1"/>
      <c r="K2" s="1"/>
      <c r="L2" s="1"/>
      <c r="M2" s="1"/>
      <c r="N2" s="1"/>
      <c r="O2" s="1"/>
      <c r="P2" s="1"/>
      <c r="Q2" s="1"/>
      <c r="R2" s="1"/>
      <c r="S2" s="1"/>
      <c r="T2" s="1"/>
    </row>
    <row r="3" ht="34.8" customHeight="1" spans="1:20">
      <c r="A3" s="2" t="s">
        <v>30</v>
      </c>
      <c r="B3" s="2"/>
      <c r="C3" s="2"/>
      <c r="D3" s="2"/>
      <c r="E3" s="2"/>
      <c r="F3" s="2"/>
      <c r="G3" s="2"/>
      <c r="H3" s="2"/>
      <c r="I3" s="2"/>
      <c r="J3" s="2"/>
      <c r="K3" s="2"/>
      <c r="L3" s="2"/>
      <c r="M3" s="2"/>
      <c r="N3" s="2"/>
      <c r="O3" s="2"/>
      <c r="P3" s="2"/>
      <c r="Q3" s="2"/>
      <c r="R3" s="2"/>
      <c r="S3" s="10" t="s">
        <v>31</v>
      </c>
      <c r="T3" s="10"/>
    </row>
    <row r="4" ht="19.95" customHeight="1" spans="1:20">
      <c r="A4" s="44" t="s">
        <v>169</v>
      </c>
      <c r="B4" s="44"/>
      <c r="C4" s="44"/>
      <c r="D4" s="44" t="s">
        <v>223</v>
      </c>
      <c r="E4" s="44" t="s">
        <v>224</v>
      </c>
      <c r="F4" s="44" t="s">
        <v>225</v>
      </c>
      <c r="G4" s="44" t="s">
        <v>226</v>
      </c>
      <c r="H4" s="44" t="s">
        <v>227</v>
      </c>
      <c r="I4" s="44" t="s">
        <v>228</v>
      </c>
      <c r="J4" s="44" t="s">
        <v>229</v>
      </c>
      <c r="K4" s="44" t="s">
        <v>230</v>
      </c>
      <c r="L4" s="44" t="s">
        <v>231</v>
      </c>
      <c r="M4" s="44" t="s">
        <v>232</v>
      </c>
      <c r="N4" s="44" t="s">
        <v>233</v>
      </c>
      <c r="O4" s="44" t="s">
        <v>234</v>
      </c>
      <c r="P4" s="44" t="s">
        <v>235</v>
      </c>
      <c r="Q4" s="44" t="s">
        <v>236</v>
      </c>
      <c r="R4" s="44" t="s">
        <v>237</v>
      </c>
      <c r="S4" s="44" t="s">
        <v>238</v>
      </c>
      <c r="T4" s="44" t="s">
        <v>239</v>
      </c>
    </row>
    <row r="5" ht="20.7" customHeight="1" spans="1:20">
      <c r="A5" s="44" t="s">
        <v>177</v>
      </c>
      <c r="B5" s="44" t="s">
        <v>178</v>
      </c>
      <c r="C5" s="44" t="s">
        <v>179</v>
      </c>
      <c r="D5" s="44"/>
      <c r="E5" s="44"/>
      <c r="F5" s="44"/>
      <c r="G5" s="44"/>
      <c r="H5" s="44"/>
      <c r="I5" s="44"/>
      <c r="J5" s="44"/>
      <c r="K5" s="44"/>
      <c r="L5" s="44"/>
      <c r="M5" s="44"/>
      <c r="N5" s="44"/>
      <c r="O5" s="44"/>
      <c r="P5" s="44"/>
      <c r="Q5" s="44"/>
      <c r="R5" s="44"/>
      <c r="S5" s="44"/>
      <c r="T5" s="44"/>
    </row>
    <row r="6" ht="22.95" customHeight="1" spans="1:20">
      <c r="A6" s="16"/>
      <c r="B6" s="16"/>
      <c r="C6" s="16"/>
      <c r="D6" s="16"/>
      <c r="E6" s="16" t="s">
        <v>134</v>
      </c>
      <c r="F6" s="52">
        <f>G6+H6+K6+T6</f>
        <v>950.1006</v>
      </c>
      <c r="G6" s="52">
        <f>G7</f>
        <v>277.2235</v>
      </c>
      <c r="H6" s="52">
        <f>H7+H13+H19+H34+H40</f>
        <v>15.12</v>
      </c>
      <c r="I6" s="52"/>
      <c r="J6" s="52"/>
      <c r="K6" s="52">
        <f>K7</f>
        <v>243.3571</v>
      </c>
      <c r="L6" s="52"/>
      <c r="M6" s="52"/>
      <c r="N6" s="52"/>
      <c r="O6" s="52"/>
      <c r="P6" s="52"/>
      <c r="Q6" s="52"/>
      <c r="R6" s="52"/>
      <c r="S6" s="52"/>
      <c r="T6" s="52">
        <f>T7+T19+T25+T32+T40</f>
        <v>414.4</v>
      </c>
    </row>
    <row r="7" ht="22.95" customHeight="1" spans="1:20">
      <c r="A7" s="16"/>
      <c r="B7" s="16"/>
      <c r="C7" s="16"/>
      <c r="D7" s="13">
        <v>420</v>
      </c>
      <c r="E7" s="13" t="s">
        <v>152</v>
      </c>
      <c r="F7" s="52">
        <f>F8+F14+F20+F26+F28+F33+F35+F41</f>
        <v>950.1006</v>
      </c>
      <c r="G7" s="52">
        <f>G8+G14+G20+G35+G41</f>
        <v>277.2235</v>
      </c>
      <c r="H7" s="52">
        <f>H8+H14+H20+H35+H41</f>
        <v>15.12</v>
      </c>
      <c r="I7" s="52"/>
      <c r="J7" s="52"/>
      <c r="K7" s="52">
        <f>K8+K14+K20+K28+K26+K33+K35+K41</f>
        <v>243.3571</v>
      </c>
      <c r="L7" s="52"/>
      <c r="M7" s="52"/>
      <c r="N7" s="52"/>
      <c r="O7" s="52"/>
      <c r="P7" s="52"/>
      <c r="Q7" s="52"/>
      <c r="R7" s="52"/>
      <c r="S7" s="52"/>
      <c r="T7" s="52">
        <f>T8+T20+T26+T33+T41</f>
        <v>414.4</v>
      </c>
    </row>
    <row r="8" ht="22.95" customHeight="1" spans="1:20">
      <c r="A8" s="16"/>
      <c r="B8" s="16"/>
      <c r="C8" s="16"/>
      <c r="D8" s="48" t="s">
        <v>153</v>
      </c>
      <c r="E8" s="48" t="s">
        <v>154</v>
      </c>
      <c r="F8" s="100">
        <v>398.9441</v>
      </c>
      <c r="G8" s="100"/>
      <c r="H8" s="100"/>
      <c r="I8" s="100"/>
      <c r="J8" s="100"/>
      <c r="K8" s="100">
        <v>182.9441</v>
      </c>
      <c r="L8" s="100"/>
      <c r="M8" s="100"/>
      <c r="N8" s="100"/>
      <c r="O8" s="100"/>
      <c r="P8" s="100"/>
      <c r="Q8" s="100"/>
      <c r="R8" s="100"/>
      <c r="S8" s="100"/>
      <c r="T8" s="100">
        <v>216</v>
      </c>
    </row>
    <row r="9" ht="22.95" customHeight="1" spans="1:20">
      <c r="A9" s="49" t="s">
        <v>196</v>
      </c>
      <c r="B9" s="49" t="s">
        <v>193</v>
      </c>
      <c r="C9" s="49" t="s">
        <v>193</v>
      </c>
      <c r="D9" s="50" t="s">
        <v>240</v>
      </c>
      <c r="E9" s="98" t="s">
        <v>200</v>
      </c>
      <c r="F9" s="101">
        <v>360.7076</v>
      </c>
      <c r="G9" s="101"/>
      <c r="H9" s="101"/>
      <c r="I9" s="101"/>
      <c r="J9" s="101"/>
      <c r="K9" s="101">
        <v>144.7076</v>
      </c>
      <c r="L9" s="52"/>
      <c r="M9" s="52"/>
      <c r="N9" s="52"/>
      <c r="O9" s="52"/>
      <c r="P9" s="52"/>
      <c r="Q9" s="52"/>
      <c r="R9" s="52"/>
      <c r="S9" s="52"/>
      <c r="T9" s="52"/>
    </row>
    <row r="10" ht="22.95" customHeight="1" spans="1:20">
      <c r="A10" s="49" t="s">
        <v>180</v>
      </c>
      <c r="B10" s="49" t="s">
        <v>182</v>
      </c>
      <c r="C10" s="49" t="s">
        <v>182</v>
      </c>
      <c r="D10" s="50" t="s">
        <v>240</v>
      </c>
      <c r="E10" s="98" t="s">
        <v>185</v>
      </c>
      <c r="F10" s="101">
        <v>16.31424</v>
      </c>
      <c r="G10" s="101"/>
      <c r="H10" s="101"/>
      <c r="I10" s="101"/>
      <c r="J10" s="101"/>
      <c r="K10" s="101">
        <v>16.31424</v>
      </c>
      <c r="L10" s="52"/>
      <c r="M10" s="52"/>
      <c r="N10" s="52"/>
      <c r="O10" s="52"/>
      <c r="P10" s="52"/>
      <c r="Q10" s="52"/>
      <c r="R10" s="52"/>
      <c r="S10" s="52"/>
      <c r="T10" s="52"/>
    </row>
    <row r="11" ht="22.95" customHeight="1" spans="1:20">
      <c r="A11" s="49" t="s">
        <v>180</v>
      </c>
      <c r="B11" s="49" t="s">
        <v>186</v>
      </c>
      <c r="C11" s="49" t="s">
        <v>186</v>
      </c>
      <c r="D11" s="50" t="s">
        <v>240</v>
      </c>
      <c r="E11" s="98" t="s">
        <v>187</v>
      </c>
      <c r="F11" s="101">
        <v>1.01964</v>
      </c>
      <c r="G11" s="101"/>
      <c r="H11" s="101"/>
      <c r="I11" s="101"/>
      <c r="J11" s="101"/>
      <c r="K11" s="101">
        <v>1.01964</v>
      </c>
      <c r="L11" s="52"/>
      <c r="M11" s="52"/>
      <c r="N11" s="52"/>
      <c r="O11" s="52"/>
      <c r="P11" s="52"/>
      <c r="Q11" s="52"/>
      <c r="R11" s="52"/>
      <c r="S11" s="52"/>
      <c r="T11" s="52"/>
    </row>
    <row r="12" ht="22.95" customHeight="1" spans="1:20">
      <c r="A12" s="49" t="s">
        <v>189</v>
      </c>
      <c r="B12" s="49" t="s">
        <v>191</v>
      </c>
      <c r="C12" s="49" t="s">
        <v>193</v>
      </c>
      <c r="D12" s="50" t="s">
        <v>240</v>
      </c>
      <c r="E12" s="98" t="s">
        <v>195</v>
      </c>
      <c r="F12" s="101">
        <v>8.66694</v>
      </c>
      <c r="G12" s="101"/>
      <c r="H12" s="101"/>
      <c r="I12" s="101"/>
      <c r="J12" s="101"/>
      <c r="K12" s="101">
        <v>8.66694</v>
      </c>
      <c r="L12" s="52"/>
      <c r="M12" s="52"/>
      <c r="N12" s="52"/>
      <c r="O12" s="52"/>
      <c r="P12" s="52"/>
      <c r="Q12" s="52"/>
      <c r="R12" s="52"/>
      <c r="S12" s="52"/>
      <c r="T12" s="52"/>
    </row>
    <row r="13" ht="22.95" customHeight="1" spans="1:20">
      <c r="A13" s="49" t="s">
        <v>201</v>
      </c>
      <c r="B13" s="49" t="s">
        <v>203</v>
      </c>
      <c r="C13" s="49" t="s">
        <v>193</v>
      </c>
      <c r="D13" s="50" t="s">
        <v>240</v>
      </c>
      <c r="E13" s="98" t="s">
        <v>206</v>
      </c>
      <c r="F13" s="101">
        <v>12.23568</v>
      </c>
      <c r="G13" s="101"/>
      <c r="H13" s="101"/>
      <c r="I13" s="101"/>
      <c r="J13" s="101"/>
      <c r="K13" s="101">
        <v>12.23568</v>
      </c>
      <c r="L13" s="52"/>
      <c r="M13" s="52"/>
      <c r="N13" s="52"/>
      <c r="O13" s="52"/>
      <c r="P13" s="52"/>
      <c r="Q13" s="52"/>
      <c r="R13" s="52"/>
      <c r="S13" s="52"/>
      <c r="T13" s="52"/>
    </row>
    <row r="14" ht="22.95" customHeight="1" spans="1:20">
      <c r="A14" s="99"/>
      <c r="B14" s="99"/>
      <c r="C14" s="99"/>
      <c r="D14" s="48" t="s">
        <v>155</v>
      </c>
      <c r="E14" s="48" t="s">
        <v>156</v>
      </c>
      <c r="F14" s="100">
        <v>50.519</v>
      </c>
      <c r="G14" s="100">
        <v>48.359</v>
      </c>
      <c r="H14" s="100">
        <v>2.16</v>
      </c>
      <c r="I14" s="100"/>
      <c r="J14" s="100"/>
      <c r="K14" s="100"/>
      <c r="L14" s="100"/>
      <c r="M14" s="100"/>
      <c r="N14" s="100"/>
      <c r="O14" s="100"/>
      <c r="P14" s="100"/>
      <c r="Q14" s="100"/>
      <c r="R14" s="100"/>
      <c r="S14" s="100"/>
      <c r="T14" s="100"/>
    </row>
    <row r="15" ht="22.95" customHeight="1" spans="1:20">
      <c r="A15" s="49" t="s">
        <v>196</v>
      </c>
      <c r="B15" s="49" t="s">
        <v>193</v>
      </c>
      <c r="C15" s="49" t="s">
        <v>207</v>
      </c>
      <c r="D15" s="50" t="s">
        <v>241</v>
      </c>
      <c r="E15" s="98" t="s">
        <v>209</v>
      </c>
      <c r="F15" s="101">
        <v>39.4346</v>
      </c>
      <c r="G15" s="101">
        <v>37.2746</v>
      </c>
      <c r="H15" s="101">
        <v>2.16</v>
      </c>
      <c r="I15" s="101"/>
      <c r="J15" s="101"/>
      <c r="K15" s="101"/>
      <c r="L15" s="101"/>
      <c r="M15" s="101"/>
      <c r="N15" s="101"/>
      <c r="O15" s="101"/>
      <c r="P15" s="101"/>
      <c r="Q15" s="101"/>
      <c r="R15" s="101"/>
      <c r="S15" s="101"/>
      <c r="T15" s="101"/>
    </row>
    <row r="16" ht="22.95" customHeight="1" spans="1:20">
      <c r="A16" s="49" t="s">
        <v>180</v>
      </c>
      <c r="B16" s="49" t="s">
        <v>182</v>
      </c>
      <c r="C16" s="49" t="s">
        <v>182</v>
      </c>
      <c r="D16" s="50" t="s">
        <v>241</v>
      </c>
      <c r="E16" s="98" t="s">
        <v>185</v>
      </c>
      <c r="F16" s="101">
        <v>4.729344</v>
      </c>
      <c r="G16" s="101">
        <v>4.729344</v>
      </c>
      <c r="H16" s="101"/>
      <c r="I16" s="101"/>
      <c r="J16" s="101"/>
      <c r="K16" s="101"/>
      <c r="L16" s="101"/>
      <c r="M16" s="101"/>
      <c r="N16" s="101"/>
      <c r="O16" s="101"/>
      <c r="P16" s="101"/>
      <c r="Q16" s="101"/>
      <c r="R16" s="101"/>
      <c r="S16" s="101"/>
      <c r="T16" s="101"/>
    </row>
    <row r="17" ht="22.95" customHeight="1" spans="1:20">
      <c r="A17" s="49" t="s">
        <v>180</v>
      </c>
      <c r="B17" s="49" t="s">
        <v>186</v>
      </c>
      <c r="C17" s="49" t="s">
        <v>186</v>
      </c>
      <c r="D17" s="50" t="s">
        <v>241</v>
      </c>
      <c r="E17" s="98" t="s">
        <v>187</v>
      </c>
      <c r="F17" s="101">
        <v>0.295584</v>
      </c>
      <c r="G17" s="101">
        <v>0.295584</v>
      </c>
      <c r="H17" s="101"/>
      <c r="I17" s="101"/>
      <c r="J17" s="101"/>
      <c r="K17" s="101"/>
      <c r="L17" s="101"/>
      <c r="M17" s="101"/>
      <c r="N17" s="101"/>
      <c r="O17" s="101"/>
      <c r="P17" s="101"/>
      <c r="Q17" s="101"/>
      <c r="R17" s="101"/>
      <c r="S17" s="101"/>
      <c r="T17" s="101"/>
    </row>
    <row r="18" ht="22.95" customHeight="1" spans="1:20">
      <c r="A18" s="49" t="s">
        <v>189</v>
      </c>
      <c r="B18" s="49" t="s">
        <v>191</v>
      </c>
      <c r="C18" s="49" t="s">
        <v>193</v>
      </c>
      <c r="D18" s="50" t="s">
        <v>241</v>
      </c>
      <c r="E18" s="98" t="s">
        <v>195</v>
      </c>
      <c r="F18" s="101">
        <v>2.512464</v>
      </c>
      <c r="G18" s="101">
        <v>2.512464</v>
      </c>
      <c r="H18" s="101"/>
      <c r="I18" s="101"/>
      <c r="J18" s="101"/>
      <c r="K18" s="101"/>
      <c r="L18" s="101"/>
      <c r="M18" s="101"/>
      <c r="N18" s="101"/>
      <c r="O18" s="101"/>
      <c r="P18" s="101"/>
      <c r="Q18" s="101"/>
      <c r="R18" s="101"/>
      <c r="S18" s="101"/>
      <c r="T18" s="101"/>
    </row>
    <row r="19" ht="22.95" customHeight="1" spans="1:20">
      <c r="A19" s="49" t="s">
        <v>201</v>
      </c>
      <c r="B19" s="49" t="s">
        <v>203</v>
      </c>
      <c r="C19" s="49" t="s">
        <v>193</v>
      </c>
      <c r="D19" s="50" t="s">
        <v>241</v>
      </c>
      <c r="E19" s="98" t="s">
        <v>206</v>
      </c>
      <c r="F19" s="101">
        <v>3.547008</v>
      </c>
      <c r="G19" s="101">
        <v>3.547008</v>
      </c>
      <c r="H19" s="101"/>
      <c r="I19" s="101"/>
      <c r="J19" s="101"/>
      <c r="K19" s="101"/>
      <c r="L19" s="101"/>
      <c r="M19" s="101"/>
      <c r="N19" s="101"/>
      <c r="O19" s="101"/>
      <c r="P19" s="101"/>
      <c r="Q19" s="101"/>
      <c r="R19" s="101"/>
      <c r="S19" s="101"/>
      <c r="T19" s="101"/>
    </row>
    <row r="20" ht="22.95" customHeight="1" spans="1:20">
      <c r="A20" s="99"/>
      <c r="B20" s="99"/>
      <c r="C20" s="99"/>
      <c r="D20" s="48" t="s">
        <v>157</v>
      </c>
      <c r="E20" s="48" t="s">
        <v>158</v>
      </c>
      <c r="F20" s="100">
        <v>113.12565</v>
      </c>
      <c r="G20" s="100">
        <v>74.34565</v>
      </c>
      <c r="H20" s="100">
        <v>3.78</v>
      </c>
      <c r="I20" s="100"/>
      <c r="J20" s="100"/>
      <c r="K20" s="100"/>
      <c r="L20" s="100"/>
      <c r="M20" s="100"/>
      <c r="N20" s="100"/>
      <c r="O20" s="100"/>
      <c r="P20" s="100"/>
      <c r="Q20" s="100"/>
      <c r="R20" s="100"/>
      <c r="S20" s="100"/>
      <c r="T20" s="100">
        <v>35</v>
      </c>
    </row>
    <row r="21" ht="22.95" customHeight="1" spans="1:20">
      <c r="A21" s="49" t="s">
        <v>196</v>
      </c>
      <c r="B21" s="49" t="s">
        <v>193</v>
      </c>
      <c r="C21" s="49" t="s">
        <v>207</v>
      </c>
      <c r="D21" s="50" t="s">
        <v>242</v>
      </c>
      <c r="E21" s="98" t="s">
        <v>209</v>
      </c>
      <c r="F21" s="101">
        <v>96.3924</v>
      </c>
      <c r="G21" s="101">
        <v>57.6124</v>
      </c>
      <c r="H21" s="101">
        <v>3.78</v>
      </c>
      <c r="I21" s="101"/>
      <c r="J21" s="101"/>
      <c r="K21" s="101"/>
      <c r="L21" s="101"/>
      <c r="M21" s="101"/>
      <c r="N21" s="101"/>
      <c r="O21" s="101"/>
      <c r="P21" s="101"/>
      <c r="Q21" s="101"/>
      <c r="R21" s="101"/>
      <c r="S21" s="101"/>
      <c r="T21" s="101">
        <v>35</v>
      </c>
    </row>
    <row r="22" ht="22.95" customHeight="1" spans="1:20">
      <c r="A22" s="49" t="s">
        <v>210</v>
      </c>
      <c r="B22" s="49" t="s">
        <v>193</v>
      </c>
      <c r="C22" s="49" t="s">
        <v>193</v>
      </c>
      <c r="D22" s="50" t="s">
        <v>242</v>
      </c>
      <c r="E22" s="98" t="s">
        <v>200</v>
      </c>
      <c r="F22" s="101">
        <v>3.79287</v>
      </c>
      <c r="G22" s="101">
        <v>3.79287</v>
      </c>
      <c r="H22" s="101"/>
      <c r="I22" s="101"/>
      <c r="J22" s="101"/>
      <c r="K22" s="101"/>
      <c r="L22" s="101"/>
      <c r="M22" s="101"/>
      <c r="N22" s="101"/>
      <c r="O22" s="101"/>
      <c r="P22" s="101"/>
      <c r="Q22" s="101"/>
      <c r="R22" s="101"/>
      <c r="S22" s="101"/>
      <c r="T22" s="101"/>
    </row>
    <row r="23" ht="22.95" customHeight="1" spans="1:20">
      <c r="A23" s="49" t="s">
        <v>180</v>
      </c>
      <c r="B23" s="49" t="s">
        <v>182</v>
      </c>
      <c r="C23" s="49" t="s">
        <v>182</v>
      </c>
      <c r="D23" s="50" t="s">
        <v>242</v>
      </c>
      <c r="E23" s="98" t="s">
        <v>185</v>
      </c>
      <c r="F23" s="101">
        <v>7.13952</v>
      </c>
      <c r="G23" s="101">
        <v>7.13952</v>
      </c>
      <c r="H23" s="101"/>
      <c r="I23" s="101"/>
      <c r="J23" s="101"/>
      <c r="K23" s="101"/>
      <c r="L23" s="101"/>
      <c r="M23" s="101"/>
      <c r="N23" s="101"/>
      <c r="O23" s="101"/>
      <c r="P23" s="101"/>
      <c r="Q23" s="101"/>
      <c r="R23" s="101"/>
      <c r="S23" s="101"/>
      <c r="T23" s="101"/>
    </row>
    <row r="24" ht="22.95" customHeight="1" spans="1:20">
      <c r="A24" s="49" t="s">
        <v>180</v>
      </c>
      <c r="B24" s="49" t="s">
        <v>186</v>
      </c>
      <c r="C24" s="49" t="s">
        <v>186</v>
      </c>
      <c r="D24" s="50" t="s">
        <v>242</v>
      </c>
      <c r="E24" s="98" t="s">
        <v>187</v>
      </c>
      <c r="F24" s="101">
        <v>0.44622</v>
      </c>
      <c r="G24" s="101">
        <v>0.44622</v>
      </c>
      <c r="H24" s="101"/>
      <c r="I24" s="101"/>
      <c r="J24" s="101"/>
      <c r="K24" s="101"/>
      <c r="L24" s="101"/>
      <c r="M24" s="101"/>
      <c r="N24" s="101"/>
      <c r="O24" s="101"/>
      <c r="P24" s="101"/>
      <c r="Q24" s="101"/>
      <c r="R24" s="101"/>
      <c r="S24" s="101"/>
      <c r="T24" s="101"/>
    </row>
    <row r="25" ht="22.95" customHeight="1" spans="1:20">
      <c r="A25" s="49" t="s">
        <v>201</v>
      </c>
      <c r="B25" s="49" t="s">
        <v>203</v>
      </c>
      <c r="C25" s="49" t="s">
        <v>193</v>
      </c>
      <c r="D25" s="50" t="s">
        <v>242</v>
      </c>
      <c r="E25" s="98" t="s">
        <v>206</v>
      </c>
      <c r="F25" s="101">
        <v>5.35464</v>
      </c>
      <c r="G25" s="101">
        <v>5.35464</v>
      </c>
      <c r="H25" s="101"/>
      <c r="I25" s="101"/>
      <c r="J25" s="101"/>
      <c r="K25" s="101"/>
      <c r="L25" s="101"/>
      <c r="M25" s="101"/>
      <c r="N25" s="101"/>
      <c r="O25" s="101"/>
      <c r="P25" s="101"/>
      <c r="Q25" s="101"/>
      <c r="R25" s="101"/>
      <c r="S25" s="101"/>
      <c r="T25" s="101"/>
    </row>
    <row r="26" ht="22.95" customHeight="1" spans="1:20">
      <c r="A26" s="49"/>
      <c r="B26" s="49"/>
      <c r="C26" s="49"/>
      <c r="D26" s="48" t="s">
        <v>159</v>
      </c>
      <c r="E26" s="48" t="s">
        <v>160</v>
      </c>
      <c r="F26" s="100">
        <v>105.4</v>
      </c>
      <c r="G26" s="100"/>
      <c r="H26" s="100"/>
      <c r="I26" s="100"/>
      <c r="J26" s="100"/>
      <c r="K26" s="100"/>
      <c r="L26" s="100"/>
      <c r="M26" s="100"/>
      <c r="N26" s="100"/>
      <c r="O26" s="100"/>
      <c r="P26" s="100"/>
      <c r="Q26" s="100"/>
      <c r="R26" s="100"/>
      <c r="S26" s="100"/>
      <c r="T26" s="100">
        <v>105.4</v>
      </c>
    </row>
    <row r="27" ht="22.95" customHeight="1" spans="1:20">
      <c r="A27" s="49" t="s">
        <v>196</v>
      </c>
      <c r="B27" s="49" t="s">
        <v>193</v>
      </c>
      <c r="C27" s="49" t="s">
        <v>186</v>
      </c>
      <c r="D27" s="50" t="s">
        <v>243</v>
      </c>
      <c r="E27" s="98" t="s">
        <v>215</v>
      </c>
      <c r="F27" s="101">
        <v>105.4</v>
      </c>
      <c r="G27" s="101"/>
      <c r="H27" s="101"/>
      <c r="I27" s="101"/>
      <c r="J27" s="101"/>
      <c r="K27" s="101"/>
      <c r="L27" s="101"/>
      <c r="M27" s="101"/>
      <c r="N27" s="101"/>
      <c r="O27" s="101"/>
      <c r="P27" s="101"/>
      <c r="Q27" s="101"/>
      <c r="R27" s="101"/>
      <c r="S27" s="101"/>
      <c r="T27" s="101">
        <v>105.4</v>
      </c>
    </row>
    <row r="28" ht="22.95" customHeight="1" spans="1:20">
      <c r="A28" s="99"/>
      <c r="B28" s="99"/>
      <c r="C28" s="99"/>
      <c r="D28" s="48" t="s">
        <v>161</v>
      </c>
      <c r="E28" s="48" t="s">
        <v>162</v>
      </c>
      <c r="F28" s="100">
        <v>60.413</v>
      </c>
      <c r="G28" s="100"/>
      <c r="H28" s="100"/>
      <c r="I28" s="100"/>
      <c r="J28" s="100"/>
      <c r="K28" s="100">
        <v>60.413</v>
      </c>
      <c r="L28" s="100"/>
      <c r="M28" s="100"/>
      <c r="N28" s="100"/>
      <c r="O28" s="100"/>
      <c r="P28" s="100"/>
      <c r="Q28" s="100"/>
      <c r="R28" s="100"/>
      <c r="S28" s="100"/>
      <c r="T28" s="100"/>
    </row>
    <row r="29" ht="22.95" customHeight="1" spans="1:20">
      <c r="A29" s="49" t="s">
        <v>196</v>
      </c>
      <c r="B29" s="49" t="s">
        <v>193</v>
      </c>
      <c r="C29" s="49" t="s">
        <v>216</v>
      </c>
      <c r="D29" s="50" t="s">
        <v>244</v>
      </c>
      <c r="E29" s="98" t="s">
        <v>218</v>
      </c>
      <c r="F29" s="101">
        <v>47.7518</v>
      </c>
      <c r="G29" s="101"/>
      <c r="H29" s="101"/>
      <c r="I29" s="101"/>
      <c r="J29" s="101"/>
      <c r="K29" s="101">
        <v>47.7518</v>
      </c>
      <c r="L29" s="101"/>
      <c r="M29" s="101"/>
      <c r="N29" s="101"/>
      <c r="O29" s="101"/>
      <c r="P29" s="101"/>
      <c r="Q29" s="101"/>
      <c r="R29" s="101"/>
      <c r="S29" s="101"/>
      <c r="T29" s="101"/>
    </row>
    <row r="30" ht="22.95" customHeight="1" spans="1:20">
      <c r="A30" s="49" t="s">
        <v>180</v>
      </c>
      <c r="B30" s="49" t="s">
        <v>182</v>
      </c>
      <c r="C30" s="49" t="s">
        <v>182</v>
      </c>
      <c r="D30" s="50" t="s">
        <v>244</v>
      </c>
      <c r="E30" s="98" t="s">
        <v>185</v>
      </c>
      <c r="F30" s="101">
        <v>8.271984</v>
      </c>
      <c r="G30" s="101"/>
      <c r="H30" s="101"/>
      <c r="I30" s="101"/>
      <c r="J30" s="101"/>
      <c r="K30" s="101">
        <v>8.271984</v>
      </c>
      <c r="L30" s="101"/>
      <c r="M30" s="101"/>
      <c r="N30" s="101"/>
      <c r="O30" s="101"/>
      <c r="P30" s="101"/>
      <c r="Q30" s="101"/>
      <c r="R30" s="101"/>
      <c r="S30" s="101"/>
      <c r="T30" s="101"/>
    </row>
    <row r="31" ht="22.95" customHeight="1" spans="1:20">
      <c r="A31" s="49" t="s">
        <v>180</v>
      </c>
      <c r="B31" s="49" t="s">
        <v>186</v>
      </c>
      <c r="C31" s="49" t="s">
        <v>186</v>
      </c>
      <c r="D31" s="50" t="s">
        <v>244</v>
      </c>
      <c r="E31" s="98" t="s">
        <v>187</v>
      </c>
      <c r="F31" s="101">
        <v>0.337632</v>
      </c>
      <c r="G31" s="101"/>
      <c r="H31" s="101"/>
      <c r="I31" s="101"/>
      <c r="J31" s="101"/>
      <c r="K31" s="101">
        <v>0.337632</v>
      </c>
      <c r="L31" s="101"/>
      <c r="M31" s="101"/>
      <c r="N31" s="101"/>
      <c r="O31" s="101"/>
      <c r="P31" s="101"/>
      <c r="Q31" s="101"/>
      <c r="R31" s="101"/>
      <c r="S31" s="101"/>
      <c r="T31" s="101"/>
    </row>
    <row r="32" ht="22.95" customHeight="1" spans="1:20">
      <c r="A32" s="49" t="s">
        <v>201</v>
      </c>
      <c r="B32" s="49" t="s">
        <v>203</v>
      </c>
      <c r="C32" s="49" t="s">
        <v>193</v>
      </c>
      <c r="D32" s="50" t="s">
        <v>244</v>
      </c>
      <c r="E32" s="98" t="s">
        <v>206</v>
      </c>
      <c r="F32" s="101">
        <v>4.051584</v>
      </c>
      <c r="G32" s="101"/>
      <c r="H32" s="101"/>
      <c r="I32" s="101"/>
      <c r="J32" s="101"/>
      <c r="K32" s="101">
        <v>4.051584</v>
      </c>
      <c r="L32" s="101"/>
      <c r="M32" s="101"/>
      <c r="N32" s="101"/>
      <c r="O32" s="101"/>
      <c r="P32" s="101"/>
      <c r="Q32" s="101"/>
      <c r="R32" s="101"/>
      <c r="S32" s="101"/>
      <c r="T32" s="101"/>
    </row>
    <row r="33" ht="22.95" customHeight="1" spans="1:20">
      <c r="A33" s="99"/>
      <c r="B33" s="99"/>
      <c r="C33" s="99"/>
      <c r="D33" s="48" t="s">
        <v>163</v>
      </c>
      <c r="E33" s="48" t="s">
        <v>164</v>
      </c>
      <c r="F33" s="100">
        <v>48</v>
      </c>
      <c r="G33" s="100"/>
      <c r="H33" s="100"/>
      <c r="I33" s="100"/>
      <c r="J33" s="100"/>
      <c r="K33" s="100"/>
      <c r="L33" s="100"/>
      <c r="M33" s="100"/>
      <c r="N33" s="100"/>
      <c r="O33" s="100"/>
      <c r="P33" s="100"/>
      <c r="Q33" s="100"/>
      <c r="R33" s="100"/>
      <c r="S33" s="100"/>
      <c r="T33" s="100">
        <v>48</v>
      </c>
    </row>
    <row r="34" ht="22.95" customHeight="1" spans="1:20">
      <c r="A34" s="49" t="s">
        <v>196</v>
      </c>
      <c r="B34" s="49" t="s">
        <v>193</v>
      </c>
      <c r="C34" s="49" t="s">
        <v>219</v>
      </c>
      <c r="D34" s="50" t="s">
        <v>245</v>
      </c>
      <c r="E34" s="98" t="s">
        <v>221</v>
      </c>
      <c r="F34" s="101">
        <v>48</v>
      </c>
      <c r="G34" s="101">
        <v>48</v>
      </c>
      <c r="H34" s="101"/>
      <c r="I34" s="101"/>
      <c r="J34" s="101"/>
      <c r="K34" s="101"/>
      <c r="L34" s="101"/>
      <c r="M34" s="101"/>
      <c r="N34" s="101"/>
      <c r="O34" s="101"/>
      <c r="P34" s="101"/>
      <c r="Q34" s="101"/>
      <c r="R34" s="101"/>
      <c r="S34" s="101"/>
      <c r="T34" s="101">
        <v>48</v>
      </c>
    </row>
    <row r="35" ht="22.95" customHeight="1" spans="1:20">
      <c r="A35" s="99"/>
      <c r="B35" s="99"/>
      <c r="C35" s="99"/>
      <c r="D35" s="48" t="s">
        <v>165</v>
      </c>
      <c r="E35" s="48" t="s">
        <v>166</v>
      </c>
      <c r="F35" s="100">
        <v>97.6414</v>
      </c>
      <c r="G35" s="100">
        <v>92.2414</v>
      </c>
      <c r="H35" s="100">
        <v>5.4</v>
      </c>
      <c r="I35" s="100"/>
      <c r="J35" s="100"/>
      <c r="K35" s="100"/>
      <c r="L35" s="100"/>
      <c r="M35" s="100"/>
      <c r="N35" s="100"/>
      <c r="O35" s="100"/>
      <c r="P35" s="100"/>
      <c r="Q35" s="100"/>
      <c r="R35" s="100"/>
      <c r="S35" s="100"/>
      <c r="T35" s="100"/>
    </row>
    <row r="36" ht="22.95" customHeight="1" spans="1:20">
      <c r="A36" s="49" t="s">
        <v>196</v>
      </c>
      <c r="B36" s="49" t="s">
        <v>193</v>
      </c>
      <c r="C36" s="49" t="s">
        <v>219</v>
      </c>
      <c r="D36" s="50" t="s">
        <v>246</v>
      </c>
      <c r="E36" s="98" t="s">
        <v>221</v>
      </c>
      <c r="F36" s="101">
        <v>77.3545</v>
      </c>
      <c r="G36" s="101">
        <v>71.9545</v>
      </c>
      <c r="H36" s="101">
        <v>5.4</v>
      </c>
      <c r="I36" s="101"/>
      <c r="J36" s="101"/>
      <c r="K36" s="101"/>
      <c r="L36" s="101"/>
      <c r="M36" s="101"/>
      <c r="N36" s="101"/>
      <c r="O36" s="101"/>
      <c r="P36" s="101"/>
      <c r="Q36" s="101"/>
      <c r="R36" s="101"/>
      <c r="S36" s="101"/>
      <c r="T36" s="101"/>
    </row>
    <row r="37" ht="22.95" customHeight="1" spans="1:20">
      <c r="A37" s="49" t="s">
        <v>180</v>
      </c>
      <c r="B37" s="49" t="s">
        <v>182</v>
      </c>
      <c r="C37" s="49" t="s">
        <v>182</v>
      </c>
      <c r="D37" s="50" t="s">
        <v>246</v>
      </c>
      <c r="E37" s="98" t="s">
        <v>185</v>
      </c>
      <c r="F37" s="101">
        <v>8.655744</v>
      </c>
      <c r="G37" s="101">
        <v>8.655744</v>
      </c>
      <c r="H37" s="101"/>
      <c r="I37" s="101"/>
      <c r="J37" s="101"/>
      <c r="K37" s="101"/>
      <c r="L37" s="101"/>
      <c r="M37" s="101"/>
      <c r="N37" s="101"/>
      <c r="O37" s="101"/>
      <c r="P37" s="101"/>
      <c r="Q37" s="101"/>
      <c r="R37" s="101"/>
      <c r="S37" s="101"/>
      <c r="T37" s="101"/>
    </row>
    <row r="38" ht="22.95" customHeight="1" spans="1:20">
      <c r="A38" s="49" t="s">
        <v>180</v>
      </c>
      <c r="B38" s="49" t="s">
        <v>186</v>
      </c>
      <c r="C38" s="49" t="s">
        <v>186</v>
      </c>
      <c r="D38" s="50" t="s">
        <v>246</v>
      </c>
      <c r="E38" s="98" t="s">
        <v>187</v>
      </c>
      <c r="F38" s="101">
        <v>0.540984</v>
      </c>
      <c r="G38" s="101">
        <v>0.540984</v>
      </c>
      <c r="H38" s="101"/>
      <c r="I38" s="101"/>
      <c r="J38" s="101"/>
      <c r="K38" s="101"/>
      <c r="L38" s="101"/>
      <c r="M38" s="101"/>
      <c r="N38" s="101"/>
      <c r="O38" s="101"/>
      <c r="P38" s="101"/>
      <c r="Q38" s="101"/>
      <c r="R38" s="101"/>
      <c r="S38" s="101"/>
      <c r="T38" s="101"/>
    </row>
    <row r="39" ht="22.95" customHeight="1" spans="1:20">
      <c r="A39" s="49" t="s">
        <v>189</v>
      </c>
      <c r="B39" s="49" t="s">
        <v>193</v>
      </c>
      <c r="C39" s="49" t="s">
        <v>193</v>
      </c>
      <c r="D39" s="50" t="s">
        <v>246</v>
      </c>
      <c r="E39" s="98" t="s">
        <v>200</v>
      </c>
      <c r="F39" s="101">
        <v>4.598364</v>
      </c>
      <c r="G39" s="101">
        <v>4.598364</v>
      </c>
      <c r="H39" s="101"/>
      <c r="I39" s="101"/>
      <c r="J39" s="101"/>
      <c r="K39" s="101"/>
      <c r="L39" s="101"/>
      <c r="M39" s="101"/>
      <c r="N39" s="101"/>
      <c r="O39" s="101"/>
      <c r="P39" s="101"/>
      <c r="Q39" s="101"/>
      <c r="R39" s="101"/>
      <c r="S39" s="101"/>
      <c r="T39" s="101"/>
    </row>
    <row r="40" ht="22.95" customHeight="1" spans="1:20">
      <c r="A40" s="49" t="s">
        <v>201</v>
      </c>
      <c r="B40" s="49" t="s">
        <v>203</v>
      </c>
      <c r="C40" s="49" t="s">
        <v>193</v>
      </c>
      <c r="D40" s="50" t="s">
        <v>246</v>
      </c>
      <c r="E40" s="98" t="s">
        <v>206</v>
      </c>
      <c r="F40" s="101">
        <v>6.491808</v>
      </c>
      <c r="G40" s="101">
        <v>6.491808</v>
      </c>
      <c r="H40" s="101"/>
      <c r="I40" s="101"/>
      <c r="J40" s="101"/>
      <c r="K40" s="101"/>
      <c r="L40" s="101"/>
      <c r="M40" s="101"/>
      <c r="N40" s="101"/>
      <c r="O40" s="101"/>
      <c r="P40" s="101"/>
      <c r="Q40" s="101"/>
      <c r="R40" s="101"/>
      <c r="S40" s="101"/>
      <c r="T40" s="101"/>
    </row>
    <row r="41" ht="22.95" customHeight="1" spans="1:20">
      <c r="A41" s="99"/>
      <c r="B41" s="99"/>
      <c r="C41" s="99"/>
      <c r="D41" s="48" t="s">
        <v>167</v>
      </c>
      <c r="E41" s="48" t="s">
        <v>168</v>
      </c>
      <c r="F41" s="100">
        <v>76.05745</v>
      </c>
      <c r="G41" s="100">
        <v>62.27745</v>
      </c>
      <c r="H41" s="100">
        <v>3.78</v>
      </c>
      <c r="I41" s="100"/>
      <c r="J41" s="100"/>
      <c r="K41" s="100"/>
      <c r="L41" s="100"/>
      <c r="M41" s="100"/>
      <c r="N41" s="100"/>
      <c r="O41" s="100"/>
      <c r="P41" s="100"/>
      <c r="Q41" s="100"/>
      <c r="R41" s="100"/>
      <c r="S41" s="100"/>
      <c r="T41" s="100">
        <v>10</v>
      </c>
    </row>
    <row r="42" ht="22.95" customHeight="1" spans="1:20">
      <c r="A42" s="49" t="s">
        <v>196</v>
      </c>
      <c r="B42" s="49" t="s">
        <v>193</v>
      </c>
      <c r="C42" s="49" t="s">
        <v>207</v>
      </c>
      <c r="D42" s="50" t="s">
        <v>247</v>
      </c>
      <c r="E42" s="98" t="s">
        <v>209</v>
      </c>
      <c r="F42" s="101">
        <v>62.4382</v>
      </c>
      <c r="G42" s="101">
        <v>48.6582</v>
      </c>
      <c r="H42" s="101">
        <v>3.78</v>
      </c>
      <c r="I42" s="101"/>
      <c r="J42" s="101"/>
      <c r="K42" s="101"/>
      <c r="L42" s="101"/>
      <c r="M42" s="101"/>
      <c r="N42" s="101"/>
      <c r="O42" s="101"/>
      <c r="P42" s="101"/>
      <c r="Q42" s="101"/>
      <c r="R42" s="101"/>
      <c r="S42" s="101"/>
      <c r="T42" s="101">
        <v>10</v>
      </c>
    </row>
    <row r="43" ht="22.95" customHeight="1" spans="1:20">
      <c r="A43" s="49" t="s">
        <v>180</v>
      </c>
      <c r="B43" s="49" t="s">
        <v>182</v>
      </c>
      <c r="C43" s="49" t="s">
        <v>182</v>
      </c>
      <c r="D43" s="50" t="s">
        <v>247</v>
      </c>
      <c r="E43" s="98" t="s">
        <v>185</v>
      </c>
      <c r="F43" s="101">
        <v>5.81088</v>
      </c>
      <c r="G43" s="101">
        <v>5.81088</v>
      </c>
      <c r="H43" s="101"/>
      <c r="I43" s="101"/>
      <c r="J43" s="101"/>
      <c r="K43" s="101"/>
      <c r="L43" s="101"/>
      <c r="M43" s="101"/>
      <c r="N43" s="101"/>
      <c r="O43" s="101"/>
      <c r="P43" s="101"/>
      <c r="Q43" s="101"/>
      <c r="R43" s="101"/>
      <c r="S43" s="101"/>
      <c r="T43" s="101"/>
    </row>
    <row r="44" ht="22.95" customHeight="1" spans="1:20">
      <c r="A44" s="49" t="s">
        <v>180</v>
      </c>
      <c r="B44" s="49" t="s">
        <v>186</v>
      </c>
      <c r="C44" s="49" t="s">
        <v>186</v>
      </c>
      <c r="D44" s="50" t="s">
        <v>247</v>
      </c>
      <c r="E44" s="98" t="s">
        <v>187</v>
      </c>
      <c r="F44" s="101">
        <v>0.36318</v>
      </c>
      <c r="G44" s="101">
        <v>0.36318</v>
      </c>
      <c r="H44" s="101"/>
      <c r="I44" s="101"/>
      <c r="J44" s="101"/>
      <c r="K44" s="101"/>
      <c r="L44" s="101"/>
      <c r="M44" s="101"/>
      <c r="N44" s="101"/>
      <c r="O44" s="101"/>
      <c r="P44" s="101"/>
      <c r="Q44" s="101"/>
      <c r="R44" s="101"/>
      <c r="S44" s="101"/>
      <c r="T44" s="101"/>
    </row>
    <row r="45" ht="22.95" customHeight="1" spans="1:20">
      <c r="A45" s="49" t="s">
        <v>189</v>
      </c>
      <c r="B45" s="49" t="s">
        <v>191</v>
      </c>
      <c r="C45" s="49" t="s">
        <v>193</v>
      </c>
      <c r="D45" s="50" t="s">
        <v>247</v>
      </c>
      <c r="E45" s="98" t="s">
        <v>195</v>
      </c>
      <c r="F45" s="101">
        <v>3.08703</v>
      </c>
      <c r="G45" s="101">
        <v>3.08703</v>
      </c>
      <c r="H45" s="101"/>
      <c r="I45" s="101"/>
      <c r="J45" s="101"/>
      <c r="K45" s="101"/>
      <c r="L45" s="101"/>
      <c r="M45" s="101"/>
      <c r="N45" s="101"/>
      <c r="O45" s="101"/>
      <c r="P45" s="101"/>
      <c r="Q45" s="101"/>
      <c r="R45" s="101"/>
      <c r="S45" s="101"/>
      <c r="T45" s="101"/>
    </row>
    <row r="46" ht="22.95" customHeight="1" spans="1:20">
      <c r="A46" s="49" t="s">
        <v>201</v>
      </c>
      <c r="B46" s="49" t="s">
        <v>203</v>
      </c>
      <c r="C46" s="49" t="s">
        <v>193</v>
      </c>
      <c r="D46" s="50" t="s">
        <v>247</v>
      </c>
      <c r="E46" s="98" t="s">
        <v>206</v>
      </c>
      <c r="F46" s="101">
        <v>4.35816</v>
      </c>
      <c r="G46" s="101">
        <v>4.35816</v>
      </c>
      <c r="H46" s="101"/>
      <c r="I46" s="101"/>
      <c r="J46" s="101"/>
      <c r="K46" s="101"/>
      <c r="L46" s="101"/>
      <c r="M46" s="101"/>
      <c r="N46" s="101"/>
      <c r="O46" s="101"/>
      <c r="P46" s="101"/>
      <c r="Q46" s="101"/>
      <c r="R46" s="101"/>
      <c r="S46" s="101"/>
      <c r="T46" s="101"/>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
  <sheetViews>
    <sheetView workbookViewId="0">
      <selection activeCell="J9" sqref="J9"/>
    </sheetView>
  </sheetViews>
  <sheetFormatPr defaultColWidth="10" defaultRowHeight="13.5"/>
  <cols>
    <col min="1" max="2" width="4.10833333333333" customWidth="1"/>
    <col min="3" max="3" width="4.21666666666667" customWidth="1"/>
    <col min="4" max="4" width="6.10833333333333" customWidth="1"/>
    <col min="5" max="5" width="15.8833333333333" customWidth="1"/>
    <col min="6" max="6" width="9" customWidth="1"/>
    <col min="7" max="7" width="7.10833333333333" customWidth="1"/>
    <col min="8" max="8" width="6.21666666666667" customWidth="1"/>
    <col min="9" max="16" width="7.10833333333333" customWidth="1"/>
    <col min="17" max="17" width="5.88333333333333" customWidth="1"/>
    <col min="18" max="21" width="7.10833333333333" customWidth="1"/>
    <col min="22" max="23" width="9.775" customWidth="1"/>
  </cols>
  <sheetData>
    <row r="1" ht="16.35" customHeight="1" spans="1:1">
      <c r="A1" s="11"/>
    </row>
    <row r="2" ht="37.2" customHeight="1" spans="1:21">
      <c r="A2" s="1" t="s">
        <v>11</v>
      </c>
      <c r="B2" s="1"/>
      <c r="C2" s="1"/>
      <c r="D2" s="1"/>
      <c r="E2" s="1"/>
      <c r="F2" s="1"/>
      <c r="G2" s="1"/>
      <c r="H2" s="1"/>
      <c r="I2" s="1"/>
      <c r="J2" s="1"/>
      <c r="K2" s="1"/>
      <c r="L2" s="1"/>
      <c r="M2" s="1"/>
      <c r="N2" s="1"/>
      <c r="O2" s="1"/>
      <c r="P2" s="1"/>
      <c r="Q2" s="1"/>
      <c r="R2" s="1"/>
      <c r="S2" s="1"/>
      <c r="T2" s="1"/>
      <c r="U2" s="1"/>
    </row>
    <row r="3" ht="42.6" customHeight="1" spans="1:21">
      <c r="A3" s="2" t="s">
        <v>248</v>
      </c>
      <c r="B3" s="2"/>
      <c r="C3" s="2"/>
      <c r="D3" s="2"/>
      <c r="E3" s="2"/>
      <c r="F3" s="2"/>
      <c r="G3" s="2"/>
      <c r="H3" s="2"/>
      <c r="I3" s="2"/>
      <c r="J3" s="2"/>
      <c r="K3" s="2"/>
      <c r="L3" s="2"/>
      <c r="M3" s="2"/>
      <c r="N3" s="2"/>
      <c r="O3" s="2"/>
      <c r="P3" s="2"/>
      <c r="Q3" s="2"/>
      <c r="R3" s="2"/>
      <c r="S3" s="2"/>
      <c r="T3" s="10" t="s">
        <v>31</v>
      </c>
      <c r="U3" s="10"/>
    </row>
    <row r="4" ht="22.35" customHeight="1" spans="1:21">
      <c r="A4" s="44" t="s">
        <v>169</v>
      </c>
      <c r="B4" s="44"/>
      <c r="C4" s="44"/>
      <c r="D4" s="44" t="s">
        <v>223</v>
      </c>
      <c r="E4" s="44" t="s">
        <v>224</v>
      </c>
      <c r="F4" s="44" t="s">
        <v>249</v>
      </c>
      <c r="G4" s="44" t="s">
        <v>172</v>
      </c>
      <c r="H4" s="44"/>
      <c r="I4" s="44"/>
      <c r="J4" s="44"/>
      <c r="K4" s="44" t="s">
        <v>173</v>
      </c>
      <c r="L4" s="44"/>
      <c r="M4" s="44"/>
      <c r="N4" s="44"/>
      <c r="O4" s="44"/>
      <c r="P4" s="44"/>
      <c r="Q4" s="44"/>
      <c r="R4" s="44"/>
      <c r="S4" s="44"/>
      <c r="T4" s="44"/>
      <c r="U4" s="44"/>
    </row>
    <row r="5" ht="39.6" customHeight="1" spans="1:21">
      <c r="A5" s="44" t="s">
        <v>177</v>
      </c>
      <c r="B5" s="44" t="s">
        <v>178</v>
      </c>
      <c r="C5" s="44" t="s">
        <v>179</v>
      </c>
      <c r="D5" s="44"/>
      <c r="E5" s="44"/>
      <c r="F5" s="44"/>
      <c r="G5" s="44" t="s">
        <v>134</v>
      </c>
      <c r="H5" s="44" t="s">
        <v>250</v>
      </c>
      <c r="I5" s="44" t="s">
        <v>251</v>
      </c>
      <c r="J5" s="44" t="s">
        <v>234</v>
      </c>
      <c r="K5" s="44" t="s">
        <v>134</v>
      </c>
      <c r="L5" s="44" t="s">
        <v>252</v>
      </c>
      <c r="M5" s="44" t="s">
        <v>253</v>
      </c>
      <c r="N5" s="44" t="s">
        <v>254</v>
      </c>
      <c r="O5" s="44" t="s">
        <v>236</v>
      </c>
      <c r="P5" s="44" t="s">
        <v>255</v>
      </c>
      <c r="Q5" s="44" t="s">
        <v>256</v>
      </c>
      <c r="R5" s="44" t="s">
        <v>257</v>
      </c>
      <c r="S5" s="44" t="s">
        <v>232</v>
      </c>
      <c r="T5" s="44" t="s">
        <v>235</v>
      </c>
      <c r="U5" s="44" t="s">
        <v>239</v>
      </c>
    </row>
    <row r="6" ht="22.95" customHeight="1" spans="1:21">
      <c r="A6" s="16"/>
      <c r="B6" s="16"/>
      <c r="C6" s="16"/>
      <c r="D6" s="16"/>
      <c r="E6" s="16" t="s">
        <v>134</v>
      </c>
      <c r="F6" s="46">
        <f>G6+K6</f>
        <v>950.1006</v>
      </c>
      <c r="G6" s="52">
        <f>G7</f>
        <v>535.7006</v>
      </c>
      <c r="H6" s="52">
        <f>H7</f>
        <v>508.2006</v>
      </c>
      <c r="I6" s="52">
        <f>I7+I13+I19+I25+I32+I34+I40+I27</f>
        <v>27.5</v>
      </c>
      <c r="J6" s="52">
        <v>0</v>
      </c>
      <c r="K6" s="52">
        <f>K7+K19+K25+K32+K40</f>
        <v>414.4</v>
      </c>
      <c r="L6" s="52"/>
      <c r="M6" s="52"/>
      <c r="N6" s="52"/>
      <c r="O6" s="52"/>
      <c r="P6" s="52"/>
      <c r="Q6" s="52"/>
      <c r="R6" s="52"/>
      <c r="S6" s="52"/>
      <c r="T6" s="52"/>
      <c r="U6" s="52">
        <f>U7+U19+U25+U32+U40</f>
        <v>414.4</v>
      </c>
    </row>
    <row r="7" ht="22.95" customHeight="1" spans="1:21">
      <c r="A7" s="16"/>
      <c r="B7" s="16"/>
      <c r="C7" s="16"/>
      <c r="D7" s="13" t="s">
        <v>2</v>
      </c>
      <c r="E7" s="13" t="s">
        <v>152</v>
      </c>
      <c r="F7" s="46">
        <f>G7+K7</f>
        <v>950.1006</v>
      </c>
      <c r="G7" s="52">
        <f>H7+I7+J7</f>
        <v>535.7006</v>
      </c>
      <c r="H7" s="52">
        <f>H8+H14+H20+H26+H28+H33+H35+H41</f>
        <v>508.2006</v>
      </c>
      <c r="I7" s="52">
        <f>I8+I14+I20+I26+I33+I35+I41+I28</f>
        <v>27.5</v>
      </c>
      <c r="J7" s="52">
        <v>0</v>
      </c>
      <c r="K7" s="52">
        <f>K8+K20+K26+K33+K41</f>
        <v>414.4</v>
      </c>
      <c r="L7" s="52"/>
      <c r="M7" s="52"/>
      <c r="N7" s="52"/>
      <c r="O7" s="52"/>
      <c r="P7" s="52"/>
      <c r="Q7" s="52"/>
      <c r="R7" s="52"/>
      <c r="S7" s="52"/>
      <c r="T7" s="52"/>
      <c r="U7" s="52">
        <f>U8+U20+U26+U33+U41</f>
        <v>414.4</v>
      </c>
    </row>
    <row r="8" ht="22.95" customHeight="1" spans="1:21">
      <c r="A8" s="16"/>
      <c r="B8" s="16"/>
      <c r="C8" s="16"/>
      <c r="D8" s="48" t="s">
        <v>153</v>
      </c>
      <c r="E8" s="48" t="s">
        <v>154</v>
      </c>
      <c r="F8" s="46">
        <v>398.9441</v>
      </c>
      <c r="G8" s="52">
        <v>182.9441</v>
      </c>
      <c r="H8" s="52">
        <v>173.7641</v>
      </c>
      <c r="I8" s="52">
        <v>9.18</v>
      </c>
      <c r="J8" s="52">
        <v>0</v>
      </c>
      <c r="K8" s="52">
        <v>216</v>
      </c>
      <c r="L8" s="52">
        <v>0</v>
      </c>
      <c r="M8" s="52"/>
      <c r="N8" s="52"/>
      <c r="O8" s="52"/>
      <c r="P8" s="52"/>
      <c r="Q8" s="52"/>
      <c r="R8" s="52"/>
      <c r="S8" s="52"/>
      <c r="T8" s="52"/>
      <c r="U8" s="52">
        <v>216</v>
      </c>
    </row>
    <row r="9" ht="22.95" customHeight="1" spans="1:21">
      <c r="A9" s="49" t="s">
        <v>196</v>
      </c>
      <c r="B9" s="49" t="s">
        <v>193</v>
      </c>
      <c r="C9" s="49" t="s">
        <v>193</v>
      </c>
      <c r="D9" s="50" t="s">
        <v>240</v>
      </c>
      <c r="E9" s="98" t="s">
        <v>200</v>
      </c>
      <c r="F9" s="51">
        <v>360.7076</v>
      </c>
      <c r="G9" s="5">
        <v>144.7076</v>
      </c>
      <c r="H9" s="5">
        <v>135.5276</v>
      </c>
      <c r="I9" s="5">
        <v>9.18</v>
      </c>
      <c r="J9" s="5"/>
      <c r="K9" s="5">
        <v>216</v>
      </c>
      <c r="L9" s="5"/>
      <c r="M9" s="5"/>
      <c r="N9" s="5"/>
      <c r="O9" s="5"/>
      <c r="P9" s="5"/>
      <c r="Q9" s="5"/>
      <c r="R9" s="5"/>
      <c r="S9" s="5"/>
      <c r="T9" s="5"/>
      <c r="U9" s="5">
        <v>216</v>
      </c>
    </row>
    <row r="10" ht="22.95" customHeight="1" spans="1:21">
      <c r="A10" s="49" t="s">
        <v>180</v>
      </c>
      <c r="B10" s="49" t="s">
        <v>182</v>
      </c>
      <c r="C10" s="49" t="s">
        <v>182</v>
      </c>
      <c r="D10" s="50" t="s">
        <v>240</v>
      </c>
      <c r="E10" s="98" t="s">
        <v>185</v>
      </c>
      <c r="F10" s="51">
        <v>16.31424</v>
      </c>
      <c r="G10" s="5">
        <v>16.31424</v>
      </c>
      <c r="H10" s="5">
        <v>16.31424</v>
      </c>
      <c r="I10" s="5"/>
      <c r="J10" s="5"/>
      <c r="K10" s="5"/>
      <c r="L10" s="5"/>
      <c r="M10" s="5"/>
      <c r="N10" s="5"/>
      <c r="O10" s="5"/>
      <c r="P10" s="5"/>
      <c r="Q10" s="5"/>
      <c r="R10" s="5"/>
      <c r="S10" s="5"/>
      <c r="T10" s="5"/>
      <c r="U10" s="5"/>
    </row>
    <row r="11" ht="22.95" customHeight="1" spans="1:21">
      <c r="A11" s="49" t="s">
        <v>180</v>
      </c>
      <c r="B11" s="49" t="s">
        <v>186</v>
      </c>
      <c r="C11" s="49" t="s">
        <v>186</v>
      </c>
      <c r="D11" s="50" t="s">
        <v>240</v>
      </c>
      <c r="E11" s="98" t="s">
        <v>187</v>
      </c>
      <c r="F11" s="51">
        <v>1.01964</v>
      </c>
      <c r="G11" s="5">
        <v>1.01964</v>
      </c>
      <c r="H11" s="5">
        <v>1.01964</v>
      </c>
      <c r="I11" s="5"/>
      <c r="J11" s="5"/>
      <c r="K11" s="5"/>
      <c r="L11" s="5"/>
      <c r="M11" s="5"/>
      <c r="N11" s="5"/>
      <c r="O11" s="5"/>
      <c r="P11" s="5"/>
      <c r="Q11" s="5"/>
      <c r="R11" s="5"/>
      <c r="S11" s="5"/>
      <c r="T11" s="5"/>
      <c r="U11" s="5"/>
    </row>
    <row r="12" ht="22.95" customHeight="1" spans="1:21">
      <c r="A12" s="49" t="s">
        <v>189</v>
      </c>
      <c r="B12" s="49" t="s">
        <v>191</v>
      </c>
      <c r="C12" s="49" t="s">
        <v>193</v>
      </c>
      <c r="D12" s="50" t="s">
        <v>240</v>
      </c>
      <c r="E12" s="98" t="s">
        <v>195</v>
      </c>
      <c r="F12" s="51">
        <v>8.66694</v>
      </c>
      <c r="G12" s="5">
        <v>8.66694</v>
      </c>
      <c r="H12" s="5">
        <v>8.66694</v>
      </c>
      <c r="I12" s="5"/>
      <c r="J12" s="5"/>
      <c r="K12" s="5"/>
      <c r="L12" s="5"/>
      <c r="M12" s="5"/>
      <c r="N12" s="5"/>
      <c r="O12" s="5"/>
      <c r="P12" s="5"/>
      <c r="Q12" s="5"/>
      <c r="R12" s="5"/>
      <c r="S12" s="5"/>
      <c r="T12" s="5"/>
      <c r="U12" s="5"/>
    </row>
    <row r="13" ht="22.95" customHeight="1" spans="1:21">
      <c r="A13" s="49" t="s">
        <v>201</v>
      </c>
      <c r="B13" s="49" t="s">
        <v>203</v>
      </c>
      <c r="C13" s="49" t="s">
        <v>193</v>
      </c>
      <c r="D13" s="50" t="s">
        <v>240</v>
      </c>
      <c r="E13" s="98" t="s">
        <v>206</v>
      </c>
      <c r="F13" s="51">
        <v>12.23568</v>
      </c>
      <c r="G13" s="5">
        <v>12.23568</v>
      </c>
      <c r="H13" s="5">
        <v>12.23568</v>
      </c>
      <c r="I13" s="5"/>
      <c r="J13" s="5"/>
      <c r="K13" s="5"/>
      <c r="L13" s="5"/>
      <c r="M13" s="5"/>
      <c r="N13" s="5"/>
      <c r="O13" s="5"/>
      <c r="P13" s="5"/>
      <c r="Q13" s="5"/>
      <c r="R13" s="5"/>
      <c r="S13" s="5"/>
      <c r="T13" s="5"/>
      <c r="U13" s="5"/>
    </row>
    <row r="14" ht="22.95" customHeight="1" spans="1:21">
      <c r="A14" s="99"/>
      <c r="B14" s="99"/>
      <c r="C14" s="99"/>
      <c r="D14" s="48" t="s">
        <v>155</v>
      </c>
      <c r="E14" s="48" t="s">
        <v>156</v>
      </c>
      <c r="F14" s="46">
        <v>50.519</v>
      </c>
      <c r="G14" s="52">
        <v>50.519</v>
      </c>
      <c r="H14" s="52">
        <v>48.359</v>
      </c>
      <c r="I14" s="52">
        <v>2.16</v>
      </c>
      <c r="J14" s="52">
        <v>0</v>
      </c>
      <c r="K14" s="52">
        <v>0</v>
      </c>
      <c r="L14" s="52">
        <v>0</v>
      </c>
      <c r="M14" s="52"/>
      <c r="N14" s="52"/>
      <c r="O14" s="52"/>
      <c r="P14" s="52"/>
      <c r="Q14" s="52"/>
      <c r="R14" s="52"/>
      <c r="S14" s="52"/>
      <c r="T14" s="52"/>
      <c r="U14" s="52"/>
    </row>
    <row r="15" ht="22.95" customHeight="1" spans="1:21">
      <c r="A15" s="49" t="s">
        <v>196</v>
      </c>
      <c r="B15" s="49" t="s">
        <v>193</v>
      </c>
      <c r="C15" s="49" t="s">
        <v>207</v>
      </c>
      <c r="D15" s="50" t="s">
        <v>241</v>
      </c>
      <c r="E15" s="98" t="s">
        <v>209</v>
      </c>
      <c r="F15" s="51">
        <v>39.4346</v>
      </c>
      <c r="G15" s="5">
        <v>39.4346</v>
      </c>
      <c r="H15" s="5">
        <v>37.2746</v>
      </c>
      <c r="I15" s="5">
        <v>2.16</v>
      </c>
      <c r="J15" s="5"/>
      <c r="K15" s="5"/>
      <c r="L15" s="5"/>
      <c r="M15" s="5"/>
      <c r="N15" s="5"/>
      <c r="O15" s="5"/>
      <c r="P15" s="5"/>
      <c r="Q15" s="5"/>
      <c r="R15" s="5"/>
      <c r="S15" s="5"/>
      <c r="T15" s="5"/>
      <c r="U15" s="5"/>
    </row>
    <row r="16" ht="22.95" customHeight="1" spans="1:21">
      <c r="A16" s="49" t="s">
        <v>180</v>
      </c>
      <c r="B16" s="49" t="s">
        <v>182</v>
      </c>
      <c r="C16" s="49" t="s">
        <v>182</v>
      </c>
      <c r="D16" s="50" t="s">
        <v>241</v>
      </c>
      <c r="E16" s="98" t="s">
        <v>185</v>
      </c>
      <c r="F16" s="51">
        <v>4.729344</v>
      </c>
      <c r="G16" s="5">
        <v>4.729344</v>
      </c>
      <c r="H16" s="5">
        <v>4.729344</v>
      </c>
      <c r="I16" s="5"/>
      <c r="J16" s="5"/>
      <c r="K16" s="5"/>
      <c r="L16" s="5"/>
      <c r="M16" s="5"/>
      <c r="N16" s="5"/>
      <c r="O16" s="5"/>
      <c r="P16" s="5"/>
      <c r="Q16" s="5"/>
      <c r="R16" s="5"/>
      <c r="S16" s="5"/>
      <c r="T16" s="5"/>
      <c r="U16" s="5"/>
    </row>
    <row r="17" ht="22.95" customHeight="1" spans="1:21">
      <c r="A17" s="49" t="s">
        <v>180</v>
      </c>
      <c r="B17" s="49" t="s">
        <v>186</v>
      </c>
      <c r="C17" s="49" t="s">
        <v>186</v>
      </c>
      <c r="D17" s="50" t="s">
        <v>241</v>
      </c>
      <c r="E17" s="98" t="s">
        <v>187</v>
      </c>
      <c r="F17" s="51">
        <v>0.295584</v>
      </c>
      <c r="G17" s="5">
        <v>0.295584</v>
      </c>
      <c r="H17" s="5">
        <v>0.295584</v>
      </c>
      <c r="I17" s="5"/>
      <c r="J17" s="5"/>
      <c r="K17" s="5"/>
      <c r="L17" s="5"/>
      <c r="M17" s="5"/>
      <c r="N17" s="5"/>
      <c r="O17" s="5"/>
      <c r="P17" s="5"/>
      <c r="Q17" s="5"/>
      <c r="R17" s="5"/>
      <c r="S17" s="5"/>
      <c r="T17" s="5"/>
      <c r="U17" s="5"/>
    </row>
    <row r="18" ht="22.95" customHeight="1" spans="1:21">
      <c r="A18" s="49" t="s">
        <v>189</v>
      </c>
      <c r="B18" s="49" t="s">
        <v>191</v>
      </c>
      <c r="C18" s="49" t="s">
        <v>193</v>
      </c>
      <c r="D18" s="50" t="s">
        <v>241</v>
      </c>
      <c r="E18" s="98" t="s">
        <v>195</v>
      </c>
      <c r="F18" s="51">
        <v>2.512464</v>
      </c>
      <c r="G18" s="5">
        <v>2.512464</v>
      </c>
      <c r="H18" s="5">
        <v>2.512464</v>
      </c>
      <c r="I18" s="5"/>
      <c r="J18" s="5"/>
      <c r="K18" s="5"/>
      <c r="L18" s="5"/>
      <c r="M18" s="5"/>
      <c r="N18" s="5"/>
      <c r="O18" s="5"/>
      <c r="P18" s="5"/>
      <c r="Q18" s="5"/>
      <c r="R18" s="5"/>
      <c r="S18" s="5"/>
      <c r="T18" s="5"/>
      <c r="U18" s="5"/>
    </row>
    <row r="19" ht="22.95" customHeight="1" spans="1:21">
      <c r="A19" s="49" t="s">
        <v>201</v>
      </c>
      <c r="B19" s="49" t="s">
        <v>203</v>
      </c>
      <c r="C19" s="49" t="s">
        <v>193</v>
      </c>
      <c r="D19" s="50" t="s">
        <v>241</v>
      </c>
      <c r="E19" s="98" t="s">
        <v>206</v>
      </c>
      <c r="F19" s="51">
        <v>3.547008</v>
      </c>
      <c r="G19" s="5">
        <v>3.547008</v>
      </c>
      <c r="H19" s="5">
        <v>3.547008</v>
      </c>
      <c r="I19" s="5"/>
      <c r="J19" s="5"/>
      <c r="K19" s="5"/>
      <c r="L19" s="5"/>
      <c r="M19" s="5"/>
      <c r="N19" s="5"/>
      <c r="O19" s="5"/>
      <c r="P19" s="5"/>
      <c r="Q19" s="5"/>
      <c r="R19" s="5"/>
      <c r="S19" s="5"/>
      <c r="T19" s="5"/>
      <c r="U19" s="5"/>
    </row>
    <row r="20" ht="22.95" customHeight="1" spans="1:21">
      <c r="A20" s="99"/>
      <c r="B20" s="99"/>
      <c r="C20" s="99"/>
      <c r="D20" s="48" t="s">
        <v>157</v>
      </c>
      <c r="E20" s="48" t="s">
        <v>158</v>
      </c>
      <c r="F20" s="46">
        <v>113.12565</v>
      </c>
      <c r="G20" s="52">
        <v>78.12565</v>
      </c>
      <c r="H20" s="52">
        <v>74.34565</v>
      </c>
      <c r="I20" s="52">
        <v>3.78</v>
      </c>
      <c r="J20" s="52">
        <v>0</v>
      </c>
      <c r="K20" s="52">
        <v>35</v>
      </c>
      <c r="L20" s="52">
        <v>0</v>
      </c>
      <c r="M20" s="52"/>
      <c r="N20" s="52"/>
      <c r="O20" s="52"/>
      <c r="P20" s="52"/>
      <c r="Q20" s="52"/>
      <c r="R20" s="52"/>
      <c r="S20" s="52"/>
      <c r="T20" s="52"/>
      <c r="U20" s="52">
        <v>35</v>
      </c>
    </row>
    <row r="21" ht="22.95" customHeight="1" spans="1:21">
      <c r="A21" s="49" t="s">
        <v>196</v>
      </c>
      <c r="B21" s="49" t="s">
        <v>193</v>
      </c>
      <c r="C21" s="49" t="s">
        <v>207</v>
      </c>
      <c r="D21" s="50" t="s">
        <v>242</v>
      </c>
      <c r="E21" s="98" t="s">
        <v>209</v>
      </c>
      <c r="F21" s="51">
        <v>96.3924</v>
      </c>
      <c r="G21" s="5">
        <v>61.3924</v>
      </c>
      <c r="H21" s="5">
        <v>57.6124</v>
      </c>
      <c r="I21" s="5">
        <v>3.78</v>
      </c>
      <c r="J21" s="5"/>
      <c r="K21" s="5">
        <v>35</v>
      </c>
      <c r="L21" s="5"/>
      <c r="M21" s="5"/>
      <c r="N21" s="5"/>
      <c r="O21" s="5"/>
      <c r="P21" s="5"/>
      <c r="Q21" s="5"/>
      <c r="R21" s="5"/>
      <c r="S21" s="5"/>
      <c r="T21" s="5"/>
      <c r="U21" s="5">
        <v>35</v>
      </c>
    </row>
    <row r="22" ht="22.95" customHeight="1" spans="1:21">
      <c r="A22" s="49" t="s">
        <v>210</v>
      </c>
      <c r="B22" s="49" t="s">
        <v>193</v>
      </c>
      <c r="C22" s="49" t="s">
        <v>193</v>
      </c>
      <c r="D22" s="50" t="s">
        <v>242</v>
      </c>
      <c r="E22" s="98" t="s">
        <v>200</v>
      </c>
      <c r="F22" s="51">
        <v>3.79287</v>
      </c>
      <c r="G22" s="5">
        <v>3.79287</v>
      </c>
      <c r="H22" s="5">
        <v>3.79287</v>
      </c>
      <c r="I22" s="5"/>
      <c r="J22" s="5"/>
      <c r="K22" s="5"/>
      <c r="L22" s="5"/>
      <c r="M22" s="5"/>
      <c r="N22" s="5"/>
      <c r="O22" s="5"/>
      <c r="P22" s="5"/>
      <c r="Q22" s="5"/>
      <c r="R22" s="5"/>
      <c r="S22" s="5"/>
      <c r="T22" s="5"/>
      <c r="U22" s="5"/>
    </row>
    <row r="23" ht="22.95" customHeight="1" spans="1:21">
      <c r="A23" s="49" t="s">
        <v>180</v>
      </c>
      <c r="B23" s="49" t="s">
        <v>182</v>
      </c>
      <c r="C23" s="49" t="s">
        <v>182</v>
      </c>
      <c r="D23" s="50" t="s">
        <v>242</v>
      </c>
      <c r="E23" s="98" t="s">
        <v>185</v>
      </c>
      <c r="F23" s="51">
        <v>7.13952</v>
      </c>
      <c r="G23" s="5">
        <v>7.13952</v>
      </c>
      <c r="H23" s="5">
        <v>7.13952</v>
      </c>
      <c r="I23" s="5"/>
      <c r="J23" s="5"/>
      <c r="K23" s="5"/>
      <c r="L23" s="5"/>
      <c r="M23" s="5"/>
      <c r="N23" s="5"/>
      <c r="O23" s="5"/>
      <c r="P23" s="5"/>
      <c r="Q23" s="5"/>
      <c r="R23" s="5"/>
      <c r="S23" s="5"/>
      <c r="T23" s="5"/>
      <c r="U23" s="5"/>
    </row>
    <row r="24" ht="22.95" customHeight="1" spans="1:21">
      <c r="A24" s="49" t="s">
        <v>180</v>
      </c>
      <c r="B24" s="49" t="s">
        <v>186</v>
      </c>
      <c r="C24" s="49" t="s">
        <v>186</v>
      </c>
      <c r="D24" s="50" t="s">
        <v>242</v>
      </c>
      <c r="E24" s="98" t="s">
        <v>187</v>
      </c>
      <c r="F24" s="51">
        <v>0.44622</v>
      </c>
      <c r="G24" s="5">
        <v>0.44622</v>
      </c>
      <c r="H24" s="5">
        <v>0.44622</v>
      </c>
      <c r="I24" s="5"/>
      <c r="J24" s="5"/>
      <c r="K24" s="5"/>
      <c r="L24" s="5"/>
      <c r="M24" s="5"/>
      <c r="N24" s="5"/>
      <c r="O24" s="5"/>
      <c r="P24" s="5"/>
      <c r="Q24" s="5"/>
      <c r="R24" s="5"/>
      <c r="S24" s="5"/>
      <c r="T24" s="5"/>
      <c r="U24" s="5"/>
    </row>
    <row r="25" ht="22.95" customHeight="1" spans="1:21">
      <c r="A25" s="49" t="s">
        <v>201</v>
      </c>
      <c r="B25" s="49" t="s">
        <v>203</v>
      </c>
      <c r="C25" s="49" t="s">
        <v>193</v>
      </c>
      <c r="D25" s="50" t="s">
        <v>242</v>
      </c>
      <c r="E25" s="98" t="s">
        <v>206</v>
      </c>
      <c r="F25" s="51">
        <v>5.35464</v>
      </c>
      <c r="G25" s="5">
        <v>5.35464</v>
      </c>
      <c r="H25" s="5">
        <v>5.35464</v>
      </c>
      <c r="I25" s="5"/>
      <c r="J25" s="5"/>
      <c r="K25" s="5"/>
      <c r="L25" s="5"/>
      <c r="M25" s="5"/>
      <c r="N25" s="5"/>
      <c r="O25" s="5"/>
      <c r="P25" s="5"/>
      <c r="Q25" s="5"/>
      <c r="R25" s="5"/>
      <c r="S25" s="5"/>
      <c r="T25" s="5"/>
      <c r="U25" s="5"/>
    </row>
    <row r="26" ht="22.95" customHeight="1" spans="1:21">
      <c r="A26" s="49"/>
      <c r="B26" s="49"/>
      <c r="C26" s="49"/>
      <c r="D26" s="48" t="s">
        <v>159</v>
      </c>
      <c r="E26" s="48" t="s">
        <v>160</v>
      </c>
      <c r="F26" s="46">
        <v>105.4</v>
      </c>
      <c r="G26" s="52"/>
      <c r="H26" s="52">
        <v>0</v>
      </c>
      <c r="I26" s="52">
        <v>0</v>
      </c>
      <c r="J26" s="52">
        <v>0</v>
      </c>
      <c r="K26" s="52">
        <v>105.4</v>
      </c>
      <c r="L26" s="52">
        <v>0</v>
      </c>
      <c r="M26" s="52"/>
      <c r="N26" s="52"/>
      <c r="O26" s="52"/>
      <c r="P26" s="52"/>
      <c r="Q26" s="52"/>
      <c r="R26" s="52"/>
      <c r="S26" s="52"/>
      <c r="T26" s="52"/>
      <c r="U26" s="52">
        <v>105.4</v>
      </c>
    </row>
    <row r="27" ht="22.95" customHeight="1" spans="1:21">
      <c r="A27" s="49" t="s">
        <v>196</v>
      </c>
      <c r="B27" s="49" t="s">
        <v>193</v>
      </c>
      <c r="C27" s="49" t="s">
        <v>186</v>
      </c>
      <c r="D27" s="50" t="s">
        <v>243</v>
      </c>
      <c r="E27" s="98" t="s">
        <v>215</v>
      </c>
      <c r="F27" s="51">
        <v>105.4</v>
      </c>
      <c r="G27" s="5"/>
      <c r="H27" s="5"/>
      <c r="I27" s="5"/>
      <c r="J27" s="5"/>
      <c r="K27" s="5">
        <v>105.4</v>
      </c>
      <c r="L27" s="5"/>
      <c r="M27" s="5"/>
      <c r="N27" s="5"/>
      <c r="O27" s="5"/>
      <c r="P27" s="5"/>
      <c r="Q27" s="5"/>
      <c r="R27" s="5"/>
      <c r="S27" s="5"/>
      <c r="T27" s="5"/>
      <c r="U27" s="5">
        <v>105.4</v>
      </c>
    </row>
    <row r="28" ht="22.95" customHeight="1" spans="1:21">
      <c r="A28" s="99"/>
      <c r="B28" s="99"/>
      <c r="C28" s="99"/>
      <c r="D28" s="48" t="s">
        <v>161</v>
      </c>
      <c r="E28" s="48" t="s">
        <v>162</v>
      </c>
      <c r="F28" s="46">
        <v>60.413</v>
      </c>
      <c r="G28" s="52">
        <v>60.413</v>
      </c>
      <c r="H28" s="52">
        <v>57.213</v>
      </c>
      <c r="I28" s="52">
        <v>3.2</v>
      </c>
      <c r="J28" s="52">
        <v>0</v>
      </c>
      <c r="K28" s="52">
        <v>0</v>
      </c>
      <c r="L28" s="52">
        <v>0</v>
      </c>
      <c r="M28" s="52"/>
      <c r="N28" s="52"/>
      <c r="O28" s="52"/>
      <c r="P28" s="52"/>
      <c r="Q28" s="52"/>
      <c r="R28" s="52"/>
      <c r="S28" s="52"/>
      <c r="T28" s="52"/>
      <c r="U28" s="52"/>
    </row>
    <row r="29" ht="22.95" customHeight="1" spans="1:21">
      <c r="A29" s="49" t="s">
        <v>196</v>
      </c>
      <c r="B29" s="49" t="s">
        <v>193</v>
      </c>
      <c r="C29" s="49" t="s">
        <v>216</v>
      </c>
      <c r="D29" s="50" t="s">
        <v>244</v>
      </c>
      <c r="E29" s="98" t="s">
        <v>218</v>
      </c>
      <c r="F29" s="51">
        <v>47.7518</v>
      </c>
      <c r="G29" s="5">
        <v>47.7518</v>
      </c>
      <c r="H29" s="5">
        <v>44.5518</v>
      </c>
      <c r="I29" s="5">
        <v>3.2</v>
      </c>
      <c r="J29" s="5"/>
      <c r="K29" s="5"/>
      <c r="L29" s="5"/>
      <c r="M29" s="5"/>
      <c r="N29" s="5"/>
      <c r="O29" s="5"/>
      <c r="P29" s="5"/>
      <c r="Q29" s="5"/>
      <c r="R29" s="5"/>
      <c r="S29" s="5"/>
      <c r="T29" s="5"/>
      <c r="U29" s="5"/>
    </row>
    <row r="30" ht="22.95" customHeight="1" spans="1:21">
      <c r="A30" s="49" t="s">
        <v>180</v>
      </c>
      <c r="B30" s="49" t="s">
        <v>182</v>
      </c>
      <c r="C30" s="49" t="s">
        <v>182</v>
      </c>
      <c r="D30" s="50" t="s">
        <v>244</v>
      </c>
      <c r="E30" s="98" t="s">
        <v>185</v>
      </c>
      <c r="F30" s="51">
        <v>8.271984</v>
      </c>
      <c r="G30" s="5">
        <v>8.271984</v>
      </c>
      <c r="H30" s="5">
        <v>8.271984</v>
      </c>
      <c r="I30" s="5"/>
      <c r="J30" s="5"/>
      <c r="K30" s="5"/>
      <c r="L30" s="5"/>
      <c r="M30" s="5"/>
      <c r="N30" s="5"/>
      <c r="O30" s="5"/>
      <c r="P30" s="5"/>
      <c r="Q30" s="5"/>
      <c r="R30" s="5"/>
      <c r="S30" s="5"/>
      <c r="T30" s="5"/>
      <c r="U30" s="5"/>
    </row>
    <row r="31" ht="22.95" customHeight="1" spans="1:21">
      <c r="A31" s="49" t="s">
        <v>180</v>
      </c>
      <c r="B31" s="49" t="s">
        <v>186</v>
      </c>
      <c r="C31" s="49" t="s">
        <v>186</v>
      </c>
      <c r="D31" s="50" t="s">
        <v>244</v>
      </c>
      <c r="E31" s="98" t="s">
        <v>187</v>
      </c>
      <c r="F31" s="51">
        <v>0.337632</v>
      </c>
      <c r="G31" s="5">
        <v>0.337632</v>
      </c>
      <c r="H31" s="5">
        <v>0.337632</v>
      </c>
      <c r="I31" s="5"/>
      <c r="J31" s="5"/>
      <c r="K31" s="5"/>
      <c r="L31" s="5"/>
      <c r="M31" s="5"/>
      <c r="N31" s="5"/>
      <c r="O31" s="5"/>
      <c r="P31" s="5"/>
      <c r="Q31" s="5"/>
      <c r="R31" s="5"/>
      <c r="S31" s="5"/>
      <c r="T31" s="5"/>
      <c r="U31" s="5"/>
    </row>
    <row r="32" ht="22.95" customHeight="1" spans="1:21">
      <c r="A32" s="49" t="s">
        <v>201</v>
      </c>
      <c r="B32" s="49" t="s">
        <v>203</v>
      </c>
      <c r="C32" s="49" t="s">
        <v>193</v>
      </c>
      <c r="D32" s="50" t="s">
        <v>244</v>
      </c>
      <c r="E32" s="98" t="s">
        <v>206</v>
      </c>
      <c r="F32" s="51">
        <v>4.051584</v>
      </c>
      <c r="G32" s="5">
        <v>4.051584</v>
      </c>
      <c r="H32" s="5">
        <v>4.051584</v>
      </c>
      <c r="I32" s="5"/>
      <c r="J32" s="5"/>
      <c r="K32" s="5"/>
      <c r="L32" s="5"/>
      <c r="M32" s="5"/>
      <c r="N32" s="5"/>
      <c r="O32" s="5"/>
      <c r="P32" s="5"/>
      <c r="Q32" s="5"/>
      <c r="R32" s="5"/>
      <c r="S32" s="5"/>
      <c r="T32" s="5"/>
      <c r="U32" s="5"/>
    </row>
    <row r="33" ht="22.95" customHeight="1" spans="1:21">
      <c r="A33" s="99"/>
      <c r="B33" s="99"/>
      <c r="C33" s="99"/>
      <c r="D33" s="48" t="s">
        <v>163</v>
      </c>
      <c r="E33" s="48" t="s">
        <v>164</v>
      </c>
      <c r="F33" s="46">
        <v>48</v>
      </c>
      <c r="G33" s="52"/>
      <c r="H33" s="52">
        <v>0</v>
      </c>
      <c r="I33" s="52">
        <v>0</v>
      </c>
      <c r="J33" s="52">
        <v>0</v>
      </c>
      <c r="K33" s="52">
        <v>48</v>
      </c>
      <c r="L33" s="52"/>
      <c r="M33" s="52"/>
      <c r="N33" s="52"/>
      <c r="O33" s="52"/>
      <c r="P33" s="52"/>
      <c r="Q33" s="52"/>
      <c r="R33" s="52"/>
      <c r="S33" s="52"/>
      <c r="T33" s="52"/>
      <c r="U33" s="52">
        <v>48</v>
      </c>
    </row>
    <row r="34" ht="22.95" customHeight="1" spans="1:21">
      <c r="A34" s="49" t="s">
        <v>196</v>
      </c>
      <c r="B34" s="49" t="s">
        <v>193</v>
      </c>
      <c r="C34" s="49" t="s">
        <v>219</v>
      </c>
      <c r="D34" s="50" t="s">
        <v>245</v>
      </c>
      <c r="E34" s="98" t="s">
        <v>221</v>
      </c>
      <c r="F34" s="51">
        <v>48</v>
      </c>
      <c r="G34" s="5"/>
      <c r="H34" s="5"/>
      <c r="I34" s="5"/>
      <c r="J34" s="5"/>
      <c r="K34" s="5">
        <v>48</v>
      </c>
      <c r="L34" s="5"/>
      <c r="M34" s="5"/>
      <c r="N34" s="5"/>
      <c r="O34" s="5"/>
      <c r="P34" s="5"/>
      <c r="Q34" s="5"/>
      <c r="R34" s="5"/>
      <c r="S34" s="5"/>
      <c r="T34" s="5"/>
      <c r="U34" s="5">
        <v>48</v>
      </c>
    </row>
    <row r="35" ht="22.95" customHeight="1" spans="1:21">
      <c r="A35" s="99"/>
      <c r="B35" s="99"/>
      <c r="C35" s="99"/>
      <c r="D35" s="48" t="s">
        <v>165</v>
      </c>
      <c r="E35" s="48" t="s">
        <v>166</v>
      </c>
      <c r="F35" s="46">
        <v>97.6414</v>
      </c>
      <c r="G35" s="52">
        <v>97.6414</v>
      </c>
      <c r="H35" s="52">
        <v>92.2414</v>
      </c>
      <c r="I35" s="52">
        <v>5.4</v>
      </c>
      <c r="J35" s="52">
        <v>0</v>
      </c>
      <c r="K35" s="52">
        <v>0</v>
      </c>
      <c r="L35" s="52">
        <v>0</v>
      </c>
      <c r="M35" s="52"/>
      <c r="N35" s="52"/>
      <c r="O35" s="52"/>
      <c r="P35" s="52"/>
      <c r="Q35" s="52"/>
      <c r="R35" s="52"/>
      <c r="S35" s="52"/>
      <c r="T35" s="52"/>
      <c r="U35" s="52"/>
    </row>
    <row r="36" ht="22.95" customHeight="1" spans="1:21">
      <c r="A36" s="49" t="s">
        <v>196</v>
      </c>
      <c r="B36" s="49" t="s">
        <v>193</v>
      </c>
      <c r="C36" s="49" t="s">
        <v>219</v>
      </c>
      <c r="D36" s="50" t="s">
        <v>246</v>
      </c>
      <c r="E36" s="98" t="s">
        <v>221</v>
      </c>
      <c r="F36" s="51">
        <v>77.3545</v>
      </c>
      <c r="G36" s="5">
        <v>77.3545</v>
      </c>
      <c r="H36" s="5">
        <v>71.9545</v>
      </c>
      <c r="I36" s="5">
        <v>5.4</v>
      </c>
      <c r="J36" s="5"/>
      <c r="K36" s="5"/>
      <c r="L36" s="5"/>
      <c r="M36" s="5"/>
      <c r="N36" s="5"/>
      <c r="O36" s="5"/>
      <c r="P36" s="5"/>
      <c r="Q36" s="5"/>
      <c r="R36" s="5"/>
      <c r="S36" s="5"/>
      <c r="T36" s="5"/>
      <c r="U36" s="5"/>
    </row>
    <row r="37" ht="22.95" customHeight="1" spans="1:21">
      <c r="A37" s="49" t="s">
        <v>180</v>
      </c>
      <c r="B37" s="49" t="s">
        <v>182</v>
      </c>
      <c r="C37" s="49" t="s">
        <v>182</v>
      </c>
      <c r="D37" s="50" t="s">
        <v>246</v>
      </c>
      <c r="E37" s="98" t="s">
        <v>185</v>
      </c>
      <c r="F37" s="51">
        <v>8.655744</v>
      </c>
      <c r="G37" s="5">
        <v>8.655744</v>
      </c>
      <c r="H37" s="5">
        <v>8.655744</v>
      </c>
      <c r="I37" s="5"/>
      <c r="J37" s="5"/>
      <c r="K37" s="5"/>
      <c r="L37" s="5"/>
      <c r="M37" s="5"/>
      <c r="N37" s="5"/>
      <c r="O37" s="5"/>
      <c r="P37" s="5"/>
      <c r="Q37" s="5"/>
      <c r="R37" s="5"/>
      <c r="S37" s="5"/>
      <c r="T37" s="5"/>
      <c r="U37" s="5"/>
    </row>
    <row r="38" ht="22.95" customHeight="1" spans="1:21">
      <c r="A38" s="49" t="s">
        <v>180</v>
      </c>
      <c r="B38" s="49" t="s">
        <v>186</v>
      </c>
      <c r="C38" s="49" t="s">
        <v>186</v>
      </c>
      <c r="D38" s="50" t="s">
        <v>246</v>
      </c>
      <c r="E38" s="98" t="s">
        <v>187</v>
      </c>
      <c r="F38" s="51">
        <v>0.540984</v>
      </c>
      <c r="G38" s="5">
        <v>0.540984</v>
      </c>
      <c r="H38" s="5">
        <v>0.540984</v>
      </c>
      <c r="I38" s="5"/>
      <c r="J38" s="5"/>
      <c r="K38" s="5"/>
      <c r="L38" s="5"/>
      <c r="M38" s="5"/>
      <c r="N38" s="5"/>
      <c r="O38" s="5"/>
      <c r="P38" s="5"/>
      <c r="Q38" s="5"/>
      <c r="R38" s="5"/>
      <c r="S38" s="5"/>
      <c r="T38" s="5"/>
      <c r="U38" s="5"/>
    </row>
    <row r="39" ht="22.95" customHeight="1" spans="1:21">
      <c r="A39" s="49" t="s">
        <v>189</v>
      </c>
      <c r="B39" s="49" t="s">
        <v>193</v>
      </c>
      <c r="C39" s="49" t="s">
        <v>193</v>
      </c>
      <c r="D39" s="50" t="s">
        <v>246</v>
      </c>
      <c r="E39" s="98" t="s">
        <v>200</v>
      </c>
      <c r="F39" s="51">
        <v>4.598364</v>
      </c>
      <c r="G39" s="5">
        <v>4.598364</v>
      </c>
      <c r="H39" s="5">
        <v>4.598364</v>
      </c>
      <c r="I39" s="5"/>
      <c r="J39" s="5"/>
      <c r="K39" s="5"/>
      <c r="L39" s="5"/>
      <c r="M39" s="5"/>
      <c r="N39" s="5"/>
      <c r="O39" s="5"/>
      <c r="P39" s="5"/>
      <c r="Q39" s="5"/>
      <c r="R39" s="5"/>
      <c r="S39" s="5"/>
      <c r="T39" s="5"/>
      <c r="U39" s="5"/>
    </row>
    <row r="40" ht="22.95" customHeight="1" spans="1:21">
      <c r="A40" s="49" t="s">
        <v>201</v>
      </c>
      <c r="B40" s="49" t="s">
        <v>203</v>
      </c>
      <c r="C40" s="49" t="s">
        <v>193</v>
      </c>
      <c r="D40" s="50" t="s">
        <v>246</v>
      </c>
      <c r="E40" s="98" t="s">
        <v>206</v>
      </c>
      <c r="F40" s="51">
        <v>6.491808</v>
      </c>
      <c r="G40" s="5">
        <v>6.491808</v>
      </c>
      <c r="H40" s="5">
        <v>6.491808</v>
      </c>
      <c r="I40" s="5"/>
      <c r="J40" s="5"/>
      <c r="K40" s="5"/>
      <c r="L40" s="5"/>
      <c r="M40" s="5"/>
      <c r="N40" s="5"/>
      <c r="O40" s="5"/>
      <c r="P40" s="5"/>
      <c r="Q40" s="5"/>
      <c r="R40" s="5"/>
      <c r="S40" s="5"/>
      <c r="T40" s="5"/>
      <c r="U40" s="5"/>
    </row>
    <row r="41" ht="22.95" customHeight="1" spans="1:21">
      <c r="A41" s="99"/>
      <c r="B41" s="99"/>
      <c r="C41" s="99"/>
      <c r="D41" s="48" t="s">
        <v>167</v>
      </c>
      <c r="E41" s="48" t="s">
        <v>168</v>
      </c>
      <c r="F41" s="46">
        <v>76.05745</v>
      </c>
      <c r="G41" s="52">
        <v>66.05745</v>
      </c>
      <c r="H41" s="52">
        <v>62.27745</v>
      </c>
      <c r="I41" s="52">
        <v>3.78</v>
      </c>
      <c r="J41" s="52">
        <v>0</v>
      </c>
      <c r="K41" s="52">
        <v>10</v>
      </c>
      <c r="L41" s="52">
        <v>0</v>
      </c>
      <c r="M41" s="52"/>
      <c r="N41" s="52"/>
      <c r="O41" s="52"/>
      <c r="P41" s="52"/>
      <c r="Q41" s="52"/>
      <c r="R41" s="52"/>
      <c r="S41" s="52"/>
      <c r="T41" s="52"/>
      <c r="U41" s="52">
        <v>10</v>
      </c>
    </row>
    <row r="42" ht="22.95" customHeight="1" spans="1:21">
      <c r="A42" s="49" t="s">
        <v>196</v>
      </c>
      <c r="B42" s="49" t="s">
        <v>193</v>
      </c>
      <c r="C42" s="49" t="s">
        <v>207</v>
      </c>
      <c r="D42" s="50" t="s">
        <v>247</v>
      </c>
      <c r="E42" s="98" t="s">
        <v>209</v>
      </c>
      <c r="F42" s="51">
        <v>62.4382</v>
      </c>
      <c r="G42" s="5">
        <v>52.4382</v>
      </c>
      <c r="H42" s="5">
        <v>48.6582</v>
      </c>
      <c r="I42" s="5">
        <v>3.78</v>
      </c>
      <c r="J42" s="5"/>
      <c r="K42" s="5">
        <v>10</v>
      </c>
      <c r="L42" s="5"/>
      <c r="M42" s="5"/>
      <c r="N42" s="5"/>
      <c r="O42" s="5"/>
      <c r="P42" s="5"/>
      <c r="Q42" s="5"/>
      <c r="R42" s="5"/>
      <c r="S42" s="5"/>
      <c r="T42" s="5"/>
      <c r="U42" s="5">
        <v>10</v>
      </c>
    </row>
    <row r="43" ht="22.95" customHeight="1" spans="1:21">
      <c r="A43" s="49" t="s">
        <v>180</v>
      </c>
      <c r="B43" s="49" t="s">
        <v>182</v>
      </c>
      <c r="C43" s="49" t="s">
        <v>182</v>
      </c>
      <c r="D43" s="50" t="s">
        <v>247</v>
      </c>
      <c r="E43" s="98" t="s">
        <v>185</v>
      </c>
      <c r="F43" s="51">
        <v>5.81088</v>
      </c>
      <c r="G43" s="5">
        <v>5.81088</v>
      </c>
      <c r="H43" s="5">
        <v>5.81088</v>
      </c>
      <c r="I43" s="5"/>
      <c r="J43" s="5"/>
      <c r="K43" s="5"/>
      <c r="L43" s="5"/>
      <c r="M43" s="5"/>
      <c r="N43" s="5"/>
      <c r="O43" s="5"/>
      <c r="P43" s="5"/>
      <c r="Q43" s="5"/>
      <c r="R43" s="5"/>
      <c r="S43" s="5"/>
      <c r="T43" s="5"/>
      <c r="U43" s="5"/>
    </row>
    <row r="44" ht="22.95" customHeight="1" spans="1:21">
      <c r="A44" s="49" t="s">
        <v>180</v>
      </c>
      <c r="B44" s="49" t="s">
        <v>186</v>
      </c>
      <c r="C44" s="49" t="s">
        <v>186</v>
      </c>
      <c r="D44" s="50" t="s">
        <v>247</v>
      </c>
      <c r="E44" s="98" t="s">
        <v>187</v>
      </c>
      <c r="F44" s="51">
        <v>0.36318</v>
      </c>
      <c r="G44" s="5">
        <v>0.36318</v>
      </c>
      <c r="H44" s="5">
        <v>0.36318</v>
      </c>
      <c r="I44" s="5"/>
      <c r="J44" s="5"/>
      <c r="K44" s="5"/>
      <c r="L44" s="5"/>
      <c r="M44" s="5"/>
      <c r="N44" s="5"/>
      <c r="O44" s="5"/>
      <c r="P44" s="5"/>
      <c r="Q44" s="5"/>
      <c r="R44" s="5"/>
      <c r="S44" s="5"/>
      <c r="T44" s="5"/>
      <c r="U44" s="5"/>
    </row>
    <row r="45" ht="22.95" customHeight="1" spans="1:21">
      <c r="A45" s="49" t="s">
        <v>189</v>
      </c>
      <c r="B45" s="49" t="s">
        <v>191</v>
      </c>
      <c r="C45" s="49" t="s">
        <v>193</v>
      </c>
      <c r="D45" s="50" t="s">
        <v>247</v>
      </c>
      <c r="E45" s="98" t="s">
        <v>195</v>
      </c>
      <c r="F45" s="51">
        <v>3.08703</v>
      </c>
      <c r="G45" s="5">
        <v>3.08703</v>
      </c>
      <c r="H45" s="5">
        <v>3.08703</v>
      </c>
      <c r="I45" s="5"/>
      <c r="J45" s="5"/>
      <c r="K45" s="5"/>
      <c r="L45" s="5"/>
      <c r="M45" s="5"/>
      <c r="N45" s="5"/>
      <c r="O45" s="5"/>
      <c r="P45" s="5"/>
      <c r="Q45" s="5"/>
      <c r="R45" s="5"/>
      <c r="S45" s="5"/>
      <c r="T45" s="5"/>
      <c r="U45" s="5"/>
    </row>
    <row r="46" ht="22.95" customHeight="1" spans="1:21">
      <c r="A46" s="49" t="s">
        <v>201</v>
      </c>
      <c r="B46" s="49" t="s">
        <v>203</v>
      </c>
      <c r="C46" s="49" t="s">
        <v>193</v>
      </c>
      <c r="D46" s="50" t="s">
        <v>247</v>
      </c>
      <c r="E46" s="98" t="s">
        <v>206</v>
      </c>
      <c r="F46" s="51">
        <v>4.35816</v>
      </c>
      <c r="G46" s="5">
        <v>4.35816</v>
      </c>
      <c r="H46" s="5">
        <v>4.35816</v>
      </c>
      <c r="I46" s="5"/>
      <c r="J46" s="5"/>
      <c r="K46" s="5"/>
      <c r="L46" s="5"/>
      <c r="M46" s="5"/>
      <c r="N46" s="5"/>
      <c r="O46" s="5"/>
      <c r="P46" s="5"/>
      <c r="Q46" s="5"/>
      <c r="R46" s="5"/>
      <c r="S46" s="5"/>
      <c r="T46" s="5"/>
      <c r="U46" s="5"/>
    </row>
  </sheetData>
  <mergeCells count="9">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3" workbookViewId="0">
      <selection activeCell="I20" sqref="I20"/>
    </sheetView>
  </sheetViews>
  <sheetFormatPr defaultColWidth="10" defaultRowHeight="13.5" outlineLevelCol="4"/>
  <cols>
    <col min="1" max="1" width="24.6666666666667" customWidth="1"/>
    <col min="2" max="2" width="16" customWidth="1"/>
    <col min="3" max="4" width="22.2166666666667" customWidth="1"/>
    <col min="5" max="5" width="0.108333333333333" customWidth="1"/>
    <col min="6" max="6" width="9.775" customWidth="1"/>
  </cols>
  <sheetData>
    <row r="1" ht="16.35" customHeight="1" spans="1:1">
      <c r="A1" s="11"/>
    </row>
    <row r="2" ht="31.95" customHeight="1" spans="1:4">
      <c r="A2" s="1" t="s">
        <v>12</v>
      </c>
      <c r="B2" s="1"/>
      <c r="C2" s="1"/>
      <c r="D2" s="1"/>
    </row>
    <row r="3" ht="57" customHeight="1" spans="1:5">
      <c r="A3" s="2" t="s">
        <v>30</v>
      </c>
      <c r="B3" s="2"/>
      <c r="C3" s="2"/>
      <c r="D3" s="10" t="s">
        <v>31</v>
      </c>
      <c r="E3" s="11"/>
    </row>
    <row r="4" ht="20.25" customHeight="1" spans="1:5">
      <c r="A4" s="3" t="s">
        <v>32</v>
      </c>
      <c r="B4" s="3"/>
      <c r="C4" s="3" t="s">
        <v>33</v>
      </c>
      <c r="D4" s="3"/>
      <c r="E4" s="96"/>
    </row>
    <row r="5" ht="20.25" customHeight="1" spans="1:5">
      <c r="A5" s="3" t="s">
        <v>34</v>
      </c>
      <c r="B5" s="3" t="s">
        <v>35</v>
      </c>
      <c r="C5" s="3" t="s">
        <v>34</v>
      </c>
      <c r="D5" s="3" t="s">
        <v>35</v>
      </c>
      <c r="E5" s="96"/>
    </row>
    <row r="6" ht="20.25" customHeight="1" spans="1:5">
      <c r="A6" s="16" t="s">
        <v>258</v>
      </c>
      <c r="B6" s="52">
        <v>950.1</v>
      </c>
      <c r="C6" s="16" t="s">
        <v>259</v>
      </c>
      <c r="D6" s="46">
        <v>950.1</v>
      </c>
      <c r="E6" s="14"/>
    </row>
    <row r="7" ht="20.25" customHeight="1" spans="1:5">
      <c r="A7" s="4" t="s">
        <v>260</v>
      </c>
      <c r="B7" s="5">
        <v>950.1</v>
      </c>
      <c r="C7" s="4" t="s">
        <v>40</v>
      </c>
      <c r="D7" s="51">
        <v>3.79287</v>
      </c>
      <c r="E7" s="14"/>
    </row>
    <row r="8" ht="20.25" customHeight="1" spans="1:5">
      <c r="A8" s="4" t="s">
        <v>261</v>
      </c>
      <c r="B8" s="5">
        <v>950.1</v>
      </c>
      <c r="C8" s="4" t="s">
        <v>44</v>
      </c>
      <c r="D8" s="51"/>
      <c r="E8" s="14"/>
    </row>
    <row r="9" ht="31.2" customHeight="1" spans="1:5">
      <c r="A9" s="4" t="s">
        <v>47</v>
      </c>
      <c r="B9" s="5"/>
      <c r="C9" s="4" t="s">
        <v>48</v>
      </c>
      <c r="D9" s="51"/>
      <c r="E9" s="14"/>
    </row>
    <row r="10" ht="20.25" customHeight="1" spans="1:5">
      <c r="A10" s="4" t="s">
        <v>262</v>
      </c>
      <c r="B10" s="5"/>
      <c r="C10" s="4" t="s">
        <v>52</v>
      </c>
      <c r="D10" s="51"/>
      <c r="E10" s="14"/>
    </row>
    <row r="11" ht="20.25" customHeight="1" spans="1:5">
      <c r="A11" s="4" t="s">
        <v>263</v>
      </c>
      <c r="B11" s="5"/>
      <c r="C11" s="4" t="s">
        <v>56</v>
      </c>
      <c r="D11" s="51"/>
      <c r="E11" s="14"/>
    </row>
    <row r="12" ht="20.25" customHeight="1" spans="1:5">
      <c r="A12" s="4" t="s">
        <v>264</v>
      </c>
      <c r="B12" s="5"/>
      <c r="C12" s="4" t="s">
        <v>60</v>
      </c>
      <c r="D12" s="51"/>
      <c r="E12" s="14"/>
    </row>
    <row r="13" ht="20.25" customHeight="1" spans="1:5">
      <c r="A13" s="16" t="s">
        <v>265</v>
      </c>
      <c r="B13" s="52"/>
      <c r="C13" s="4" t="s">
        <v>64</v>
      </c>
      <c r="D13" s="51"/>
      <c r="E13" s="14"/>
    </row>
    <row r="14" ht="20.25" customHeight="1" spans="1:5">
      <c r="A14" s="4" t="s">
        <v>260</v>
      </c>
      <c r="B14" s="5"/>
      <c r="C14" s="4" t="s">
        <v>68</v>
      </c>
      <c r="D14" s="51">
        <f>17.33388+36.59</f>
        <v>53.92388</v>
      </c>
      <c r="E14" s="14"/>
    </row>
    <row r="15" ht="20.25" customHeight="1" spans="1:5">
      <c r="A15" s="4" t="s">
        <v>262</v>
      </c>
      <c r="B15" s="5"/>
      <c r="C15" s="4" t="s">
        <v>72</v>
      </c>
      <c r="D15" s="51"/>
      <c r="E15" s="14"/>
    </row>
    <row r="16" ht="20.25" customHeight="1" spans="1:5">
      <c r="A16" s="4" t="s">
        <v>263</v>
      </c>
      <c r="B16" s="5"/>
      <c r="C16" s="4" t="s">
        <v>76</v>
      </c>
      <c r="D16" s="51">
        <f>8.66694+10.198</f>
        <v>18.86494</v>
      </c>
      <c r="E16" s="14"/>
    </row>
    <row r="17" ht="20.25" customHeight="1" spans="1:5">
      <c r="A17" s="4" t="s">
        <v>264</v>
      </c>
      <c r="B17" s="5"/>
      <c r="C17" s="4" t="s">
        <v>80</v>
      </c>
      <c r="D17" s="51"/>
      <c r="E17" s="14"/>
    </row>
    <row r="18" ht="20.25" customHeight="1" spans="1:5">
      <c r="A18" s="4"/>
      <c r="B18" s="5"/>
      <c r="C18" s="4" t="s">
        <v>84</v>
      </c>
      <c r="D18" s="51"/>
      <c r="E18" s="14"/>
    </row>
    <row r="19" ht="20.25" customHeight="1" spans="1:5">
      <c r="A19" s="4"/>
      <c r="B19" s="4"/>
      <c r="C19" s="4" t="s">
        <v>88</v>
      </c>
      <c r="D19" s="51">
        <f>360.7076+371.372+105.4</f>
        <v>837.4796</v>
      </c>
      <c r="E19" s="14"/>
    </row>
    <row r="20" ht="20.25" customHeight="1" spans="1:5">
      <c r="A20" s="4"/>
      <c r="B20" s="4"/>
      <c r="C20" s="4" t="s">
        <v>92</v>
      </c>
      <c r="D20" s="51"/>
      <c r="E20" s="14"/>
    </row>
    <row r="21" ht="20.25" customHeight="1" spans="1:5">
      <c r="A21" s="4"/>
      <c r="B21" s="4"/>
      <c r="C21" s="4" t="s">
        <v>96</v>
      </c>
      <c r="D21" s="51"/>
      <c r="E21" s="14"/>
    </row>
    <row r="22" ht="20.25" customHeight="1" spans="1:5">
      <c r="A22" s="4"/>
      <c r="B22" s="4"/>
      <c r="C22" s="4" t="s">
        <v>99</v>
      </c>
      <c r="D22" s="51"/>
      <c r="E22" s="14"/>
    </row>
    <row r="23" ht="20.25" customHeight="1" spans="1:5">
      <c r="A23" s="4"/>
      <c r="B23" s="4"/>
      <c r="C23" s="4" t="s">
        <v>102</v>
      </c>
      <c r="D23" s="51"/>
      <c r="E23" s="14"/>
    </row>
    <row r="24" ht="20.25" customHeight="1" spans="1:5">
      <c r="A24" s="4"/>
      <c r="B24" s="4"/>
      <c r="C24" s="4" t="s">
        <v>104</v>
      </c>
      <c r="D24" s="51"/>
      <c r="E24" s="14"/>
    </row>
    <row r="25" ht="20.25" customHeight="1" spans="1:5">
      <c r="A25" s="4"/>
      <c r="B25" s="4"/>
      <c r="C25" s="4" t="s">
        <v>106</v>
      </c>
      <c r="D25" s="51"/>
      <c r="E25" s="14"/>
    </row>
    <row r="26" ht="20.25" customHeight="1" spans="1:5">
      <c r="A26" s="4"/>
      <c r="B26" s="4"/>
      <c r="C26" s="4" t="s">
        <v>108</v>
      </c>
      <c r="D26" s="51">
        <f>12.23568+23.803</f>
        <v>36.03868</v>
      </c>
      <c r="E26" s="14"/>
    </row>
    <row r="27" ht="20.25" customHeight="1" spans="1:5">
      <c r="A27" s="4"/>
      <c r="B27" s="4"/>
      <c r="C27" s="4" t="s">
        <v>110</v>
      </c>
      <c r="D27" s="51"/>
      <c r="E27" s="14"/>
    </row>
    <row r="28" ht="20.25" customHeight="1" spans="1:5">
      <c r="A28" s="4"/>
      <c r="B28" s="4"/>
      <c r="C28" s="4" t="s">
        <v>112</v>
      </c>
      <c r="D28" s="51"/>
      <c r="E28" s="14"/>
    </row>
    <row r="29" ht="20.25" customHeight="1" spans="1:5">
      <c r="A29" s="4"/>
      <c r="B29" s="4"/>
      <c r="C29" s="4" t="s">
        <v>114</v>
      </c>
      <c r="D29" s="51"/>
      <c r="E29" s="14"/>
    </row>
    <row r="30" ht="20.25" customHeight="1" spans="1:5">
      <c r="A30" s="4"/>
      <c r="B30" s="4"/>
      <c r="C30" s="4" t="s">
        <v>116</v>
      </c>
      <c r="D30" s="51"/>
      <c r="E30" s="14"/>
    </row>
    <row r="31" ht="20.25" customHeight="1" spans="1:5">
      <c r="A31" s="4"/>
      <c r="B31" s="4"/>
      <c r="C31" s="4" t="s">
        <v>118</v>
      </c>
      <c r="D31" s="51"/>
      <c r="E31" s="14"/>
    </row>
    <row r="32" ht="20.25" customHeight="1" spans="1:5">
      <c r="A32" s="4"/>
      <c r="B32" s="4"/>
      <c r="C32" s="4" t="s">
        <v>120</v>
      </c>
      <c r="D32" s="51"/>
      <c r="E32" s="14"/>
    </row>
    <row r="33" ht="20.25" customHeight="1" spans="1:5">
      <c r="A33" s="4"/>
      <c r="B33" s="4"/>
      <c r="C33" s="4" t="s">
        <v>122</v>
      </c>
      <c r="D33" s="51"/>
      <c r="E33" s="14"/>
    </row>
    <row r="34" ht="20.25" customHeight="1" spans="1:5">
      <c r="A34" s="4"/>
      <c r="B34" s="4"/>
      <c r="C34" s="4" t="s">
        <v>123</v>
      </c>
      <c r="D34" s="51"/>
      <c r="E34" s="14"/>
    </row>
    <row r="35" ht="20.25" customHeight="1" spans="1:5">
      <c r="A35" s="4"/>
      <c r="B35" s="4"/>
      <c r="C35" s="4" t="s">
        <v>124</v>
      </c>
      <c r="D35" s="51"/>
      <c r="E35" s="14"/>
    </row>
    <row r="36" ht="20.25" customHeight="1" spans="1:5">
      <c r="A36" s="4"/>
      <c r="B36" s="4"/>
      <c r="C36" s="4" t="s">
        <v>125</v>
      </c>
      <c r="D36" s="51"/>
      <c r="E36" s="14"/>
    </row>
    <row r="37" ht="20.25" customHeight="1" spans="1:5">
      <c r="A37" s="4"/>
      <c r="B37" s="4"/>
      <c r="C37" s="4"/>
      <c r="D37" s="4"/>
      <c r="E37" s="14"/>
    </row>
    <row r="38" ht="20.25" customHeight="1" spans="1:5">
      <c r="A38" s="16"/>
      <c r="B38" s="16"/>
      <c r="C38" s="16" t="s">
        <v>266</v>
      </c>
      <c r="D38" s="52"/>
      <c r="E38" s="97"/>
    </row>
    <row r="39" ht="20.25" customHeight="1" spans="1:5">
      <c r="A39" s="16"/>
      <c r="B39" s="16"/>
      <c r="C39" s="16"/>
      <c r="D39" s="16"/>
      <c r="E39" s="97"/>
    </row>
    <row r="40" ht="20.25" customHeight="1" spans="1:5">
      <c r="A40" s="44" t="s">
        <v>267</v>
      </c>
      <c r="B40" s="52">
        <v>950.1</v>
      </c>
      <c r="C40" s="44" t="s">
        <v>268</v>
      </c>
      <c r="D40" s="46">
        <v>950.1</v>
      </c>
      <c r="E40" s="97"/>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3"/>
  <sheetViews>
    <sheetView tabSelected="1" workbookViewId="0">
      <selection activeCell="I1" sqref="I$1:I$1048576"/>
    </sheetView>
  </sheetViews>
  <sheetFormatPr defaultColWidth="10" defaultRowHeight="13.5"/>
  <cols>
    <col min="1" max="2" width="4.88333333333333" customWidth="1"/>
    <col min="3" max="3" width="6" customWidth="1"/>
    <col min="4" max="4" width="9" customWidth="1"/>
    <col min="5" max="6" width="16.3333333333333" customWidth="1"/>
    <col min="7" max="7" width="11.4416666666667" customWidth="1"/>
    <col min="8" max="8" width="12.4416666666667" customWidth="1"/>
    <col min="9" max="9" width="14.6666666666667" customWidth="1"/>
    <col min="10" max="10" width="11.3333333333333" customWidth="1"/>
    <col min="11" max="11" width="19" customWidth="1"/>
    <col min="12" max="12" width="9.775" customWidth="1"/>
  </cols>
  <sheetData>
    <row r="1" ht="16.35" customHeight="1" spans="1:4">
      <c r="A1" s="11"/>
      <c r="D1" s="11"/>
    </row>
    <row r="2" ht="43.2" customHeight="1" spans="1:11">
      <c r="A2" s="1" t="s">
        <v>13</v>
      </c>
      <c r="B2" s="1"/>
      <c r="C2" s="1"/>
      <c r="D2" s="1"/>
      <c r="E2" s="1"/>
      <c r="F2" s="1"/>
      <c r="G2" s="1"/>
      <c r="H2" s="1"/>
      <c r="I2" s="1"/>
      <c r="J2" s="1"/>
      <c r="K2" s="1"/>
    </row>
    <row r="3" ht="43.2" customHeight="1" spans="1:11">
      <c r="A3" s="2" t="s">
        <v>30</v>
      </c>
      <c r="B3" s="2"/>
      <c r="C3" s="2"/>
      <c r="D3" s="2"/>
      <c r="E3" s="2"/>
      <c r="F3" s="2"/>
      <c r="G3" s="2"/>
      <c r="H3" s="2"/>
      <c r="I3" s="2"/>
      <c r="J3" s="10" t="s">
        <v>31</v>
      </c>
      <c r="K3" s="10"/>
    </row>
    <row r="4" ht="24.9" customHeight="1" spans="1:11">
      <c r="A4" s="3" t="s">
        <v>169</v>
      </c>
      <c r="B4" s="3"/>
      <c r="C4" s="3"/>
      <c r="D4" s="3" t="s">
        <v>170</v>
      </c>
      <c r="E4" s="3" t="s">
        <v>171</v>
      </c>
      <c r="F4" s="3" t="s">
        <v>134</v>
      </c>
      <c r="G4" s="3" t="s">
        <v>172</v>
      </c>
      <c r="H4" s="3"/>
      <c r="I4" s="3"/>
      <c r="J4" s="3"/>
      <c r="K4" s="3" t="s">
        <v>173</v>
      </c>
    </row>
    <row r="5" ht="20.7" customHeight="1" spans="1:11">
      <c r="A5" s="3"/>
      <c r="B5" s="3"/>
      <c r="C5" s="3"/>
      <c r="D5" s="3"/>
      <c r="E5" s="3"/>
      <c r="F5" s="3"/>
      <c r="G5" s="3" t="s">
        <v>136</v>
      </c>
      <c r="H5" s="3" t="s">
        <v>269</v>
      </c>
      <c r="I5" s="3"/>
      <c r="J5" s="3" t="s">
        <v>270</v>
      </c>
      <c r="K5" s="3"/>
    </row>
    <row r="6" ht="28.5" customHeight="1" spans="1:11">
      <c r="A6" s="3" t="s">
        <v>177</v>
      </c>
      <c r="B6" s="3" t="s">
        <v>178</v>
      </c>
      <c r="C6" s="3" t="s">
        <v>179</v>
      </c>
      <c r="D6" s="3"/>
      <c r="E6" s="3"/>
      <c r="F6" s="3"/>
      <c r="G6" s="3"/>
      <c r="H6" s="3" t="s">
        <v>250</v>
      </c>
      <c r="I6" s="3" t="s">
        <v>234</v>
      </c>
      <c r="J6" s="3"/>
      <c r="K6" s="3"/>
    </row>
    <row r="7" ht="22.95" customHeight="1" spans="1:11">
      <c r="A7" s="4"/>
      <c r="B7" s="4"/>
      <c r="C7" s="4"/>
      <c r="D7" s="16"/>
      <c r="E7" s="16" t="s">
        <v>134</v>
      </c>
      <c r="F7" s="52">
        <f>F8</f>
        <v>950.1006</v>
      </c>
      <c r="G7" s="52">
        <f>G8</f>
        <v>535.7006</v>
      </c>
      <c r="H7" s="52">
        <f>H8</f>
        <v>508.2006</v>
      </c>
      <c r="I7" s="52"/>
      <c r="J7" s="52">
        <f>J8+J23+J38+J57+J73+J88</f>
        <v>27.5</v>
      </c>
      <c r="K7" s="52">
        <f>K8+K38+K53+K69+K88</f>
        <v>414.4</v>
      </c>
    </row>
    <row r="8" ht="22.95" customHeight="1" spans="1:11">
      <c r="A8" s="4"/>
      <c r="B8" s="4"/>
      <c r="C8" s="4"/>
      <c r="D8" s="13" t="s">
        <v>2</v>
      </c>
      <c r="E8" s="13" t="s">
        <v>152</v>
      </c>
      <c r="F8" s="52">
        <f>G8+K8</f>
        <v>950.1006</v>
      </c>
      <c r="G8" s="52">
        <f>G9+G24+G39+G58+G74+G89</f>
        <v>535.7006</v>
      </c>
      <c r="H8" s="52">
        <f>H9+H24+H39+H58+H74+H89</f>
        <v>508.2006</v>
      </c>
      <c r="I8" s="52"/>
      <c r="J8" s="52">
        <f>J9+J24+J39+J58+J74+J89</f>
        <v>27.5</v>
      </c>
      <c r="K8" s="52">
        <f>K9+K39+K54+K70+K89</f>
        <v>414.4</v>
      </c>
    </row>
    <row r="9" ht="22.95" customHeight="1" spans="1:11">
      <c r="A9" s="4"/>
      <c r="B9" s="4"/>
      <c r="C9" s="4"/>
      <c r="D9" s="48" t="s">
        <v>153</v>
      </c>
      <c r="E9" s="48" t="s">
        <v>154</v>
      </c>
      <c r="F9" s="52">
        <v>398.9441</v>
      </c>
      <c r="G9" s="52">
        <v>182.9441</v>
      </c>
      <c r="H9" s="52">
        <v>173.7641</v>
      </c>
      <c r="I9" s="52"/>
      <c r="J9" s="52">
        <v>9.18</v>
      </c>
      <c r="K9" s="52">
        <v>216</v>
      </c>
    </row>
    <row r="10" ht="22.95" customHeight="1" spans="1:11">
      <c r="A10" s="91" t="s">
        <v>180</v>
      </c>
      <c r="B10" s="92"/>
      <c r="C10" s="92"/>
      <c r="D10" s="93"/>
      <c r="E10" s="94" t="s">
        <v>181</v>
      </c>
      <c r="F10" s="52">
        <f t="shared" ref="F10:H10" si="0">F11+F13</f>
        <v>17.33388</v>
      </c>
      <c r="G10" s="52">
        <f t="shared" si="0"/>
        <v>17.33388</v>
      </c>
      <c r="H10" s="52">
        <f t="shared" si="0"/>
        <v>17.33388</v>
      </c>
      <c r="I10" s="52"/>
      <c r="J10" s="52"/>
      <c r="K10" s="52"/>
    </row>
    <row r="11" ht="22.95" customHeight="1" spans="1:11">
      <c r="A11" s="91" t="s">
        <v>180</v>
      </c>
      <c r="B11" s="91" t="s">
        <v>182</v>
      </c>
      <c r="C11" s="92"/>
      <c r="D11" s="93"/>
      <c r="E11" s="94" t="s">
        <v>183</v>
      </c>
      <c r="F11" s="5">
        <v>16.31424</v>
      </c>
      <c r="G11" s="5">
        <v>16.31424</v>
      </c>
      <c r="H11" s="51">
        <v>16.31424</v>
      </c>
      <c r="I11" s="52"/>
      <c r="J11" s="52"/>
      <c r="K11" s="52"/>
    </row>
    <row r="12" ht="22.95" customHeight="1" spans="1:11">
      <c r="A12" s="49" t="s">
        <v>180</v>
      </c>
      <c r="B12" s="49" t="s">
        <v>182</v>
      </c>
      <c r="C12" s="49" t="s">
        <v>182</v>
      </c>
      <c r="D12" s="50" t="s">
        <v>271</v>
      </c>
      <c r="E12" s="4" t="s">
        <v>185</v>
      </c>
      <c r="F12" s="5">
        <v>16.31424</v>
      </c>
      <c r="G12" s="5">
        <v>16.31424</v>
      </c>
      <c r="H12" s="51">
        <v>16.31424</v>
      </c>
      <c r="I12" s="51"/>
      <c r="J12" s="51"/>
      <c r="K12" s="51"/>
    </row>
    <row r="13" ht="22.95" customHeight="1" spans="1:11">
      <c r="A13" s="49" t="s">
        <v>180</v>
      </c>
      <c r="B13" s="49" t="s">
        <v>186</v>
      </c>
      <c r="C13" s="49"/>
      <c r="D13" s="50"/>
      <c r="E13" s="16" t="s">
        <v>272</v>
      </c>
      <c r="F13" s="5">
        <v>1.01964</v>
      </c>
      <c r="G13" s="5">
        <v>1.01964</v>
      </c>
      <c r="H13" s="51">
        <v>1.01964</v>
      </c>
      <c r="I13" s="51"/>
      <c r="J13" s="51"/>
      <c r="K13" s="51"/>
    </row>
    <row r="14" ht="22.95" customHeight="1" spans="1:11">
      <c r="A14" s="49" t="s">
        <v>180</v>
      </c>
      <c r="B14" s="49" t="s">
        <v>186</v>
      </c>
      <c r="C14" s="49" t="s">
        <v>186</v>
      </c>
      <c r="D14" s="50" t="s">
        <v>273</v>
      </c>
      <c r="E14" s="4" t="s">
        <v>187</v>
      </c>
      <c r="F14" s="5">
        <v>1.01964</v>
      </c>
      <c r="G14" s="5">
        <v>1.01964</v>
      </c>
      <c r="H14" s="51">
        <v>1.01964</v>
      </c>
      <c r="I14" s="51"/>
      <c r="J14" s="51"/>
      <c r="K14" s="51"/>
    </row>
    <row r="15" ht="22.95" customHeight="1" spans="1:11">
      <c r="A15" s="49" t="s">
        <v>189</v>
      </c>
      <c r="B15" s="49"/>
      <c r="C15" s="49"/>
      <c r="D15" s="50"/>
      <c r="E15" s="95" t="s">
        <v>190</v>
      </c>
      <c r="F15" s="5">
        <v>8.66694</v>
      </c>
      <c r="G15" s="5">
        <v>8.66694</v>
      </c>
      <c r="H15" s="51">
        <v>8.66694</v>
      </c>
      <c r="I15" s="51"/>
      <c r="J15" s="51"/>
      <c r="K15" s="51"/>
    </row>
    <row r="16" ht="22.95" customHeight="1" spans="1:11">
      <c r="A16" s="49" t="s">
        <v>189</v>
      </c>
      <c r="B16" s="49" t="s">
        <v>191</v>
      </c>
      <c r="C16" s="49"/>
      <c r="D16" s="50"/>
      <c r="E16" s="95" t="s">
        <v>192</v>
      </c>
      <c r="F16" s="5">
        <v>8.66694</v>
      </c>
      <c r="G16" s="5">
        <v>8.66694</v>
      </c>
      <c r="H16" s="51">
        <v>8.66694</v>
      </c>
      <c r="I16" s="51"/>
      <c r="J16" s="51"/>
      <c r="K16" s="51"/>
    </row>
    <row r="17" ht="22.95" customHeight="1" spans="1:11">
      <c r="A17" s="49" t="s">
        <v>189</v>
      </c>
      <c r="B17" s="49" t="s">
        <v>191</v>
      </c>
      <c r="C17" s="49" t="s">
        <v>193</v>
      </c>
      <c r="D17" s="50" t="s">
        <v>274</v>
      </c>
      <c r="E17" s="4" t="s">
        <v>195</v>
      </c>
      <c r="F17" s="5">
        <v>8.66694</v>
      </c>
      <c r="G17" s="5">
        <v>8.66694</v>
      </c>
      <c r="H17" s="51">
        <v>8.66694</v>
      </c>
      <c r="I17" s="51"/>
      <c r="J17" s="51"/>
      <c r="K17" s="51"/>
    </row>
    <row r="18" ht="22.95" customHeight="1" spans="1:11">
      <c r="A18" s="49" t="s">
        <v>196</v>
      </c>
      <c r="B18" s="49"/>
      <c r="C18" s="49"/>
      <c r="D18" s="50"/>
      <c r="E18" s="95" t="s">
        <v>197</v>
      </c>
      <c r="F18" s="5">
        <v>360.7076</v>
      </c>
      <c r="G18" s="5">
        <v>144.7076</v>
      </c>
      <c r="H18" s="51">
        <v>135.5276</v>
      </c>
      <c r="I18" s="51"/>
      <c r="J18" s="51">
        <v>9.18</v>
      </c>
      <c r="K18" s="51">
        <v>216</v>
      </c>
    </row>
    <row r="19" ht="22.95" customHeight="1" spans="1:11">
      <c r="A19" s="49" t="s">
        <v>196</v>
      </c>
      <c r="B19" s="49" t="s">
        <v>193</v>
      </c>
      <c r="C19" s="49"/>
      <c r="D19" s="50"/>
      <c r="E19" s="95" t="s">
        <v>198</v>
      </c>
      <c r="F19" s="5">
        <v>360.7076</v>
      </c>
      <c r="G19" s="5">
        <v>144.7076</v>
      </c>
      <c r="H19" s="51">
        <v>135.5276</v>
      </c>
      <c r="I19" s="51"/>
      <c r="J19" s="51">
        <v>9.18</v>
      </c>
      <c r="K19" s="51">
        <v>216</v>
      </c>
    </row>
    <row r="20" ht="22.95" customHeight="1" spans="1:11">
      <c r="A20" s="49" t="s">
        <v>196</v>
      </c>
      <c r="B20" s="49" t="s">
        <v>193</v>
      </c>
      <c r="C20" s="49" t="s">
        <v>193</v>
      </c>
      <c r="D20" s="50" t="s">
        <v>275</v>
      </c>
      <c r="E20" s="4" t="s">
        <v>200</v>
      </c>
      <c r="F20" s="5">
        <v>360.7076</v>
      </c>
      <c r="G20" s="5">
        <v>144.7076</v>
      </c>
      <c r="H20" s="51">
        <v>135.5276</v>
      </c>
      <c r="I20" s="51"/>
      <c r="J20" s="51">
        <v>9.18</v>
      </c>
      <c r="K20" s="51">
        <v>216</v>
      </c>
    </row>
    <row r="21" ht="22.95" customHeight="1" spans="1:11">
      <c r="A21" s="49" t="s">
        <v>201</v>
      </c>
      <c r="B21" s="49"/>
      <c r="C21" s="49"/>
      <c r="D21" s="50"/>
      <c r="E21" s="95" t="s">
        <v>202</v>
      </c>
      <c r="F21" s="5">
        <v>12.23568</v>
      </c>
      <c r="G21" s="5">
        <v>12.23568</v>
      </c>
      <c r="H21" s="51">
        <v>12.23568</v>
      </c>
      <c r="I21" s="51"/>
      <c r="J21" s="51"/>
      <c r="K21" s="51"/>
    </row>
    <row r="22" ht="22.95" customHeight="1" spans="1:11">
      <c r="A22" s="49" t="s">
        <v>201</v>
      </c>
      <c r="B22" s="49" t="s">
        <v>203</v>
      </c>
      <c r="C22" s="49"/>
      <c r="D22" s="50"/>
      <c r="E22" s="95" t="s">
        <v>204</v>
      </c>
      <c r="F22" s="5">
        <v>12.23568</v>
      </c>
      <c r="G22" s="5">
        <v>12.23568</v>
      </c>
      <c r="H22" s="51">
        <v>12.23568</v>
      </c>
      <c r="I22" s="51"/>
      <c r="J22" s="51"/>
      <c r="K22" s="51"/>
    </row>
    <row r="23" ht="22.95" customHeight="1" spans="1:11">
      <c r="A23" s="49" t="s">
        <v>201</v>
      </c>
      <c r="B23" s="49" t="s">
        <v>203</v>
      </c>
      <c r="C23" s="49" t="s">
        <v>193</v>
      </c>
      <c r="D23" s="50" t="s">
        <v>276</v>
      </c>
      <c r="E23" s="4" t="s">
        <v>206</v>
      </c>
      <c r="F23" s="5">
        <v>12.23568</v>
      </c>
      <c r="G23" s="5">
        <v>12.23568</v>
      </c>
      <c r="H23" s="51">
        <v>12.23568</v>
      </c>
      <c r="I23" s="51"/>
      <c r="J23" s="51"/>
      <c r="K23" s="51"/>
    </row>
    <row r="24" ht="22.95" customHeight="1" spans="1:11">
      <c r="A24" s="4"/>
      <c r="B24" s="4"/>
      <c r="C24" s="4"/>
      <c r="D24" s="48" t="s">
        <v>155</v>
      </c>
      <c r="E24" s="48" t="s">
        <v>156</v>
      </c>
      <c r="F24" s="52">
        <v>50.519</v>
      </c>
      <c r="G24" s="52">
        <v>50.519</v>
      </c>
      <c r="H24" s="52">
        <v>48.359</v>
      </c>
      <c r="I24" s="52"/>
      <c r="J24" s="46">
        <v>2.16</v>
      </c>
      <c r="K24" s="52"/>
    </row>
    <row r="25" ht="22.95" customHeight="1" spans="1:11">
      <c r="A25" s="49" t="s">
        <v>180</v>
      </c>
      <c r="B25" s="4"/>
      <c r="C25" s="4"/>
      <c r="D25" s="48"/>
      <c r="E25" s="94" t="s">
        <v>181</v>
      </c>
      <c r="F25" s="5">
        <f>F26+F29</f>
        <v>5.024928</v>
      </c>
      <c r="G25" s="5">
        <f>G26+G29</f>
        <v>5.024928</v>
      </c>
      <c r="H25" s="51">
        <f>H26+H28</f>
        <v>5.024928</v>
      </c>
      <c r="I25" s="52"/>
      <c r="J25" s="46"/>
      <c r="K25" s="52"/>
    </row>
    <row r="26" ht="22.95" customHeight="1" spans="1:11">
      <c r="A26" s="49" t="s">
        <v>180</v>
      </c>
      <c r="B26" s="49" t="s">
        <v>182</v>
      </c>
      <c r="C26" s="4"/>
      <c r="D26" s="48"/>
      <c r="E26" s="94" t="s">
        <v>183</v>
      </c>
      <c r="F26" s="5">
        <v>4.729344</v>
      </c>
      <c r="G26" s="5">
        <v>4.729344</v>
      </c>
      <c r="H26" s="51">
        <v>4.729344</v>
      </c>
      <c r="I26" s="52"/>
      <c r="J26" s="46"/>
      <c r="K26" s="52"/>
    </row>
    <row r="27" ht="22.95" customHeight="1" spans="1:11">
      <c r="A27" s="49" t="s">
        <v>180</v>
      </c>
      <c r="B27" s="49" t="s">
        <v>182</v>
      </c>
      <c r="C27" s="49" t="s">
        <v>182</v>
      </c>
      <c r="D27" s="50" t="s">
        <v>271</v>
      </c>
      <c r="E27" s="4" t="s">
        <v>185</v>
      </c>
      <c r="F27" s="5">
        <v>4.729344</v>
      </c>
      <c r="G27" s="5">
        <v>4.729344</v>
      </c>
      <c r="H27" s="51">
        <v>4.729344</v>
      </c>
      <c r="I27" s="51"/>
      <c r="J27" s="51"/>
      <c r="K27" s="51"/>
    </row>
    <row r="28" ht="22.95" customHeight="1" spans="1:11">
      <c r="A28" s="49" t="s">
        <v>180</v>
      </c>
      <c r="B28" s="49" t="s">
        <v>186</v>
      </c>
      <c r="C28" s="49"/>
      <c r="D28" s="50"/>
      <c r="E28" s="16" t="s">
        <v>272</v>
      </c>
      <c r="F28" s="5">
        <v>0.295584</v>
      </c>
      <c r="G28" s="5">
        <v>0.295584</v>
      </c>
      <c r="H28" s="51">
        <v>0.295584</v>
      </c>
      <c r="I28" s="51"/>
      <c r="J28" s="51"/>
      <c r="K28" s="51"/>
    </row>
    <row r="29" ht="22.95" customHeight="1" spans="1:11">
      <c r="A29" s="49" t="s">
        <v>180</v>
      </c>
      <c r="B29" s="49" t="s">
        <v>186</v>
      </c>
      <c r="C29" s="49" t="s">
        <v>186</v>
      </c>
      <c r="D29" s="50" t="s">
        <v>273</v>
      </c>
      <c r="E29" s="4" t="s">
        <v>187</v>
      </c>
      <c r="F29" s="5">
        <v>0.295584</v>
      </c>
      <c r="G29" s="5">
        <v>0.295584</v>
      </c>
      <c r="H29" s="51">
        <v>0.295584</v>
      </c>
      <c r="I29" s="51"/>
      <c r="J29" s="51"/>
      <c r="K29" s="51"/>
    </row>
    <row r="30" ht="22.95" customHeight="1" spans="1:11">
      <c r="A30" s="49" t="s">
        <v>189</v>
      </c>
      <c r="B30" s="49"/>
      <c r="C30" s="49"/>
      <c r="D30" s="50"/>
      <c r="E30" s="95" t="s">
        <v>192</v>
      </c>
      <c r="F30" s="5">
        <v>2.512464</v>
      </c>
      <c r="G30" s="5">
        <v>2.512464</v>
      </c>
      <c r="H30" s="51">
        <v>2.512464</v>
      </c>
      <c r="I30" s="51"/>
      <c r="J30" s="51"/>
      <c r="K30" s="51"/>
    </row>
    <row r="31" ht="22.95" customHeight="1" spans="1:11">
      <c r="A31" s="49" t="s">
        <v>189</v>
      </c>
      <c r="B31" s="49" t="s">
        <v>191</v>
      </c>
      <c r="C31" s="49"/>
      <c r="D31" s="50"/>
      <c r="E31" s="4" t="s">
        <v>195</v>
      </c>
      <c r="F31" s="5">
        <v>2.512464</v>
      </c>
      <c r="G31" s="5">
        <v>2.512464</v>
      </c>
      <c r="H31" s="51">
        <v>2.512464</v>
      </c>
      <c r="I31" s="51"/>
      <c r="J31" s="51"/>
      <c r="K31" s="51"/>
    </row>
    <row r="32" ht="22.95" customHeight="1" spans="1:11">
      <c r="A32" s="49" t="s">
        <v>189</v>
      </c>
      <c r="B32" s="49" t="s">
        <v>191</v>
      </c>
      <c r="C32" s="49" t="s">
        <v>193</v>
      </c>
      <c r="D32" s="50" t="s">
        <v>274</v>
      </c>
      <c r="E32" s="4" t="s">
        <v>195</v>
      </c>
      <c r="F32" s="5">
        <v>2.512464</v>
      </c>
      <c r="G32" s="5">
        <v>2.512464</v>
      </c>
      <c r="H32" s="51">
        <v>2.512464</v>
      </c>
      <c r="I32" s="51"/>
      <c r="J32" s="51"/>
      <c r="K32" s="51"/>
    </row>
    <row r="33" ht="22.95" customHeight="1" spans="1:11">
      <c r="A33" s="49" t="s">
        <v>196</v>
      </c>
      <c r="B33" s="49"/>
      <c r="C33" s="49"/>
      <c r="D33" s="50"/>
      <c r="E33" s="95" t="s">
        <v>197</v>
      </c>
      <c r="F33" s="5">
        <v>39.4346</v>
      </c>
      <c r="G33" s="5">
        <v>39.4346</v>
      </c>
      <c r="H33" s="51">
        <v>37.2746</v>
      </c>
      <c r="I33" s="51"/>
      <c r="J33" s="51">
        <v>2.16</v>
      </c>
      <c r="K33" s="51"/>
    </row>
    <row r="34" ht="22.95" customHeight="1" spans="1:11">
      <c r="A34" s="49" t="s">
        <v>196</v>
      </c>
      <c r="B34" s="49" t="s">
        <v>193</v>
      </c>
      <c r="C34" s="49"/>
      <c r="D34" s="50"/>
      <c r="E34" s="95" t="s">
        <v>198</v>
      </c>
      <c r="F34" s="5">
        <v>39.4346</v>
      </c>
      <c r="G34" s="5">
        <v>39.4346</v>
      </c>
      <c r="H34" s="51">
        <v>37.2746</v>
      </c>
      <c r="I34" s="51"/>
      <c r="J34" s="51">
        <v>2.16</v>
      </c>
      <c r="K34" s="51"/>
    </row>
    <row r="35" ht="22.95" customHeight="1" spans="1:11">
      <c r="A35" s="49" t="s">
        <v>196</v>
      </c>
      <c r="B35" s="49" t="s">
        <v>193</v>
      </c>
      <c r="C35" s="49" t="s">
        <v>207</v>
      </c>
      <c r="D35" s="50" t="s">
        <v>277</v>
      </c>
      <c r="E35" s="4" t="s">
        <v>209</v>
      </c>
      <c r="F35" s="5">
        <v>39.4346</v>
      </c>
      <c r="G35" s="5">
        <v>39.4346</v>
      </c>
      <c r="H35" s="51">
        <v>37.2746</v>
      </c>
      <c r="I35" s="51"/>
      <c r="J35" s="51">
        <v>2.16</v>
      </c>
      <c r="K35" s="51"/>
    </row>
    <row r="36" ht="22.95" customHeight="1" spans="1:11">
      <c r="A36" s="49" t="s">
        <v>201</v>
      </c>
      <c r="B36" s="49"/>
      <c r="C36" s="49"/>
      <c r="D36" s="50"/>
      <c r="E36" s="95" t="s">
        <v>202</v>
      </c>
      <c r="F36" s="5">
        <v>3.547008</v>
      </c>
      <c r="G36" s="5">
        <v>3.547008</v>
      </c>
      <c r="H36" s="51">
        <v>3.547008</v>
      </c>
      <c r="I36" s="51"/>
      <c r="J36" s="51"/>
      <c r="K36" s="51"/>
    </row>
    <row r="37" ht="22.95" customHeight="1" spans="1:11">
      <c r="A37" s="49" t="s">
        <v>201</v>
      </c>
      <c r="B37" s="49" t="s">
        <v>203</v>
      </c>
      <c r="C37" s="49"/>
      <c r="D37" s="50"/>
      <c r="E37" s="95" t="s">
        <v>204</v>
      </c>
      <c r="F37" s="5">
        <v>3.547008</v>
      </c>
      <c r="G37" s="5">
        <v>3.547008</v>
      </c>
      <c r="H37" s="51">
        <v>3.547008</v>
      </c>
      <c r="I37" s="51"/>
      <c r="J37" s="51"/>
      <c r="K37" s="51"/>
    </row>
    <row r="38" ht="22.95" customHeight="1" spans="1:11">
      <c r="A38" s="49" t="s">
        <v>201</v>
      </c>
      <c r="B38" s="49" t="s">
        <v>203</v>
      </c>
      <c r="C38" s="49" t="s">
        <v>193</v>
      </c>
      <c r="D38" s="50" t="s">
        <v>276</v>
      </c>
      <c r="E38" s="4" t="s">
        <v>206</v>
      </c>
      <c r="F38" s="5">
        <v>3.547008</v>
      </c>
      <c r="G38" s="5">
        <v>3.547008</v>
      </c>
      <c r="H38" s="51">
        <v>3.547008</v>
      </c>
      <c r="I38" s="51"/>
      <c r="J38" s="51"/>
      <c r="K38" s="51"/>
    </row>
    <row r="39" ht="22.95" customHeight="1" spans="1:11">
      <c r="A39" s="4"/>
      <c r="B39" s="4"/>
      <c r="C39" s="4"/>
      <c r="D39" s="48" t="s">
        <v>157</v>
      </c>
      <c r="E39" s="48" t="s">
        <v>158</v>
      </c>
      <c r="F39" s="52">
        <v>113.12565</v>
      </c>
      <c r="G39" s="52">
        <v>78.12565</v>
      </c>
      <c r="H39" s="52">
        <v>74.34565</v>
      </c>
      <c r="I39" s="52"/>
      <c r="J39" s="46">
        <v>3.78</v>
      </c>
      <c r="K39" s="52">
        <v>35</v>
      </c>
    </row>
    <row r="40" ht="22.95" customHeight="1" spans="1:11">
      <c r="A40" s="49" t="s">
        <v>210</v>
      </c>
      <c r="B40" s="4"/>
      <c r="C40" s="4"/>
      <c r="D40" s="48"/>
      <c r="E40" s="93" t="s">
        <v>211</v>
      </c>
      <c r="F40" s="5">
        <v>3.79287</v>
      </c>
      <c r="G40" s="5">
        <v>3.79287</v>
      </c>
      <c r="H40" s="51">
        <v>3.79287</v>
      </c>
      <c r="I40" s="52"/>
      <c r="J40" s="46"/>
      <c r="K40" s="52"/>
    </row>
    <row r="41" ht="22.95" customHeight="1" spans="1:11">
      <c r="A41" s="49" t="s">
        <v>210</v>
      </c>
      <c r="B41" s="49" t="s">
        <v>193</v>
      </c>
      <c r="C41" s="4"/>
      <c r="D41" s="48"/>
      <c r="E41" s="93" t="s">
        <v>212</v>
      </c>
      <c r="F41" s="5">
        <v>3.79287</v>
      </c>
      <c r="G41" s="5">
        <v>3.79287</v>
      </c>
      <c r="H41" s="51">
        <v>3.79287</v>
      </c>
      <c r="I41" s="52"/>
      <c r="J41" s="46"/>
      <c r="K41" s="52"/>
    </row>
    <row r="42" ht="22.95" customHeight="1" spans="1:11">
      <c r="A42" s="49" t="s">
        <v>210</v>
      </c>
      <c r="B42" s="49" t="s">
        <v>193</v>
      </c>
      <c r="C42" s="49" t="s">
        <v>193</v>
      </c>
      <c r="D42" s="50" t="s">
        <v>278</v>
      </c>
      <c r="E42" s="4" t="s">
        <v>200</v>
      </c>
      <c r="F42" s="5">
        <v>3.79287</v>
      </c>
      <c r="G42" s="5">
        <v>3.79287</v>
      </c>
      <c r="H42" s="51">
        <v>3.79287</v>
      </c>
      <c r="I42" s="51"/>
      <c r="J42" s="51"/>
      <c r="K42" s="51"/>
    </row>
    <row r="43" ht="22.95" customHeight="1" spans="1:11">
      <c r="A43" s="49" t="s">
        <v>180</v>
      </c>
      <c r="B43" s="49"/>
      <c r="C43" s="49"/>
      <c r="D43" s="50"/>
      <c r="E43" s="94" t="s">
        <v>181</v>
      </c>
      <c r="F43" s="5">
        <f t="shared" ref="F43:H43" si="1">F44+F46</f>
        <v>7.58574</v>
      </c>
      <c r="G43" s="5">
        <f t="shared" si="1"/>
        <v>7.58574</v>
      </c>
      <c r="H43" s="5">
        <f t="shared" si="1"/>
        <v>7.58574</v>
      </c>
      <c r="I43" s="51"/>
      <c r="J43" s="51"/>
      <c r="K43" s="51"/>
    </row>
    <row r="44" ht="22.95" customHeight="1" spans="1:11">
      <c r="A44" s="49" t="s">
        <v>180</v>
      </c>
      <c r="B44" s="49" t="s">
        <v>182</v>
      </c>
      <c r="C44" s="49"/>
      <c r="D44" s="50"/>
      <c r="E44" s="94" t="s">
        <v>183</v>
      </c>
      <c r="F44" s="5">
        <v>7.13952</v>
      </c>
      <c r="G44" s="5">
        <v>7.13952</v>
      </c>
      <c r="H44" s="51">
        <v>7.13952</v>
      </c>
      <c r="I44" s="51"/>
      <c r="J44" s="51"/>
      <c r="K44" s="51"/>
    </row>
    <row r="45" ht="22.95" customHeight="1" spans="1:11">
      <c r="A45" s="49" t="s">
        <v>180</v>
      </c>
      <c r="B45" s="49" t="s">
        <v>182</v>
      </c>
      <c r="C45" s="49" t="s">
        <v>182</v>
      </c>
      <c r="D45" s="50" t="s">
        <v>271</v>
      </c>
      <c r="E45" s="4" t="s">
        <v>185</v>
      </c>
      <c r="F45" s="5">
        <v>7.13952</v>
      </c>
      <c r="G45" s="5">
        <v>7.13952</v>
      </c>
      <c r="H45" s="51">
        <v>7.13952</v>
      </c>
      <c r="I45" s="51"/>
      <c r="J45" s="51"/>
      <c r="K45" s="51"/>
    </row>
    <row r="46" ht="22.95" customHeight="1" spans="1:11">
      <c r="A46" s="49" t="s">
        <v>180</v>
      </c>
      <c r="B46" s="49" t="s">
        <v>186</v>
      </c>
      <c r="C46" s="49"/>
      <c r="D46" s="50"/>
      <c r="E46" s="16" t="s">
        <v>272</v>
      </c>
      <c r="F46" s="5">
        <v>0.44622</v>
      </c>
      <c r="G46" s="5">
        <v>0.44622</v>
      </c>
      <c r="H46" s="51">
        <v>0.44622</v>
      </c>
      <c r="I46" s="51"/>
      <c r="J46" s="51"/>
      <c r="K46" s="51"/>
    </row>
    <row r="47" ht="22.95" customHeight="1" spans="1:11">
      <c r="A47" s="49" t="s">
        <v>180</v>
      </c>
      <c r="B47" s="49" t="s">
        <v>186</v>
      </c>
      <c r="C47" s="49" t="s">
        <v>186</v>
      </c>
      <c r="D47" s="50" t="s">
        <v>273</v>
      </c>
      <c r="E47" s="4" t="s">
        <v>187</v>
      </c>
      <c r="F47" s="5">
        <v>0.44622</v>
      </c>
      <c r="G47" s="5">
        <v>0.44622</v>
      </c>
      <c r="H47" s="51">
        <v>0.44622</v>
      </c>
      <c r="I47" s="51"/>
      <c r="J47" s="51"/>
      <c r="K47" s="51"/>
    </row>
    <row r="48" ht="22.95" customHeight="1" spans="1:11">
      <c r="A48" s="49" t="s">
        <v>196</v>
      </c>
      <c r="B48" s="49"/>
      <c r="C48" s="49"/>
      <c r="D48" s="50"/>
      <c r="E48" s="95" t="s">
        <v>197</v>
      </c>
      <c r="F48" s="5">
        <v>96.3924</v>
      </c>
      <c r="G48" s="5">
        <v>61.3924</v>
      </c>
      <c r="H48" s="51">
        <v>57.6124</v>
      </c>
      <c r="I48" s="51"/>
      <c r="J48" s="51">
        <v>3.78</v>
      </c>
      <c r="K48" s="51">
        <v>35</v>
      </c>
    </row>
    <row r="49" ht="22.95" customHeight="1" spans="1:11">
      <c r="A49" s="49" t="s">
        <v>196</v>
      </c>
      <c r="B49" s="49" t="s">
        <v>193</v>
      </c>
      <c r="C49" s="49"/>
      <c r="D49" s="50"/>
      <c r="E49" s="95" t="s">
        <v>198</v>
      </c>
      <c r="F49" s="5">
        <v>96.3924</v>
      </c>
      <c r="G49" s="5">
        <v>61.3924</v>
      </c>
      <c r="H49" s="51">
        <v>57.6124</v>
      </c>
      <c r="I49" s="51"/>
      <c r="J49" s="51">
        <v>3.78</v>
      </c>
      <c r="K49" s="51">
        <v>35</v>
      </c>
    </row>
    <row r="50" ht="22.95" customHeight="1" spans="1:11">
      <c r="A50" s="49" t="s">
        <v>196</v>
      </c>
      <c r="B50" s="49" t="s">
        <v>193</v>
      </c>
      <c r="C50" s="49" t="s">
        <v>207</v>
      </c>
      <c r="D50" s="50" t="s">
        <v>277</v>
      </c>
      <c r="E50" s="4" t="s">
        <v>209</v>
      </c>
      <c r="F50" s="5">
        <v>96.3924</v>
      </c>
      <c r="G50" s="5">
        <v>61.3924</v>
      </c>
      <c r="H50" s="51">
        <v>57.6124</v>
      </c>
      <c r="I50" s="51"/>
      <c r="J50" s="51">
        <v>3.78</v>
      </c>
      <c r="K50" s="51">
        <v>35</v>
      </c>
    </row>
    <row r="51" ht="22.95" customHeight="1" spans="1:11">
      <c r="A51" s="49" t="s">
        <v>201</v>
      </c>
      <c r="B51" s="49"/>
      <c r="C51" s="49"/>
      <c r="D51" s="50"/>
      <c r="E51" s="95" t="s">
        <v>202</v>
      </c>
      <c r="F51" s="5">
        <v>5.35464</v>
      </c>
      <c r="G51" s="5">
        <v>5.35464</v>
      </c>
      <c r="H51" s="51">
        <v>5.35464</v>
      </c>
      <c r="I51" s="51"/>
      <c r="J51" s="51"/>
      <c r="K51" s="51"/>
    </row>
    <row r="52" ht="22.95" customHeight="1" spans="1:11">
      <c r="A52" s="49" t="s">
        <v>201</v>
      </c>
      <c r="B52" s="49" t="s">
        <v>203</v>
      </c>
      <c r="C52" s="49"/>
      <c r="D52" s="50"/>
      <c r="E52" s="95" t="s">
        <v>204</v>
      </c>
      <c r="F52" s="5">
        <v>5.35464</v>
      </c>
      <c r="G52" s="5">
        <v>5.35464</v>
      </c>
      <c r="H52" s="51">
        <v>5.35464</v>
      </c>
      <c r="I52" s="51"/>
      <c r="J52" s="51"/>
      <c r="K52" s="51"/>
    </row>
    <row r="53" ht="22.95" customHeight="1" spans="1:11">
      <c r="A53" s="49" t="s">
        <v>201</v>
      </c>
      <c r="B53" s="49" t="s">
        <v>203</v>
      </c>
      <c r="C53" s="49" t="s">
        <v>193</v>
      </c>
      <c r="D53" s="50" t="s">
        <v>276</v>
      </c>
      <c r="E53" s="4" t="s">
        <v>206</v>
      </c>
      <c r="F53" s="5">
        <v>5.35464</v>
      </c>
      <c r="G53" s="5">
        <v>5.35464</v>
      </c>
      <c r="H53" s="51">
        <v>5.35464</v>
      </c>
      <c r="I53" s="51"/>
      <c r="J53" s="51"/>
      <c r="K53" s="51"/>
    </row>
    <row r="54" ht="22.95" customHeight="1" spans="1:11">
      <c r="A54" s="49"/>
      <c r="B54" s="49"/>
      <c r="C54" s="49"/>
      <c r="D54" s="48" t="s">
        <v>159</v>
      </c>
      <c r="E54" s="48" t="s">
        <v>160</v>
      </c>
      <c r="F54" s="52">
        <v>105.4</v>
      </c>
      <c r="G54" s="52">
        <v>105.4</v>
      </c>
      <c r="H54" s="52">
        <v>105.4</v>
      </c>
      <c r="I54" s="52"/>
      <c r="J54" s="52"/>
      <c r="K54" s="52">
        <v>105.4</v>
      </c>
    </row>
    <row r="55" ht="22.95" customHeight="1" spans="1:11">
      <c r="A55" s="49" t="s">
        <v>196</v>
      </c>
      <c r="B55" s="49"/>
      <c r="C55" s="49"/>
      <c r="D55" s="50"/>
      <c r="E55" s="95" t="s">
        <v>197</v>
      </c>
      <c r="F55" s="52"/>
      <c r="G55" s="52"/>
      <c r="H55" s="52"/>
      <c r="I55" s="52"/>
      <c r="J55" s="52"/>
      <c r="K55" s="51">
        <v>105.4</v>
      </c>
    </row>
    <row r="56" ht="22.95" customHeight="1" spans="1:11">
      <c r="A56" s="49" t="s">
        <v>196</v>
      </c>
      <c r="B56" s="49" t="s">
        <v>193</v>
      </c>
      <c r="C56" s="49"/>
      <c r="D56" s="50"/>
      <c r="E56" s="95" t="s">
        <v>198</v>
      </c>
      <c r="F56" s="52"/>
      <c r="G56" s="52"/>
      <c r="H56" s="52"/>
      <c r="I56" s="52"/>
      <c r="J56" s="52"/>
      <c r="K56" s="51">
        <v>105.4</v>
      </c>
    </row>
    <row r="57" ht="22.95" customHeight="1" spans="1:11">
      <c r="A57" s="49" t="s">
        <v>196</v>
      </c>
      <c r="B57" s="49" t="s">
        <v>193</v>
      </c>
      <c r="C57" s="49" t="s">
        <v>186</v>
      </c>
      <c r="D57" s="50" t="s">
        <v>279</v>
      </c>
      <c r="E57" s="4" t="s">
        <v>215</v>
      </c>
      <c r="F57" s="5">
        <v>105.4</v>
      </c>
      <c r="G57" s="5">
        <v>105.4</v>
      </c>
      <c r="H57" s="5">
        <v>105.4</v>
      </c>
      <c r="I57" s="51"/>
      <c r="J57" s="51"/>
      <c r="K57" s="51">
        <v>105.4</v>
      </c>
    </row>
    <row r="58" ht="22.95" customHeight="1" spans="1:11">
      <c r="A58" s="4"/>
      <c r="B58" s="4"/>
      <c r="C58" s="4"/>
      <c r="D58" s="48" t="s">
        <v>161</v>
      </c>
      <c r="E58" s="48" t="s">
        <v>162</v>
      </c>
      <c r="F58" s="52">
        <v>60.413</v>
      </c>
      <c r="G58" s="52">
        <v>60.413</v>
      </c>
      <c r="H58" s="52">
        <v>57.213</v>
      </c>
      <c r="I58" s="52"/>
      <c r="J58" s="46">
        <v>3.2</v>
      </c>
      <c r="K58" s="52"/>
    </row>
    <row r="59" ht="22.95" customHeight="1" spans="1:11">
      <c r="A59" s="49" t="s">
        <v>180</v>
      </c>
      <c r="B59" s="4"/>
      <c r="C59" s="4"/>
      <c r="D59" s="48"/>
      <c r="E59" s="94" t="s">
        <v>181</v>
      </c>
      <c r="F59" s="52">
        <f t="shared" ref="F59:H59" si="2">F60+F62</f>
        <v>8.609616</v>
      </c>
      <c r="G59" s="52">
        <f t="shared" si="2"/>
        <v>8.609616</v>
      </c>
      <c r="H59" s="52">
        <f t="shared" si="2"/>
        <v>8.609616</v>
      </c>
      <c r="I59" s="52"/>
      <c r="J59" s="46"/>
      <c r="K59" s="52"/>
    </row>
    <row r="60" ht="22.95" customHeight="1" spans="1:11">
      <c r="A60" s="49" t="s">
        <v>180</v>
      </c>
      <c r="B60" s="49" t="s">
        <v>182</v>
      </c>
      <c r="C60" s="4"/>
      <c r="D60" s="48"/>
      <c r="E60" s="94" t="s">
        <v>183</v>
      </c>
      <c r="F60" s="5">
        <v>8.271984</v>
      </c>
      <c r="G60" s="5">
        <v>8.271984</v>
      </c>
      <c r="H60" s="51">
        <v>8.271984</v>
      </c>
      <c r="I60" s="52"/>
      <c r="J60" s="46"/>
      <c r="K60" s="52"/>
    </row>
    <row r="61" ht="22.95" customHeight="1" spans="1:11">
      <c r="A61" s="49" t="s">
        <v>180</v>
      </c>
      <c r="B61" s="49" t="s">
        <v>182</v>
      </c>
      <c r="C61" s="49" t="s">
        <v>182</v>
      </c>
      <c r="D61" s="50" t="s">
        <v>271</v>
      </c>
      <c r="E61" s="4" t="s">
        <v>185</v>
      </c>
      <c r="F61" s="5">
        <v>8.271984</v>
      </c>
      <c r="G61" s="5">
        <v>8.271984</v>
      </c>
      <c r="H61" s="51">
        <v>8.271984</v>
      </c>
      <c r="I61" s="51"/>
      <c r="J61" s="51"/>
      <c r="K61" s="51"/>
    </row>
    <row r="62" ht="22.95" customHeight="1" spans="1:11">
      <c r="A62" s="49" t="s">
        <v>180</v>
      </c>
      <c r="B62" s="49" t="s">
        <v>186</v>
      </c>
      <c r="C62" s="49"/>
      <c r="D62" s="50"/>
      <c r="E62" s="16" t="s">
        <v>272</v>
      </c>
      <c r="F62" s="5">
        <v>0.337632</v>
      </c>
      <c r="G62" s="5">
        <v>0.337632</v>
      </c>
      <c r="H62" s="51">
        <v>0.337632</v>
      </c>
      <c r="I62" s="51"/>
      <c r="J62" s="51"/>
      <c r="K62" s="51"/>
    </row>
    <row r="63" ht="22.95" customHeight="1" spans="1:11">
      <c r="A63" s="49" t="s">
        <v>180</v>
      </c>
      <c r="B63" s="49" t="s">
        <v>186</v>
      </c>
      <c r="C63" s="49" t="s">
        <v>186</v>
      </c>
      <c r="D63" s="50" t="s">
        <v>273</v>
      </c>
      <c r="E63" s="4" t="s">
        <v>187</v>
      </c>
      <c r="F63" s="5">
        <v>0.337632</v>
      </c>
      <c r="G63" s="5">
        <v>0.337632</v>
      </c>
      <c r="H63" s="51">
        <v>0.337632</v>
      </c>
      <c r="I63" s="51"/>
      <c r="J63" s="51"/>
      <c r="K63" s="51"/>
    </row>
    <row r="64" ht="22.95" customHeight="1" spans="1:11">
      <c r="A64" s="49" t="s">
        <v>196</v>
      </c>
      <c r="B64" s="49"/>
      <c r="C64" s="49"/>
      <c r="D64" s="50"/>
      <c r="E64" s="95" t="s">
        <v>197</v>
      </c>
      <c r="F64" s="5">
        <v>47.7518</v>
      </c>
      <c r="G64" s="5">
        <v>47.7518</v>
      </c>
      <c r="H64" s="51">
        <v>44.5518</v>
      </c>
      <c r="I64" s="51"/>
      <c r="J64" s="51">
        <v>3.2</v>
      </c>
      <c r="K64" s="51"/>
    </row>
    <row r="65" ht="22.95" customHeight="1" spans="1:11">
      <c r="A65" s="49" t="s">
        <v>196</v>
      </c>
      <c r="B65" s="49" t="s">
        <v>193</v>
      </c>
      <c r="C65" s="49"/>
      <c r="D65" s="50"/>
      <c r="E65" s="95" t="s">
        <v>198</v>
      </c>
      <c r="F65" s="5">
        <v>47.7518</v>
      </c>
      <c r="G65" s="5">
        <v>47.7518</v>
      </c>
      <c r="H65" s="51">
        <v>44.5518</v>
      </c>
      <c r="I65" s="51"/>
      <c r="J65" s="51">
        <v>3.2</v>
      </c>
      <c r="K65" s="51"/>
    </row>
    <row r="66" ht="22.95" customHeight="1" spans="1:11">
      <c r="A66" s="49" t="s">
        <v>196</v>
      </c>
      <c r="B66" s="49" t="s">
        <v>193</v>
      </c>
      <c r="C66" s="49" t="s">
        <v>216</v>
      </c>
      <c r="D66" s="50" t="s">
        <v>280</v>
      </c>
      <c r="E66" s="4" t="s">
        <v>218</v>
      </c>
      <c r="F66" s="5">
        <v>47.7518</v>
      </c>
      <c r="G66" s="5">
        <v>47.7518</v>
      </c>
      <c r="H66" s="51">
        <v>44.5518</v>
      </c>
      <c r="I66" s="51"/>
      <c r="J66" s="51">
        <v>3.2</v>
      </c>
      <c r="K66" s="51"/>
    </row>
    <row r="67" ht="22.95" customHeight="1" spans="1:11">
      <c r="A67" s="49" t="s">
        <v>201</v>
      </c>
      <c r="B67" s="49"/>
      <c r="C67" s="49"/>
      <c r="D67" s="50"/>
      <c r="E67" s="95" t="s">
        <v>202</v>
      </c>
      <c r="F67" s="5">
        <v>4.051584</v>
      </c>
      <c r="G67" s="5">
        <v>4.051584</v>
      </c>
      <c r="H67" s="51">
        <v>4.051584</v>
      </c>
      <c r="I67" s="51"/>
      <c r="J67" s="51"/>
      <c r="K67" s="51"/>
    </row>
    <row r="68" ht="22.95" customHeight="1" spans="1:11">
      <c r="A68" s="49" t="s">
        <v>201</v>
      </c>
      <c r="B68" s="49" t="s">
        <v>203</v>
      </c>
      <c r="C68" s="49"/>
      <c r="D68" s="50"/>
      <c r="E68" s="95" t="s">
        <v>204</v>
      </c>
      <c r="F68" s="5">
        <v>4.051584</v>
      </c>
      <c r="G68" s="5">
        <v>4.051584</v>
      </c>
      <c r="H68" s="51">
        <v>4.051584</v>
      </c>
      <c r="I68" s="51"/>
      <c r="J68" s="51"/>
      <c r="K68" s="51"/>
    </row>
    <row r="69" ht="22.95" customHeight="1" spans="1:11">
      <c r="A69" s="49" t="s">
        <v>201</v>
      </c>
      <c r="B69" s="49" t="s">
        <v>203</v>
      </c>
      <c r="C69" s="49" t="s">
        <v>193</v>
      </c>
      <c r="D69" s="50" t="s">
        <v>276</v>
      </c>
      <c r="E69" s="4" t="s">
        <v>206</v>
      </c>
      <c r="F69" s="5">
        <v>4.051584</v>
      </c>
      <c r="G69" s="5">
        <v>4.051584</v>
      </c>
      <c r="H69" s="51">
        <v>4.051584</v>
      </c>
      <c r="I69" s="51"/>
      <c r="J69" s="51"/>
      <c r="K69" s="51"/>
    </row>
    <row r="70" ht="22.95" customHeight="1" spans="1:11">
      <c r="A70" s="4"/>
      <c r="B70" s="4"/>
      <c r="C70" s="4"/>
      <c r="D70" s="48" t="s">
        <v>163</v>
      </c>
      <c r="E70" s="48" t="s">
        <v>164</v>
      </c>
      <c r="F70" s="52">
        <v>48</v>
      </c>
      <c r="G70" s="52"/>
      <c r="H70" s="52"/>
      <c r="I70" s="52"/>
      <c r="J70" s="52"/>
      <c r="K70" s="52">
        <v>48</v>
      </c>
    </row>
    <row r="71" ht="22.95" customHeight="1" spans="1:11">
      <c r="A71" s="49" t="s">
        <v>196</v>
      </c>
      <c r="B71" s="4"/>
      <c r="C71" s="4"/>
      <c r="D71" s="48"/>
      <c r="E71" s="95" t="s">
        <v>197</v>
      </c>
      <c r="F71" s="5">
        <v>48</v>
      </c>
      <c r="G71" s="52"/>
      <c r="H71" s="52"/>
      <c r="I71" s="52"/>
      <c r="J71" s="52"/>
      <c r="K71" s="51">
        <v>48</v>
      </c>
    </row>
    <row r="72" ht="22.95" customHeight="1" spans="1:11">
      <c r="A72" s="49" t="s">
        <v>196</v>
      </c>
      <c r="B72" s="49" t="s">
        <v>193</v>
      </c>
      <c r="C72" s="4"/>
      <c r="D72" s="48"/>
      <c r="E72" s="95" t="s">
        <v>198</v>
      </c>
      <c r="F72" s="5">
        <v>48</v>
      </c>
      <c r="G72" s="52"/>
      <c r="H72" s="52"/>
      <c r="I72" s="52"/>
      <c r="J72" s="52"/>
      <c r="K72" s="51">
        <v>48</v>
      </c>
    </row>
    <row r="73" ht="22.95" customHeight="1" spans="1:11">
      <c r="A73" s="49" t="s">
        <v>196</v>
      </c>
      <c r="B73" s="49" t="s">
        <v>193</v>
      </c>
      <c r="C73" s="49" t="s">
        <v>219</v>
      </c>
      <c r="D73" s="50" t="s">
        <v>281</v>
      </c>
      <c r="E73" s="4" t="s">
        <v>221</v>
      </c>
      <c r="F73" s="5">
        <v>48</v>
      </c>
      <c r="G73" s="5"/>
      <c r="H73" s="51"/>
      <c r="I73" s="51"/>
      <c r="J73" s="51"/>
      <c r="K73" s="51">
        <v>48</v>
      </c>
    </row>
    <row r="74" ht="22.95" customHeight="1" spans="1:11">
      <c r="A74" s="4"/>
      <c r="B74" s="4"/>
      <c r="C74" s="4"/>
      <c r="D74" s="48" t="s">
        <v>165</v>
      </c>
      <c r="E74" s="48" t="s">
        <v>166</v>
      </c>
      <c r="F74" s="52">
        <v>97.6414</v>
      </c>
      <c r="G74" s="52">
        <v>97.6414</v>
      </c>
      <c r="H74" s="52">
        <v>92.2414</v>
      </c>
      <c r="I74" s="52"/>
      <c r="J74" s="46">
        <v>5.4</v>
      </c>
      <c r="K74" s="52"/>
    </row>
    <row r="75" ht="22.95" customHeight="1" spans="1:11">
      <c r="A75" s="49" t="s">
        <v>180</v>
      </c>
      <c r="B75" s="4"/>
      <c r="C75" s="4"/>
      <c r="D75" s="48"/>
      <c r="E75" s="94" t="s">
        <v>181</v>
      </c>
      <c r="F75" s="52">
        <f t="shared" ref="F75:H75" si="3">F76+F78</f>
        <v>9.196728</v>
      </c>
      <c r="G75" s="52">
        <f t="shared" si="3"/>
        <v>9.196728</v>
      </c>
      <c r="H75" s="52">
        <f t="shared" si="3"/>
        <v>9.196728</v>
      </c>
      <c r="I75" s="52"/>
      <c r="J75" s="46"/>
      <c r="K75" s="52"/>
    </row>
    <row r="76" ht="22.95" customHeight="1" spans="1:11">
      <c r="A76" s="49" t="s">
        <v>180</v>
      </c>
      <c r="B76" s="49" t="s">
        <v>182</v>
      </c>
      <c r="C76" s="4"/>
      <c r="D76" s="48"/>
      <c r="E76" s="94" t="s">
        <v>183</v>
      </c>
      <c r="F76" s="5">
        <v>8.655744</v>
      </c>
      <c r="G76" s="5">
        <v>8.655744</v>
      </c>
      <c r="H76" s="51">
        <v>8.655744</v>
      </c>
      <c r="I76" s="52"/>
      <c r="J76" s="46"/>
      <c r="K76" s="52"/>
    </row>
    <row r="77" ht="22.95" customHeight="1" spans="1:11">
      <c r="A77" s="49" t="s">
        <v>180</v>
      </c>
      <c r="B77" s="49" t="s">
        <v>182</v>
      </c>
      <c r="C77" s="49" t="s">
        <v>182</v>
      </c>
      <c r="D77" s="50" t="s">
        <v>271</v>
      </c>
      <c r="E77" s="4" t="s">
        <v>185</v>
      </c>
      <c r="F77" s="5">
        <v>8.655744</v>
      </c>
      <c r="G77" s="5">
        <v>8.655744</v>
      </c>
      <c r="H77" s="51">
        <v>8.655744</v>
      </c>
      <c r="I77" s="51"/>
      <c r="J77" s="51"/>
      <c r="K77" s="51"/>
    </row>
    <row r="78" ht="22.95" customHeight="1" spans="1:11">
      <c r="A78" s="49" t="s">
        <v>180</v>
      </c>
      <c r="B78" s="49" t="s">
        <v>186</v>
      </c>
      <c r="C78" s="49"/>
      <c r="D78" s="50"/>
      <c r="E78" s="16" t="s">
        <v>272</v>
      </c>
      <c r="F78" s="5">
        <v>0.540984</v>
      </c>
      <c r="G78" s="5">
        <v>0.540984</v>
      </c>
      <c r="H78" s="51">
        <v>0.540984</v>
      </c>
      <c r="I78" s="51"/>
      <c r="J78" s="51"/>
      <c r="K78" s="51"/>
    </row>
    <row r="79" ht="22.95" customHeight="1" spans="1:11">
      <c r="A79" s="49" t="s">
        <v>180</v>
      </c>
      <c r="B79" s="49" t="s">
        <v>186</v>
      </c>
      <c r="C79" s="49" t="s">
        <v>186</v>
      </c>
      <c r="D79" s="50" t="s">
        <v>273</v>
      </c>
      <c r="E79" s="4" t="s">
        <v>187</v>
      </c>
      <c r="F79" s="5">
        <v>0.540984</v>
      </c>
      <c r="G79" s="5">
        <v>0.540984</v>
      </c>
      <c r="H79" s="51">
        <v>0.540984</v>
      </c>
      <c r="I79" s="51"/>
      <c r="J79" s="51"/>
      <c r="K79" s="51"/>
    </row>
    <row r="80" ht="22.95" customHeight="1" spans="1:11">
      <c r="A80" s="49" t="s">
        <v>189</v>
      </c>
      <c r="B80" s="49"/>
      <c r="C80" s="49"/>
      <c r="D80" s="50"/>
      <c r="E80" s="4" t="s">
        <v>195</v>
      </c>
      <c r="F80" s="5">
        <v>4.598364</v>
      </c>
      <c r="G80" s="5">
        <v>4.598364</v>
      </c>
      <c r="H80" s="51">
        <v>4.598364</v>
      </c>
      <c r="I80" s="51"/>
      <c r="J80" s="51"/>
      <c r="K80" s="51"/>
    </row>
    <row r="81" ht="22.95" customHeight="1" spans="1:11">
      <c r="A81" s="49" t="s">
        <v>189</v>
      </c>
      <c r="B81" s="49" t="s">
        <v>193</v>
      </c>
      <c r="C81" s="49"/>
      <c r="D81" s="50"/>
      <c r="E81" s="4" t="s">
        <v>195</v>
      </c>
      <c r="F81" s="5">
        <v>4.598364</v>
      </c>
      <c r="G81" s="5">
        <v>4.598364</v>
      </c>
      <c r="H81" s="51">
        <v>4.598364</v>
      </c>
      <c r="I81" s="51"/>
      <c r="J81" s="51"/>
      <c r="K81" s="51"/>
    </row>
    <row r="82" ht="22.95" customHeight="1" spans="1:11">
      <c r="A82" s="49" t="s">
        <v>189</v>
      </c>
      <c r="B82" s="49" t="s">
        <v>193</v>
      </c>
      <c r="C82" s="49" t="s">
        <v>193</v>
      </c>
      <c r="D82" s="50" t="s">
        <v>282</v>
      </c>
      <c r="E82" s="4" t="s">
        <v>200</v>
      </c>
      <c r="F82" s="5">
        <v>4.598364</v>
      </c>
      <c r="G82" s="5">
        <v>4.598364</v>
      </c>
      <c r="H82" s="51">
        <v>4.598364</v>
      </c>
      <c r="I82" s="51"/>
      <c r="J82" s="51"/>
      <c r="K82" s="51"/>
    </row>
    <row r="83" ht="22.95" customHeight="1" spans="1:11">
      <c r="A83" s="49" t="s">
        <v>196</v>
      </c>
      <c r="B83" s="49"/>
      <c r="C83" s="49"/>
      <c r="D83" s="50"/>
      <c r="E83" s="95" t="s">
        <v>197</v>
      </c>
      <c r="F83" s="5">
        <v>77.3545</v>
      </c>
      <c r="G83" s="5">
        <v>77.3545</v>
      </c>
      <c r="H83" s="51">
        <v>71.9545</v>
      </c>
      <c r="I83" s="51"/>
      <c r="J83" s="51">
        <v>5.4</v>
      </c>
      <c r="K83" s="51"/>
    </row>
    <row r="84" ht="22.95" customHeight="1" spans="1:11">
      <c r="A84" s="49" t="s">
        <v>196</v>
      </c>
      <c r="B84" s="49" t="s">
        <v>193</v>
      </c>
      <c r="C84" s="49"/>
      <c r="D84" s="50"/>
      <c r="E84" s="95" t="s">
        <v>198</v>
      </c>
      <c r="F84" s="5">
        <v>77.3545</v>
      </c>
      <c r="G84" s="5">
        <v>77.3545</v>
      </c>
      <c r="H84" s="51">
        <v>71.9545</v>
      </c>
      <c r="I84" s="51"/>
      <c r="J84" s="51">
        <v>5.4</v>
      </c>
      <c r="K84" s="51"/>
    </row>
    <row r="85" ht="22.95" customHeight="1" spans="1:11">
      <c r="A85" s="49" t="s">
        <v>196</v>
      </c>
      <c r="B85" s="49" t="s">
        <v>193</v>
      </c>
      <c r="C85" s="49" t="s">
        <v>219</v>
      </c>
      <c r="D85" s="50" t="s">
        <v>281</v>
      </c>
      <c r="E85" s="4" t="s">
        <v>221</v>
      </c>
      <c r="F85" s="5">
        <v>77.3545</v>
      </c>
      <c r="G85" s="5">
        <v>77.3545</v>
      </c>
      <c r="H85" s="51">
        <v>71.9545</v>
      </c>
      <c r="I85" s="51"/>
      <c r="J85" s="51">
        <v>5.4</v>
      </c>
      <c r="K85" s="51"/>
    </row>
    <row r="86" ht="22.95" customHeight="1" spans="1:11">
      <c r="A86" s="49" t="s">
        <v>201</v>
      </c>
      <c r="B86" s="49"/>
      <c r="C86" s="49"/>
      <c r="D86" s="50"/>
      <c r="E86" s="95" t="s">
        <v>202</v>
      </c>
      <c r="F86" s="5">
        <v>6.491808</v>
      </c>
      <c r="G86" s="5">
        <v>6.491808</v>
      </c>
      <c r="H86" s="51">
        <v>6.491808</v>
      </c>
      <c r="I86" s="51"/>
      <c r="J86" s="51"/>
      <c r="K86" s="51"/>
    </row>
    <row r="87" ht="22.95" customHeight="1" spans="1:11">
      <c r="A87" s="49" t="s">
        <v>201</v>
      </c>
      <c r="B87" s="49" t="s">
        <v>203</v>
      </c>
      <c r="C87" s="49"/>
      <c r="D87" s="50"/>
      <c r="E87" s="95" t="s">
        <v>204</v>
      </c>
      <c r="F87" s="5">
        <v>6.491808</v>
      </c>
      <c r="G87" s="5">
        <v>6.491808</v>
      </c>
      <c r="H87" s="51">
        <v>6.491808</v>
      </c>
      <c r="I87" s="51"/>
      <c r="J87" s="51"/>
      <c r="K87" s="51"/>
    </row>
    <row r="88" ht="22.95" customHeight="1" spans="1:11">
      <c r="A88" s="49" t="s">
        <v>201</v>
      </c>
      <c r="B88" s="49" t="s">
        <v>203</v>
      </c>
      <c r="C88" s="49" t="s">
        <v>193</v>
      </c>
      <c r="D88" s="50" t="s">
        <v>276</v>
      </c>
      <c r="E88" s="4" t="s">
        <v>206</v>
      </c>
      <c r="F88" s="5">
        <v>6.491808</v>
      </c>
      <c r="G88" s="5">
        <v>6.491808</v>
      </c>
      <c r="H88" s="51">
        <v>6.491808</v>
      </c>
      <c r="I88" s="51"/>
      <c r="J88" s="51"/>
      <c r="K88" s="51"/>
    </row>
    <row r="89" ht="22.95" customHeight="1" spans="1:11">
      <c r="A89" s="4"/>
      <c r="B89" s="4"/>
      <c r="C89" s="4"/>
      <c r="D89" s="48" t="s">
        <v>167</v>
      </c>
      <c r="E89" s="48" t="s">
        <v>168</v>
      </c>
      <c r="F89" s="52">
        <v>76.05745</v>
      </c>
      <c r="G89" s="52">
        <v>66.05745</v>
      </c>
      <c r="H89" s="52">
        <v>62.27745</v>
      </c>
      <c r="I89" s="52"/>
      <c r="J89" s="52">
        <v>3.78</v>
      </c>
      <c r="K89" s="52">
        <v>10</v>
      </c>
    </row>
    <row r="90" ht="22.95" customHeight="1" spans="1:11">
      <c r="A90" s="49" t="s">
        <v>180</v>
      </c>
      <c r="B90" s="4"/>
      <c r="C90" s="4"/>
      <c r="D90" s="48"/>
      <c r="E90" s="94" t="s">
        <v>181</v>
      </c>
      <c r="F90" s="52">
        <f t="shared" ref="F90:H90" si="4">F91+F93</f>
        <v>6.17406</v>
      </c>
      <c r="G90" s="52">
        <f t="shared" si="4"/>
        <v>6.17406</v>
      </c>
      <c r="H90" s="52">
        <f t="shared" si="4"/>
        <v>6.17406</v>
      </c>
      <c r="I90" s="52"/>
      <c r="J90" s="52"/>
      <c r="K90" s="52"/>
    </row>
    <row r="91" ht="22.95" customHeight="1" spans="1:11">
      <c r="A91" s="49" t="s">
        <v>180</v>
      </c>
      <c r="B91" s="49" t="s">
        <v>182</v>
      </c>
      <c r="C91" s="4"/>
      <c r="D91" s="48"/>
      <c r="E91" s="94" t="s">
        <v>183</v>
      </c>
      <c r="F91" s="5">
        <v>5.81088</v>
      </c>
      <c r="G91" s="5">
        <v>5.81088</v>
      </c>
      <c r="H91" s="51">
        <v>5.81088</v>
      </c>
      <c r="I91" s="52"/>
      <c r="J91" s="52"/>
      <c r="K91" s="52"/>
    </row>
    <row r="92" ht="22.95" customHeight="1" spans="1:11">
      <c r="A92" s="49" t="s">
        <v>180</v>
      </c>
      <c r="B92" s="49" t="s">
        <v>182</v>
      </c>
      <c r="C92" s="49" t="s">
        <v>182</v>
      </c>
      <c r="D92" s="50" t="s">
        <v>271</v>
      </c>
      <c r="E92" s="4" t="s">
        <v>185</v>
      </c>
      <c r="F92" s="5">
        <v>5.81088</v>
      </c>
      <c r="G92" s="5">
        <v>5.81088</v>
      </c>
      <c r="H92" s="51">
        <v>5.81088</v>
      </c>
      <c r="I92" s="51"/>
      <c r="J92" s="51"/>
      <c r="K92" s="51"/>
    </row>
    <row r="93" ht="22.95" customHeight="1" spans="1:11">
      <c r="A93" s="49" t="s">
        <v>180</v>
      </c>
      <c r="B93" s="49" t="s">
        <v>186</v>
      </c>
      <c r="C93" s="49"/>
      <c r="D93" s="50"/>
      <c r="E93" s="16" t="s">
        <v>272</v>
      </c>
      <c r="F93" s="5">
        <v>0.36318</v>
      </c>
      <c r="G93" s="5">
        <v>0.36318</v>
      </c>
      <c r="H93" s="51">
        <v>0.36318</v>
      </c>
      <c r="I93" s="51"/>
      <c r="J93" s="51"/>
      <c r="K93" s="51"/>
    </row>
    <row r="94" ht="22.95" customHeight="1" spans="1:11">
      <c r="A94" s="49" t="s">
        <v>180</v>
      </c>
      <c r="B94" s="49" t="s">
        <v>186</v>
      </c>
      <c r="C94" s="49" t="s">
        <v>186</v>
      </c>
      <c r="D94" s="50" t="s">
        <v>273</v>
      </c>
      <c r="E94" s="4" t="s">
        <v>187</v>
      </c>
      <c r="F94" s="5">
        <v>0.36318</v>
      </c>
      <c r="G94" s="5">
        <v>0.36318</v>
      </c>
      <c r="H94" s="51">
        <v>0.36318</v>
      </c>
      <c r="I94" s="51"/>
      <c r="J94" s="51"/>
      <c r="K94" s="51"/>
    </row>
    <row r="95" ht="22.95" customHeight="1" spans="1:11">
      <c r="A95" s="49" t="s">
        <v>189</v>
      </c>
      <c r="B95" s="49"/>
      <c r="C95" s="49"/>
      <c r="D95" s="50"/>
      <c r="E95" s="4" t="s">
        <v>195</v>
      </c>
      <c r="F95" s="5">
        <v>3.08703</v>
      </c>
      <c r="G95" s="5">
        <v>3.08703</v>
      </c>
      <c r="H95" s="51">
        <v>3.08703</v>
      </c>
      <c r="I95" s="51"/>
      <c r="J95" s="51"/>
      <c r="K95" s="51"/>
    </row>
    <row r="96" ht="22.95" customHeight="1" spans="1:11">
      <c r="A96" s="49" t="s">
        <v>189</v>
      </c>
      <c r="B96" s="49" t="s">
        <v>191</v>
      </c>
      <c r="C96" s="49"/>
      <c r="D96" s="50"/>
      <c r="E96" s="4" t="s">
        <v>195</v>
      </c>
      <c r="F96" s="5">
        <v>3.08703</v>
      </c>
      <c r="G96" s="5">
        <v>3.08703</v>
      </c>
      <c r="H96" s="51">
        <v>3.08703</v>
      </c>
      <c r="I96" s="51"/>
      <c r="J96" s="51"/>
      <c r="K96" s="51"/>
    </row>
    <row r="97" ht="22.95" customHeight="1" spans="1:11">
      <c r="A97" s="49" t="s">
        <v>189</v>
      </c>
      <c r="B97" s="49" t="s">
        <v>191</v>
      </c>
      <c r="C97" s="49" t="s">
        <v>193</v>
      </c>
      <c r="D97" s="50" t="s">
        <v>274</v>
      </c>
      <c r="E97" s="4" t="s">
        <v>195</v>
      </c>
      <c r="F97" s="5">
        <v>3.08703</v>
      </c>
      <c r="G97" s="5">
        <v>3.08703</v>
      </c>
      <c r="H97" s="51">
        <v>3.08703</v>
      </c>
      <c r="I97" s="51"/>
      <c r="J97" s="51"/>
      <c r="K97" s="51"/>
    </row>
    <row r="98" ht="22.95" customHeight="1" spans="1:11">
      <c r="A98" s="49" t="s">
        <v>196</v>
      </c>
      <c r="B98" s="49"/>
      <c r="C98" s="49"/>
      <c r="D98" s="50"/>
      <c r="E98" s="95" t="s">
        <v>197</v>
      </c>
      <c r="F98" s="5">
        <v>62.4382</v>
      </c>
      <c r="G98" s="5">
        <v>52.4382</v>
      </c>
      <c r="H98" s="51">
        <v>48.6582</v>
      </c>
      <c r="I98" s="51"/>
      <c r="J98" s="51">
        <v>3.78</v>
      </c>
      <c r="K98" s="51">
        <v>10</v>
      </c>
    </row>
    <row r="99" ht="22.95" customHeight="1" spans="1:11">
      <c r="A99" s="49" t="s">
        <v>196</v>
      </c>
      <c r="B99" s="49" t="s">
        <v>193</v>
      </c>
      <c r="C99" s="49"/>
      <c r="D99" s="50"/>
      <c r="E99" s="95" t="s">
        <v>198</v>
      </c>
      <c r="F99" s="5">
        <v>62.4382</v>
      </c>
      <c r="G99" s="5">
        <v>52.4382</v>
      </c>
      <c r="H99" s="51">
        <v>48.6582</v>
      </c>
      <c r="I99" s="51"/>
      <c r="J99" s="51">
        <v>3.78</v>
      </c>
      <c r="K99" s="51">
        <v>10</v>
      </c>
    </row>
    <row r="100" ht="22.95" customHeight="1" spans="1:11">
      <c r="A100" s="49" t="s">
        <v>196</v>
      </c>
      <c r="B100" s="49" t="s">
        <v>193</v>
      </c>
      <c r="C100" s="49" t="s">
        <v>207</v>
      </c>
      <c r="D100" s="50" t="s">
        <v>277</v>
      </c>
      <c r="E100" s="4" t="s">
        <v>209</v>
      </c>
      <c r="F100" s="5">
        <v>62.4382</v>
      </c>
      <c r="G100" s="5">
        <v>52.4382</v>
      </c>
      <c r="H100" s="51">
        <v>48.6582</v>
      </c>
      <c r="I100" s="51"/>
      <c r="J100" s="51">
        <v>3.78</v>
      </c>
      <c r="K100" s="51">
        <v>10</v>
      </c>
    </row>
    <row r="101" ht="22.95" customHeight="1" spans="1:11">
      <c r="A101" s="49" t="s">
        <v>201</v>
      </c>
      <c r="B101" s="49"/>
      <c r="C101" s="49"/>
      <c r="D101" s="50"/>
      <c r="E101" s="95" t="s">
        <v>202</v>
      </c>
      <c r="F101" s="5">
        <v>4.35816</v>
      </c>
      <c r="G101" s="5">
        <v>4.35816</v>
      </c>
      <c r="H101" s="51">
        <v>4.35816</v>
      </c>
      <c r="I101" s="51"/>
      <c r="J101" s="51"/>
      <c r="K101" s="51"/>
    </row>
    <row r="102" ht="22.95" customHeight="1" spans="1:11">
      <c r="A102" s="49" t="s">
        <v>201</v>
      </c>
      <c r="B102" s="49" t="s">
        <v>203</v>
      </c>
      <c r="C102" s="49"/>
      <c r="D102" s="50"/>
      <c r="E102" s="95" t="s">
        <v>204</v>
      </c>
      <c r="F102" s="5">
        <v>4.35816</v>
      </c>
      <c r="G102" s="5">
        <v>4.35816</v>
      </c>
      <c r="H102" s="51">
        <v>4.35816</v>
      </c>
      <c r="I102" s="51"/>
      <c r="J102" s="51"/>
      <c r="K102" s="51"/>
    </row>
    <row r="103" ht="22.95" customHeight="1" spans="1:11">
      <c r="A103" s="49" t="s">
        <v>201</v>
      </c>
      <c r="B103" s="49" t="s">
        <v>203</v>
      </c>
      <c r="C103" s="49" t="s">
        <v>193</v>
      </c>
      <c r="D103" s="50" t="s">
        <v>276</v>
      </c>
      <c r="E103" s="4" t="s">
        <v>206</v>
      </c>
      <c r="F103" s="5">
        <v>4.35816</v>
      </c>
      <c r="G103" s="5">
        <v>4.35816</v>
      </c>
      <c r="H103" s="51">
        <v>4.35816</v>
      </c>
      <c r="I103" s="51"/>
      <c r="J103" s="51"/>
      <c r="K103" s="51"/>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2022-04-19T02:32:00Z</dcterms:created>
  <dcterms:modified xsi:type="dcterms:W3CDTF">2023-09-22T10:20:33Z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07C30AFF0A784D83A14C40DC87961B74</vt:lpwstr>
  </property>
</Properties>
</file>