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5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<sst xmlns="http://schemas.openxmlformats.org/spreadsheetml/2006/main" count="1074" uniqueCount="464">
  <si>
    <t>2022年部门预算公开表</t>
  </si>
  <si>
    <t>单位编码：</t>
  </si>
  <si>
    <t>438004</t>
  </si>
  <si>
    <t>单位名称：</t>
  </si>
  <si>
    <t>岳阳县血吸虫病防治事务中心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</si>
  <si>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</si>
  <si>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</si>
  <si>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</si>
  <si>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</si>
  <si>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</si>
  <si>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</si>
  <si>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</si>
  <si>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</si>
  <si>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</si>
  <si>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</si>
  <si>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</si>
  <si>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</si>
  <si>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</si>
  <si>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</si>
  <si>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</si>
  <si>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</si>
  <si>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</si>
  <si>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</si>
  <si>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</si>
  <si>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</si>
  <si>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</si>
  <si>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</si>
  <si>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</si>
  <si>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</si>
  <si>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</si>
  <si>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单位：438004-岳阳县血吸虫病防治事务中心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</si>
  <si>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</si>
  <si>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</si>
  <si>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</si>
  <si>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</si>
  <si>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</si>
  <si>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</si>
  <si>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</si>
  <si>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</si>
  <si>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</si>
  <si>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</si>
  <si>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</si>
  <si>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</si>
  <si>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</si>
  <si>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</si>
  <si>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</si>
  <si>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</si>
  <si>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</si>
  <si>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</si>
  <si>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</si>
  <si>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</si>
  <si>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</si>
  <si>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</si>
  <si>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</si>
  <si>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</si>
  <si>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</si>
  <si>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</si>
  <si>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</si>
  <si>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</si>
  <si>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</si>
  <si>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</si>
  <si>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</si>
  <si>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</si>
  <si>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</si>
  <si>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</si>
  <si>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</si>
  <si>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</si>
  <si>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</si>
  <si>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</si>
  <si>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</si>
  <si>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</si>
  <si>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</si>
  <si>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</si>
  <si>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</si>
  <si>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</si>
  <si>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</si>
  <si>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</si>
  <si>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</si>
  <si>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</si>
  <si>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</si>
  <si>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</si>
  <si>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</si>
  <si>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</si>
  <si>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</si>
  <si>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</si>
  <si>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</si>
  <si>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</si>
  <si>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</si>
  <si>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</si>
  <si>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</si>
  <si>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</si>
  <si>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</si>
  <si>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</si>
  <si>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</si>
  <si>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</si>
  <si>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</si>
  <si>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</si>
  <si>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</si>
  <si>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</si>
  <si>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</si>
  <si>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</si>
  <si>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</si>
  <si>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</si>
  <si>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</si>
  <si>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</si>
  <si>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</si>
  <si>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</si>
  <si>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</si>
  <si>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</si>
  <si>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</si>
  <si>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</si>
  <si>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</si>
  <si>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</si>
  <si>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</si>
  <si>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</si>
  <si>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</si>
  <si>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</si>
  <si>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</si>
  <si>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</si>
  <si>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</si>
  <si>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</si>
  <si>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</si>
  <si>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</si>
  <si>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</si>
  <si>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</si>
  <si>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</si>
  <si>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</si>
  <si>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</si>
  <si>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</si>
  <si>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</si>
  <si>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</si>
  <si>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</si>
  <si>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</si>
  <si>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</si>
  <si>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</si>
  <si>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</si>
  <si>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</si>
  <si>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</si>
  <si>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</si>
  <si>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</si>
  <si>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</si>
  <si>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</si>
  <si>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</si>
  <si>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</si>
  <si>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</si>
  <si>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</si>
  <si>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</si>
  <si>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</si>
  <si>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</si>
  <si>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</si>
  <si>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</si>
  <si>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</si>
  <si>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438</t>
  </si>
  <si>
    <t>岳阳县卫生健康局</t>
  </si>
  <si>
    <t xml:space="preserve">  438004</t>
  </si>
  <si>
    <t xml:space="preserve">  岳阳县血吸虫病防治事务中心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</si>
  <si>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</si>
  <si>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</si>
  <si>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</si>
  <si>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</si>
  <si>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</si>
  <si>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</si>
  <si>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</si>
  <si>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</si>
  <si>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</si>
  <si>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</si>
  <si>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</si>
  <si>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</si>
  <si>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</si>
  <si>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</si>
  <si>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</si>
  <si>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</si>
  <si>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</si>
  <si>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 xml:space="preserve">    其他社会保障和就业支出</t>
  </si>
  <si>
    <t>99</t>
  </si>
  <si>
    <t xml:space="preserve">    2089999</t>
  </si>
  <si>
    <t>210</t>
  </si>
  <si>
    <t>卫生健康支出</t>
  </si>
  <si>
    <t>04</t>
  </si>
  <si>
    <t>公共卫生</t>
  </si>
  <si>
    <t>01</t>
  </si>
  <si>
    <t xml:space="preserve">    2100401</t>
  </si>
  <si>
    <t xml:space="preserve">    疾病预防控制机构</t>
  </si>
  <si>
    <t>11</t>
  </si>
  <si>
    <t>行政事业单位医疗</t>
  </si>
  <si>
    <t>02</t>
  </si>
  <si>
    <t xml:space="preserve">    2101102</t>
  </si>
  <si>
    <t xml:space="preserve">    事业单位医疗</t>
  </si>
  <si>
    <t>221</t>
  </si>
  <si>
    <t>住房保障支出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</si>
  <si>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</si>
  <si>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</si>
  <si>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</si>
  <si>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</si>
  <si>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</si>
  <si>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</si>
  <si>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</si>
  <si>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</si>
  <si>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</si>
  <si>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</si>
  <si>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</si>
  <si>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</si>
  <si>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</si>
  <si>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</si>
  <si>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</si>
  <si>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</si>
  <si>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</si>
  <si>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</si>
  <si>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</si>
  <si>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</si>
  <si>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438004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</si>
  <si>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</si>
  <si>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</si>
  <si>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</si>
  <si>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</si>
  <si>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</si>
  <si>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</si>
  <si>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</si>
  <si>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</si>
  <si>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</si>
  <si>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</si>
  <si>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</si>
  <si>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</si>
  <si>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</si>
  <si>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</si>
  <si>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</si>
  <si>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</si>
  <si>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</si>
  <si>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</si>
  <si>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</si>
  <si>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</si>
  <si>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</si>
  <si>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</si>
  <si>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</si>
  <si>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2089999</t>
  </si>
  <si>
    <t xml:space="preserve">     2100401</t>
  </si>
  <si>
    <t xml:space="preserve">     2101102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</si>
  <si>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</si>
  <si>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</si>
  <si>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</si>
  <si>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</si>
  <si>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</si>
  <si>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</si>
  <si>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</si>
  <si>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</si>
  <si>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</si>
  <si>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</si>
  <si>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</si>
  <si>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</si>
  <si>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</si>
  <si>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</si>
  <si>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</si>
  <si>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</si>
  <si>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</si>
  <si>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</si>
  <si>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</si>
  <si>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</si>
  <si>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</si>
  <si>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</si>
  <si>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</si>
  <si>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</si>
  <si>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</si>
  <si>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</si>
  <si>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</si>
  <si>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</si>
  <si>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其他商品和服务支出</t>
  </si>
  <si>
    <t xml:space="preserve">  离休费</t>
  </si>
  <si>
    <t xml:space="preserve">  国内债务付息</t>
  </si>
  <si>
    <t xml:space="preserve">  国外债务付息</t>
  </si>
  <si>
    <t xml:space="preserve">  房屋建筑物购建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</si>
  <si>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</si>
  <si>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</si>
  <si>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</si>
  <si>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</si>
  <si>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</si>
  <si>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</si>
  <si>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</si>
  <si>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</si>
  <si>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</si>
  <si>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</si>
  <si>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</si>
  <si>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</si>
  <si>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</si>
  <si>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</si>
  <si>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</si>
  <si>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</si>
  <si>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</si>
  <si>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</si>
  <si>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</si>
  <si>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</si>
  <si>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</si>
  <si>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</si>
  <si>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</si>
  <si>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</si>
  <si>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</si>
  <si>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</si>
  <si>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</si>
  <si>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</si>
  <si>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</si>
  <si>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说明：本单位无人员经费(对个人和家庭的补助)(按政府预算经济分类)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</si>
  <si>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</si>
  <si>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</si>
  <si>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</si>
  <si>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</si>
  <si>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</si>
  <si>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</si>
  <si>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</si>
  <si>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</si>
  <si>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</si>
  <si>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说明：本单位无人员经费(对个人和家庭的补助)（按部门预算经济分类）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</si>
  <si>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</si>
  <si>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</si>
  <si>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</si>
  <si>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</si>
  <si>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</si>
  <si>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</si>
  <si>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</si>
  <si>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</si>
  <si>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</si>
  <si>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</si>
  <si>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</si>
  <si>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</si>
  <si>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</si>
  <si>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</si>
  <si>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</si>
  <si>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</si>
  <si>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</si>
  <si>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</si>
  <si>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</si>
  <si>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</si>
  <si>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</si>
  <si>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</si>
  <si>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</si>
  <si>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</si>
  <si>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</si>
  <si>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</si>
  <si>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</si>
  <si>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</si>
  <si>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</si>
  <si>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</si>
  <si>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</si>
  <si>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</si>
  <si>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</si>
  <si>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</si>
  <si>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</si>
  <si>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</si>
  <si>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</si>
  <si>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</si>
  <si>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</si>
  <si>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说明：本单位本年度无政府性基金预算支出，故本表无数据。</t>
  </si>
  <si>
    <t>国有资本经营预算支出表</t>
  </si>
  <si>
    <t>本年国有资本经营预算支出</t>
  </si>
  <si>
    <t>说明：本单位本年度无国有资本经营预算支出，故本表无数据。</t>
  </si>
  <si>
    <t>本年财政专户管理资金预算支出</t>
  </si>
  <si>
    <t>说明：本单位本年度无财政专户管理资金预算支出，故本表无数据。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</si>
  <si>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</si>
  <si>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</si>
  <si>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</si>
  <si>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</si>
  <si>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</si>
  <si>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</si>
  <si>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</si>
  <si>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</si>
  <si>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</si>
  <si>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</si>
  <si>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</si>
  <si>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</si>
  <si>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</si>
  <si>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438004</t>
  </si>
  <si>
    <t>特定目标类血防配套专项</t>
  </si>
  <si>
    <t xml:space="preserve">   血防配套专项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</si>
  <si>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</si>
  <si>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</si>
  <si>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</si>
  <si>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</si>
  <si>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</si>
  <si>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</si>
  <si>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</si>
  <si>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</si>
  <si>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</si>
  <si>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</si>
  <si>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</si>
  <si>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</si>
  <si>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</si>
  <si>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</si>
  <si>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血防配套专项</t>
  </si>
  <si>
    <t>完成2022年目标任务</t>
  </si>
  <si>
    <t>产出指标</t>
  </si>
  <si>
    <t>数量指标</t>
  </si>
  <si>
    <t>血防配套</t>
  </si>
  <si>
    <t>1</t>
  </si>
  <si>
    <t>未达指标酌情扣分</t>
  </si>
  <si>
    <t>合规</t>
  </si>
  <si>
    <t>定量</t>
  </si>
  <si>
    <t>社会成本指标</t>
  </si>
  <si>
    <t>500000</t>
  </si>
  <si>
    <t>元</t>
  </si>
  <si>
    <t>定性</t>
  </si>
  <si>
    <t>经济成本指标</t>
  </si>
  <si>
    <t>生态环境成本指标</t>
  </si>
  <si>
    <t>100%</t>
  </si>
  <si>
    <t>%</t>
  </si>
  <si>
    <t>时效指标</t>
  </si>
  <si>
    <t>提升至达标</t>
  </si>
  <si>
    <t>年</t>
  </si>
  <si>
    <t>2022年12月</t>
  </si>
  <si>
    <t>质量指标</t>
  </si>
  <si>
    <t>质量达标</t>
  </si>
  <si>
    <t>合格</t>
  </si>
  <si>
    <t>满意度指标</t>
  </si>
  <si>
    <t>服务对象满意度指标</t>
  </si>
  <si>
    <t>群众满意</t>
  </si>
  <si>
    <t>满意</t>
  </si>
  <si>
    <t>效益指标</t>
  </si>
  <si>
    <t>经济效益指标</t>
  </si>
  <si>
    <t>效益达标</t>
  </si>
  <si>
    <t>良好</t>
  </si>
  <si>
    <t>效益良好</t>
  </si>
  <si>
    <t>社会效益指标</t>
  </si>
  <si>
    <t>生态效益指标</t>
  </si>
  <si>
    <t>整体支出绩效目标表</t>
  </si>
  <si>
    <t>单位：岳阳县血吸虫病防治事务中心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</si>
  <si>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</si>
  <si>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</si>
  <si>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</si>
  <si>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</si>
  <si>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</si>
  <si>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</si>
  <si>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</si>
  <si>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</si>
  <si>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</si>
  <si>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对全县血吸虫病防治工作进行规划、完成查螺、灭螺（蚴）、查病、化疗、健康宣教等各项计划任务，巩固血吸虫病传播阻断达标成果，推进血吸虫病消除达标进程。</t>
  </si>
  <si>
    <t>重点工作任务完成</t>
  </si>
  <si>
    <t xml:space="preserve"> 查病化疗</t>
  </si>
  <si>
    <t>≥</t>
  </si>
  <si>
    <t>95</t>
  </si>
  <si>
    <t>反映疫区人群查病化疗覆盖率</t>
  </si>
  <si>
    <t xml:space="preserve"> 健康宣教</t>
  </si>
  <si>
    <t>健康宣教工作开展率</t>
  </si>
  <si>
    <t xml:space="preserve"> 查螺灭螺（蚴）区域覆盖率</t>
  </si>
  <si>
    <t>100</t>
  </si>
  <si>
    <t>反映查螺灭螺区域覆盖率</t>
  </si>
  <si>
    <t>履职目标实现</t>
  </si>
  <si>
    <t xml:space="preserve"> 查螺灭螺</t>
  </si>
  <si>
    <t>完成</t>
  </si>
  <si>
    <t>查螺灭螺工作计划的完成情况</t>
  </si>
  <si>
    <t>基本覆盖</t>
  </si>
  <si>
    <t>反映健康宣教工作开展地域覆盖情况</t>
  </si>
  <si>
    <t xml:space="preserve"> 查病治疗</t>
  </si>
  <si>
    <t>基本完成</t>
  </si>
  <si>
    <t>反映劝导血吸虫病人治疗工作开展情况</t>
  </si>
  <si>
    <t>履职效益</t>
  </si>
  <si>
    <t>钉螺感染率</t>
  </si>
  <si>
    <t>=</t>
  </si>
  <si>
    <t>反应区域内钉螺感染情况</t>
  </si>
  <si>
    <t>人、畜感染率</t>
  </si>
  <si>
    <t>反应人群、家畜当地感染血吸虫病情况</t>
  </si>
  <si>
    <t xml:space="preserve"> 加强人群对于血吸虫病的了解、防护意识，提高查病化疗依从性</t>
  </si>
  <si>
    <t>反映区域内群众对于血吸虫病的了解度</t>
  </si>
  <si>
    <t>满意度</t>
  </si>
  <si>
    <t xml:space="preserve"> 血吸虫病防治机构满意度</t>
  </si>
  <si>
    <t>反映专业预防控制机构对于开展工作成果的满意度</t>
  </si>
  <si>
    <t xml:space="preserve"> 群众满意度</t>
  </si>
  <si>
    <t>反映群众对于查螺灭螺、查病化疗、健康宣教等工作开展的满意度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</si>
</sst>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5" fillId="33" borderId="13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13" borderId="13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10" borderId="9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</cellStyleXfs>
  <cellXfs count="7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6346153846154" customWidth="1"/>
    <col min="2" max="2" width="3.79807692307692" customWidth="1"/>
    <col min="3" max="3" width="4.61538461538461" customWidth="1"/>
    <col min="4" max="4" width="19.2692307692308" customWidth="1"/>
    <col min="5" max="10" width="9.76923076923077" customWidth="1"/>
  </cols>
  <sheetData>
    <row r="1" ht="73.3" customHeight="1" spans="1:9">
      <c r="A1" s="70" t="s">
        <v>0</v>
      </c>
      <c r="B1" s="70"/>
      <c r="C1" s="70"/>
      <c r="D1" s="70"/>
      <c r="E1" s="70"/>
      <c r="F1" s="70"/>
      <c r="G1" s="70"/>
      <c r="H1" s="70"/>
      <c r="I1" s="7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71"/>
      <c r="B4" s="72"/>
      <c r="C4" s="8"/>
      <c r="D4" s="71" t="s">
        <v>1</v>
      </c>
      <c r="E4" s="72" t="s">
        <v>2</v>
      </c>
      <c r="F4" s="72"/>
      <c r="G4" s="72"/>
      <c r="H4" s="72"/>
      <c r="I4" s="8"/>
    </row>
    <row r="5" ht="54.3" customHeight="1" spans="1:9">
      <c r="A5" s="71"/>
      <c r="B5" s="72"/>
      <c r="C5" s="8"/>
      <c r="D5" s="71" t="s">
        <v>3</v>
      </c>
      <c r="E5" s="72" t="s">
        <v>4</v>
      </c>
      <c r="F5" s="72"/>
      <c r="G5" s="72"/>
      <c r="H5" s="72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opLeftCell="A4" workbookViewId="0">
      <selection activeCell="D20" sqref="D20"/>
    </sheetView>
  </sheetViews>
  <sheetFormatPr defaultColWidth="9" defaultRowHeight="16.8"/>
  <cols>
    <col min="1" max="1" width="9" style="27"/>
    <col min="2" max="2" width="37.4423076923077" style="27" customWidth="1"/>
    <col min="3" max="3" width="18.1057692307692" style="27" customWidth="1"/>
    <col min="4" max="4" width="17.5576923076923" style="27" customWidth="1"/>
    <col min="5" max="5" width="16.7788461538462" style="27" customWidth="1"/>
    <col min="6" max="16384" width="9" style="27"/>
  </cols>
  <sheetData>
    <row r="1" s="27" customFormat="1" ht="36.6" customHeight="1" spans="1:12">
      <c r="A1" s="30" t="s">
        <v>14</v>
      </c>
      <c r="B1" s="30"/>
      <c r="C1" s="30"/>
      <c r="D1" s="30"/>
      <c r="E1" s="30"/>
      <c r="F1" s="45"/>
      <c r="G1" s="45"/>
      <c r="H1" s="45"/>
      <c r="I1" s="45"/>
      <c r="J1" s="45"/>
      <c r="K1" s="45"/>
      <c r="L1" s="45"/>
    </row>
    <row r="2" s="27" customFormat="1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6"/>
      <c r="L2" s="46"/>
    </row>
    <row r="3" s="27" customFormat="1" ht="24" customHeight="1" spans="1:12">
      <c r="A3" s="33" t="s">
        <v>238</v>
      </c>
      <c r="B3" s="34"/>
      <c r="C3" s="33" t="s">
        <v>239</v>
      </c>
      <c r="D3" s="35"/>
      <c r="E3" s="34"/>
      <c r="F3" s="32"/>
      <c r="G3" s="32"/>
      <c r="H3" s="32"/>
      <c r="I3" s="32"/>
      <c r="J3" s="32"/>
      <c r="K3" s="46"/>
      <c r="L3" s="46"/>
    </row>
    <row r="4" s="28" customFormat="1" ht="24" customHeight="1" spans="1:5">
      <c r="A4" s="36" t="s">
        <v>157</v>
      </c>
      <c r="B4" s="36" t="s">
        <v>158</v>
      </c>
      <c r="C4" s="37" t="s">
        <v>134</v>
      </c>
      <c r="D4" s="37" t="s">
        <v>231</v>
      </c>
      <c r="E4" s="37" t="s">
        <v>232</v>
      </c>
    </row>
    <row r="5" s="27" customFormat="1" spans="1:5">
      <c r="A5" s="38">
        <v>301</v>
      </c>
      <c r="B5" s="39" t="s">
        <v>212</v>
      </c>
      <c r="C5" s="40">
        <f t="shared" ref="C5:C43" si="0">D5+E5</f>
        <v>892.39</v>
      </c>
      <c r="D5" s="40">
        <f>SUM(D6:D18)</f>
        <v>886.09</v>
      </c>
      <c r="E5" s="40">
        <f>SUM(E6:E30)</f>
        <v>6.3</v>
      </c>
    </row>
    <row r="6" s="27" customFormat="1" spans="1:5">
      <c r="A6" s="41">
        <v>30101</v>
      </c>
      <c r="B6" s="42" t="s">
        <v>240</v>
      </c>
      <c r="C6" s="40">
        <f t="shared" si="0"/>
        <v>318.41</v>
      </c>
      <c r="D6" s="40">
        <v>318.41</v>
      </c>
      <c r="E6" s="40"/>
    </row>
    <row r="7" s="27" customFormat="1" spans="1:5">
      <c r="A7" s="41">
        <v>30102</v>
      </c>
      <c r="B7" s="42" t="s">
        <v>241</v>
      </c>
      <c r="C7" s="40">
        <f t="shared" si="0"/>
        <v>222.25</v>
      </c>
      <c r="D7" s="40">
        <v>222.25</v>
      </c>
      <c r="E7" s="40"/>
    </row>
    <row r="8" s="27" customFormat="1" spans="1:5">
      <c r="A8" s="41">
        <v>30103</v>
      </c>
      <c r="B8" s="42" t="s">
        <v>242</v>
      </c>
      <c r="C8" s="40">
        <f t="shared" si="0"/>
        <v>0</v>
      </c>
      <c r="D8" s="40"/>
      <c r="E8" s="40"/>
    </row>
    <row r="9" s="27" customFormat="1" spans="1:5">
      <c r="A9" s="41">
        <v>30106</v>
      </c>
      <c r="B9" s="42" t="s">
        <v>243</v>
      </c>
      <c r="C9" s="40">
        <f t="shared" si="0"/>
        <v>0</v>
      </c>
      <c r="D9" s="40"/>
      <c r="E9" s="40"/>
    </row>
    <row r="10" s="27" customFormat="1" spans="1:5">
      <c r="A10" s="41">
        <v>30107</v>
      </c>
      <c r="B10" s="42" t="s">
        <v>244</v>
      </c>
      <c r="C10" s="40">
        <f t="shared" si="0"/>
        <v>163.79</v>
      </c>
      <c r="D10" s="40">
        <v>163.79</v>
      </c>
      <c r="E10" s="40"/>
    </row>
    <row r="11" s="27" customFormat="1" spans="1:5">
      <c r="A11" s="41">
        <v>30108</v>
      </c>
      <c r="B11" s="42" t="s">
        <v>245</v>
      </c>
      <c r="C11" s="40">
        <f t="shared" si="0"/>
        <v>77.5</v>
      </c>
      <c r="D11" s="40">
        <v>77.5</v>
      </c>
      <c r="E11" s="40"/>
    </row>
    <row r="12" s="27" customFormat="1" spans="1:5">
      <c r="A12" s="41">
        <v>30109</v>
      </c>
      <c r="B12" s="42" t="s">
        <v>246</v>
      </c>
      <c r="C12" s="40">
        <f t="shared" si="0"/>
        <v>0</v>
      </c>
      <c r="D12" s="40"/>
      <c r="E12" s="40"/>
    </row>
    <row r="13" s="27" customFormat="1" spans="1:5">
      <c r="A13" s="41">
        <v>30110</v>
      </c>
      <c r="B13" s="42" t="s">
        <v>247</v>
      </c>
      <c r="C13" s="40">
        <f t="shared" si="0"/>
        <v>36.33</v>
      </c>
      <c r="D13" s="40">
        <v>36.33</v>
      </c>
      <c r="E13" s="40"/>
    </row>
    <row r="14" s="27" customFormat="1" spans="1:5">
      <c r="A14" s="41">
        <v>30111</v>
      </c>
      <c r="B14" s="42" t="s">
        <v>248</v>
      </c>
      <c r="C14" s="40">
        <f t="shared" si="0"/>
        <v>4.84</v>
      </c>
      <c r="D14" s="40">
        <v>4.84</v>
      </c>
      <c r="E14" s="40"/>
    </row>
    <row r="15" s="27" customFormat="1" spans="1:5">
      <c r="A15" s="41">
        <v>30112</v>
      </c>
      <c r="B15" s="42" t="s">
        <v>249</v>
      </c>
      <c r="C15" s="40">
        <f t="shared" si="0"/>
        <v>4.84</v>
      </c>
      <c r="D15" s="40">
        <v>4.84</v>
      </c>
      <c r="E15" s="40"/>
    </row>
    <row r="16" s="27" customFormat="1" spans="1:5">
      <c r="A16" s="41">
        <v>30113</v>
      </c>
      <c r="B16" s="42" t="s">
        <v>250</v>
      </c>
      <c r="C16" s="40">
        <f t="shared" si="0"/>
        <v>58.13</v>
      </c>
      <c r="D16" s="40">
        <v>58.13</v>
      </c>
      <c r="E16" s="40"/>
    </row>
    <row r="17" s="27" customFormat="1" spans="1:5">
      <c r="A17" s="41">
        <v>30114</v>
      </c>
      <c r="B17" s="42" t="s">
        <v>251</v>
      </c>
      <c r="C17" s="40">
        <f t="shared" si="0"/>
        <v>0</v>
      </c>
      <c r="D17" s="40"/>
      <c r="E17" s="40"/>
    </row>
    <row r="18" s="27" customFormat="1" spans="1:5">
      <c r="A18" s="41">
        <v>30199</v>
      </c>
      <c r="B18" s="42" t="s">
        <v>252</v>
      </c>
      <c r="C18" s="40">
        <f t="shared" si="0"/>
        <v>0</v>
      </c>
      <c r="D18" s="40"/>
      <c r="E18" s="40"/>
    </row>
    <row r="19" s="27" customFormat="1" spans="1:5">
      <c r="A19" s="38">
        <v>302</v>
      </c>
      <c r="B19" s="39" t="s">
        <v>253</v>
      </c>
      <c r="C19" s="40">
        <f t="shared" si="0"/>
        <v>0</v>
      </c>
      <c r="D19" s="40"/>
      <c r="E19" s="40"/>
    </row>
    <row r="20" s="27" customFormat="1" spans="1:5">
      <c r="A20" s="41">
        <v>30201</v>
      </c>
      <c r="B20" s="42" t="s">
        <v>254</v>
      </c>
      <c r="C20" s="40">
        <f t="shared" si="0"/>
        <v>1.4</v>
      </c>
      <c r="D20" s="40"/>
      <c r="E20" s="40">
        <v>1.4</v>
      </c>
    </row>
    <row r="21" s="27" customFormat="1" spans="1:5">
      <c r="A21" s="41">
        <v>30202</v>
      </c>
      <c r="B21" s="42" t="s">
        <v>255</v>
      </c>
      <c r="C21" s="40">
        <f t="shared" si="0"/>
        <v>1</v>
      </c>
      <c r="D21" s="40"/>
      <c r="E21" s="40">
        <v>1</v>
      </c>
    </row>
    <row r="22" s="27" customFormat="1" spans="1:5">
      <c r="A22" s="41">
        <v>30208</v>
      </c>
      <c r="B22" s="42" t="s">
        <v>256</v>
      </c>
      <c r="C22" s="40">
        <f t="shared" si="0"/>
        <v>0</v>
      </c>
      <c r="D22" s="40"/>
      <c r="E22" s="40"/>
    </row>
    <row r="23" s="27" customFormat="1" spans="1:5">
      <c r="A23" s="41">
        <v>30209</v>
      </c>
      <c r="B23" s="42" t="s">
        <v>257</v>
      </c>
      <c r="C23" s="40">
        <f t="shared" si="0"/>
        <v>0</v>
      </c>
      <c r="D23" s="40"/>
      <c r="E23" s="40"/>
    </row>
    <row r="24" s="27" customFormat="1" spans="1:5">
      <c r="A24" s="41">
        <v>30211</v>
      </c>
      <c r="B24" s="42" t="s">
        <v>258</v>
      </c>
      <c r="C24" s="40">
        <f t="shared" si="0"/>
        <v>0.3</v>
      </c>
      <c r="D24" s="40"/>
      <c r="E24" s="40">
        <v>0.3</v>
      </c>
    </row>
    <row r="25" s="27" customFormat="1" spans="1:5">
      <c r="A25" s="41">
        <v>30212</v>
      </c>
      <c r="B25" s="42" t="s">
        <v>259</v>
      </c>
      <c r="C25" s="40">
        <f t="shared" si="0"/>
        <v>0</v>
      </c>
      <c r="D25" s="40"/>
      <c r="E25" s="40"/>
    </row>
    <row r="26" s="27" customFormat="1" spans="1:5">
      <c r="A26" s="41">
        <v>30213</v>
      </c>
      <c r="B26" s="42" t="s">
        <v>260</v>
      </c>
      <c r="C26" s="40">
        <f t="shared" si="0"/>
        <v>0.2</v>
      </c>
      <c r="D26" s="40"/>
      <c r="E26" s="40">
        <v>0.2</v>
      </c>
    </row>
    <row r="27" s="27" customFormat="1" spans="1:5">
      <c r="A27" s="41">
        <v>30214</v>
      </c>
      <c r="B27" s="42" t="s">
        <v>261</v>
      </c>
      <c r="C27" s="40">
        <f t="shared" si="0"/>
        <v>0</v>
      </c>
      <c r="D27" s="40"/>
      <c r="E27" s="40"/>
    </row>
    <row r="28" s="27" customFormat="1" spans="1:5">
      <c r="A28" s="41">
        <v>30215</v>
      </c>
      <c r="B28" s="42" t="s">
        <v>262</v>
      </c>
      <c r="C28" s="40">
        <f t="shared" si="0"/>
        <v>0</v>
      </c>
      <c r="D28" s="40"/>
      <c r="E28" s="40"/>
    </row>
    <row r="29" s="27" customFormat="1" spans="1:5">
      <c r="A29" s="41">
        <v>30216</v>
      </c>
      <c r="B29" s="42" t="s">
        <v>263</v>
      </c>
      <c r="C29" s="40">
        <f t="shared" si="0"/>
        <v>0</v>
      </c>
      <c r="D29" s="40"/>
      <c r="E29" s="40"/>
    </row>
    <row r="30" s="27" customFormat="1" spans="1:5">
      <c r="A30" s="41">
        <v>30217</v>
      </c>
      <c r="B30" s="42" t="s">
        <v>264</v>
      </c>
      <c r="C30" s="40">
        <f t="shared" si="0"/>
        <v>3.4</v>
      </c>
      <c r="D30" s="40"/>
      <c r="E30" s="40">
        <v>3.4</v>
      </c>
    </row>
    <row r="31" s="27" customFormat="1" spans="1:5">
      <c r="A31" s="41">
        <v>30299</v>
      </c>
      <c r="B31" s="42" t="s">
        <v>265</v>
      </c>
      <c r="C31" s="40">
        <f t="shared" si="0"/>
        <v>0</v>
      </c>
      <c r="D31" s="40"/>
      <c r="E31" s="40"/>
    </row>
    <row r="32" s="27" customFormat="1" spans="1:5">
      <c r="A32" s="38">
        <v>303</v>
      </c>
      <c r="B32" s="39" t="s">
        <v>204</v>
      </c>
      <c r="C32" s="40">
        <f t="shared" si="0"/>
        <v>0</v>
      </c>
      <c r="D32" s="40"/>
      <c r="E32" s="40"/>
    </row>
    <row r="33" s="27" customFormat="1" spans="1:5">
      <c r="A33" s="41">
        <v>30301</v>
      </c>
      <c r="B33" s="42" t="s">
        <v>266</v>
      </c>
      <c r="C33" s="40">
        <f t="shared" si="0"/>
        <v>0</v>
      </c>
      <c r="D33" s="40"/>
      <c r="E33" s="40"/>
    </row>
    <row r="34" s="27" customFormat="1" spans="1:5">
      <c r="A34" s="38">
        <v>307</v>
      </c>
      <c r="B34" s="39" t="s">
        <v>206</v>
      </c>
      <c r="C34" s="40">
        <f t="shared" si="0"/>
        <v>0</v>
      </c>
      <c r="D34" s="40">
        <f>SUM(D35:D36)</f>
        <v>0</v>
      </c>
      <c r="E34" s="40">
        <f>SUM(E35:E36)</f>
        <v>0</v>
      </c>
    </row>
    <row r="35" s="27" customFormat="1" spans="1:5">
      <c r="A35" s="41">
        <v>30701</v>
      </c>
      <c r="B35" s="42" t="s">
        <v>267</v>
      </c>
      <c r="C35" s="40">
        <f t="shared" si="0"/>
        <v>0</v>
      </c>
      <c r="D35" s="40"/>
      <c r="E35" s="40"/>
    </row>
    <row r="36" s="27" customFormat="1" spans="1:5">
      <c r="A36" s="41">
        <v>30702</v>
      </c>
      <c r="B36" s="42" t="s">
        <v>268</v>
      </c>
      <c r="C36" s="40">
        <f t="shared" si="0"/>
        <v>0</v>
      </c>
      <c r="D36" s="40"/>
      <c r="E36" s="40"/>
    </row>
    <row r="37" s="27" customFormat="1" spans="1:5">
      <c r="A37" s="38">
        <v>310</v>
      </c>
      <c r="B37" s="39" t="s">
        <v>218</v>
      </c>
      <c r="C37" s="40">
        <f t="shared" si="0"/>
        <v>0</v>
      </c>
      <c r="D37" s="40">
        <f>SUM(D38:D38)</f>
        <v>0</v>
      </c>
      <c r="E37" s="40">
        <f>SUM(E38:E38)</f>
        <v>0</v>
      </c>
    </row>
    <row r="38" s="27" customFormat="1" spans="1:5">
      <c r="A38" s="41">
        <v>31001</v>
      </c>
      <c r="B38" s="42" t="s">
        <v>269</v>
      </c>
      <c r="C38" s="40">
        <f t="shared" si="0"/>
        <v>0</v>
      </c>
      <c r="D38" s="40"/>
      <c r="E38" s="40"/>
    </row>
    <row r="39" s="27" customFormat="1" spans="1:5">
      <c r="A39" s="38">
        <v>399</v>
      </c>
      <c r="B39" s="39" t="s">
        <v>209</v>
      </c>
      <c r="C39" s="40">
        <f t="shared" si="0"/>
        <v>0</v>
      </c>
      <c r="D39" s="40">
        <f>SUM(D40:D43)</f>
        <v>0</v>
      </c>
      <c r="E39" s="40">
        <f>SUM(E40:E43)</f>
        <v>0</v>
      </c>
    </row>
    <row r="40" s="27" customFormat="1" spans="1:5">
      <c r="A40" s="41">
        <v>39906</v>
      </c>
      <c r="B40" s="42" t="s">
        <v>270</v>
      </c>
      <c r="C40" s="40">
        <f t="shared" si="0"/>
        <v>0</v>
      </c>
      <c r="D40" s="40"/>
      <c r="E40" s="40"/>
    </row>
    <row r="41" s="27" customFormat="1" spans="1:5">
      <c r="A41" s="41">
        <v>39907</v>
      </c>
      <c r="B41" s="42" t="s">
        <v>271</v>
      </c>
      <c r="C41" s="40">
        <f t="shared" si="0"/>
        <v>0</v>
      </c>
      <c r="D41" s="40"/>
      <c r="E41" s="40"/>
    </row>
    <row r="42" s="27" customFormat="1" spans="1:5">
      <c r="A42" s="41">
        <v>39908</v>
      </c>
      <c r="B42" s="42" t="s">
        <v>272</v>
      </c>
      <c r="C42" s="40">
        <f t="shared" si="0"/>
        <v>0</v>
      </c>
      <c r="D42" s="40"/>
      <c r="E42" s="40"/>
    </row>
    <row r="43" s="27" customFormat="1" spans="1:5">
      <c r="A43" s="41">
        <v>39999</v>
      </c>
      <c r="B43" s="42" t="s">
        <v>273</v>
      </c>
      <c r="C43" s="40">
        <f t="shared" si="0"/>
        <v>0</v>
      </c>
      <c r="D43" s="40"/>
      <c r="E43" s="40"/>
    </row>
    <row r="44" s="29" customFormat="1" spans="1:5">
      <c r="A44" s="37" t="s">
        <v>134</v>
      </c>
      <c r="B44" s="37"/>
      <c r="C44" s="43">
        <f>C39+C37+C34+C32+C19+C5</f>
        <v>892.39</v>
      </c>
      <c r="D44" s="44">
        <f>D39+D37+D34+D32+D19+D5</f>
        <v>886.09</v>
      </c>
      <c r="E44" s="44">
        <f>E39+E37+E34+E32+E19+E5</f>
        <v>6.3</v>
      </c>
    </row>
  </sheetData>
  <mergeCells count="5">
    <mergeCell ref="A1:E1"/>
    <mergeCell ref="K2:L2"/>
    <mergeCell ref="A3:B3"/>
    <mergeCell ref="C3:E3"/>
    <mergeCell ref="A44:B44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I14" sqref="I14"/>
    </sheetView>
  </sheetViews>
  <sheetFormatPr defaultColWidth="10" defaultRowHeight="16.8"/>
  <cols>
    <col min="1" max="1" width="4.34615384615385" customWidth="1"/>
    <col min="2" max="2" width="4.75" customWidth="1"/>
    <col min="3" max="3" width="5.42307692307692" customWidth="1"/>
    <col min="4" max="4" width="9.63461538461538" customWidth="1"/>
    <col min="5" max="5" width="21.3076923076923" customWidth="1"/>
    <col min="6" max="6" width="13.4326923076923" customWidth="1"/>
    <col min="7" max="7" width="12.4903846153846" customWidth="1"/>
    <col min="8" max="9" width="10.2596153846154" customWidth="1"/>
    <col min="10" max="10" width="9.08653846153846" customWidth="1"/>
    <col min="11" max="11" width="10.2596153846154" customWidth="1"/>
    <col min="12" max="12" width="12.4903846153846" customWidth="1"/>
    <col min="13" max="13" width="9.63461538461538" customWidth="1"/>
    <col min="14" max="14" width="9.91346153846154" customWidth="1"/>
    <col min="15" max="16" width="9.76923076923077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5" customHeight="1" spans="1:14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196</v>
      </c>
      <c r="H4" s="3"/>
      <c r="I4" s="3"/>
      <c r="J4" s="3"/>
      <c r="K4" s="3"/>
      <c r="L4" s="3" t="s">
        <v>200</v>
      </c>
      <c r="M4" s="3"/>
      <c r="N4" s="3"/>
    </row>
    <row r="5" ht="39.65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274</v>
      </c>
      <c r="I5" s="3" t="s">
        <v>275</v>
      </c>
      <c r="J5" s="3" t="s">
        <v>276</v>
      </c>
      <c r="K5" s="3" t="s">
        <v>277</v>
      </c>
      <c r="L5" s="3" t="s">
        <v>134</v>
      </c>
      <c r="M5" s="3" t="s">
        <v>212</v>
      </c>
      <c r="N5" s="3" t="s">
        <v>278</v>
      </c>
    </row>
    <row r="6" ht="22.8" customHeight="1" spans="1:14">
      <c r="A6" s="12"/>
      <c r="B6" s="12"/>
      <c r="C6" s="12"/>
      <c r="D6" s="12"/>
      <c r="E6" s="12" t="s">
        <v>134</v>
      </c>
      <c r="F6" s="26">
        <v>886.09195</v>
      </c>
      <c r="G6" s="26"/>
      <c r="H6" s="26"/>
      <c r="I6" s="26"/>
      <c r="J6" s="26"/>
      <c r="K6" s="26"/>
      <c r="L6" s="26">
        <v>886.09195</v>
      </c>
      <c r="M6" s="26">
        <v>886.09195</v>
      </c>
      <c r="N6" s="26"/>
    </row>
    <row r="7" ht="22.8" customHeight="1" spans="1:14">
      <c r="A7" s="12"/>
      <c r="B7" s="12"/>
      <c r="C7" s="12"/>
      <c r="D7" s="10" t="s">
        <v>152</v>
      </c>
      <c r="E7" s="10" t="s">
        <v>153</v>
      </c>
      <c r="F7" s="26">
        <v>886.09195</v>
      </c>
      <c r="G7" s="26"/>
      <c r="H7" s="26"/>
      <c r="I7" s="26"/>
      <c r="J7" s="26"/>
      <c r="K7" s="26"/>
      <c r="L7" s="26">
        <v>886.09195</v>
      </c>
      <c r="M7" s="26">
        <v>886.09195</v>
      </c>
      <c r="N7" s="26"/>
    </row>
    <row r="8" ht="22.8" customHeight="1" spans="1:14">
      <c r="A8" s="12"/>
      <c r="B8" s="12"/>
      <c r="C8" s="12"/>
      <c r="D8" s="18" t="s">
        <v>154</v>
      </c>
      <c r="E8" s="18" t="s">
        <v>155</v>
      </c>
      <c r="F8" s="26">
        <v>886.09195</v>
      </c>
      <c r="G8" s="26"/>
      <c r="H8" s="26"/>
      <c r="I8" s="26"/>
      <c r="J8" s="26"/>
      <c r="K8" s="26"/>
      <c r="L8" s="26">
        <v>886.09195</v>
      </c>
      <c r="M8" s="26">
        <v>886.09195</v>
      </c>
      <c r="N8" s="26"/>
    </row>
    <row r="9" ht="22.8" customHeight="1" spans="1:14">
      <c r="A9" s="22" t="s">
        <v>170</v>
      </c>
      <c r="B9" s="22" t="s">
        <v>168</v>
      </c>
      <c r="C9" s="22" t="s">
        <v>168</v>
      </c>
      <c r="D9" s="17" t="s">
        <v>210</v>
      </c>
      <c r="E9" s="4" t="s">
        <v>172</v>
      </c>
      <c r="F9" s="5">
        <v>77.502144</v>
      </c>
      <c r="G9" s="5"/>
      <c r="H9" s="20"/>
      <c r="I9" s="20"/>
      <c r="J9" s="20"/>
      <c r="K9" s="20"/>
      <c r="L9" s="5">
        <v>77.502144</v>
      </c>
      <c r="M9" s="20">
        <v>77.502144</v>
      </c>
      <c r="N9" s="20"/>
    </row>
    <row r="10" ht="22.8" customHeight="1" spans="1:14">
      <c r="A10" s="22" t="s">
        <v>170</v>
      </c>
      <c r="B10" s="22" t="s">
        <v>174</v>
      </c>
      <c r="C10" s="22" t="s">
        <v>174</v>
      </c>
      <c r="D10" s="17" t="s">
        <v>210</v>
      </c>
      <c r="E10" s="4" t="s">
        <v>173</v>
      </c>
      <c r="F10" s="5">
        <v>4.843884</v>
      </c>
      <c r="G10" s="5"/>
      <c r="H10" s="20"/>
      <c r="I10" s="20"/>
      <c r="J10" s="20"/>
      <c r="K10" s="20"/>
      <c r="L10" s="5">
        <v>4.843884</v>
      </c>
      <c r="M10" s="20">
        <v>4.843884</v>
      </c>
      <c r="N10" s="20"/>
    </row>
    <row r="11" ht="22.8" customHeight="1" spans="1:14">
      <c r="A11" s="22" t="s">
        <v>176</v>
      </c>
      <c r="B11" s="22" t="s">
        <v>178</v>
      </c>
      <c r="C11" s="22" t="s">
        <v>180</v>
      </c>
      <c r="D11" s="17" t="s">
        <v>210</v>
      </c>
      <c r="E11" s="4" t="s">
        <v>182</v>
      </c>
      <c r="F11" s="5">
        <v>704.4463</v>
      </c>
      <c r="G11" s="5"/>
      <c r="H11" s="20"/>
      <c r="I11" s="20"/>
      <c r="J11" s="20"/>
      <c r="K11" s="20"/>
      <c r="L11" s="5">
        <v>704.4463</v>
      </c>
      <c r="M11" s="20">
        <v>704.4463</v>
      </c>
      <c r="N11" s="20"/>
    </row>
    <row r="12" ht="22.8" customHeight="1" spans="1:14">
      <c r="A12" s="22" t="s">
        <v>176</v>
      </c>
      <c r="B12" s="22" t="s">
        <v>183</v>
      </c>
      <c r="C12" s="22" t="s">
        <v>185</v>
      </c>
      <c r="D12" s="17" t="s">
        <v>210</v>
      </c>
      <c r="E12" s="4" t="s">
        <v>187</v>
      </c>
      <c r="F12" s="5">
        <v>41.173014</v>
      </c>
      <c r="G12" s="5"/>
      <c r="H12" s="20"/>
      <c r="I12" s="20"/>
      <c r="J12" s="20"/>
      <c r="K12" s="20"/>
      <c r="L12" s="5">
        <v>41.173014</v>
      </c>
      <c r="M12" s="20">
        <v>41.173014</v>
      </c>
      <c r="N12" s="20"/>
    </row>
    <row r="13" ht="22.8" customHeight="1" spans="1:14">
      <c r="A13" s="22" t="s">
        <v>188</v>
      </c>
      <c r="B13" s="22" t="s">
        <v>185</v>
      </c>
      <c r="C13" s="22" t="s">
        <v>180</v>
      </c>
      <c r="D13" s="17" t="s">
        <v>210</v>
      </c>
      <c r="E13" s="4" t="s">
        <v>192</v>
      </c>
      <c r="F13" s="5">
        <v>58.126608</v>
      </c>
      <c r="G13" s="5"/>
      <c r="H13" s="20"/>
      <c r="I13" s="20"/>
      <c r="J13" s="20"/>
      <c r="K13" s="20"/>
      <c r="L13" s="5">
        <v>58.126608</v>
      </c>
      <c r="M13" s="20">
        <v>58.126608</v>
      </c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50" zoomScaleNormal="150" topLeftCell="O1" workbookViewId="0">
      <selection activeCell="V9" sqref="V9"/>
    </sheetView>
  </sheetViews>
  <sheetFormatPr defaultColWidth="10" defaultRowHeight="16.8"/>
  <cols>
    <col min="1" max="1" width="5.01923076923077" customWidth="1"/>
    <col min="2" max="2" width="5.16346153846154" customWidth="1"/>
    <col min="3" max="3" width="5.70192307692308" customWidth="1"/>
    <col min="4" max="4" width="8" customWidth="1"/>
    <col min="5" max="5" width="20.0769230769231" customWidth="1"/>
    <col min="6" max="6" width="13.9711538461538" customWidth="1"/>
    <col min="7" max="22" width="7.69230769230769" customWidth="1"/>
    <col min="23" max="24" width="9.76923076923077" customWidth="1"/>
  </cols>
  <sheetData>
    <row r="1" ht="16.35" customHeight="1" spans="1:1">
      <c r="A1" s="8"/>
    </row>
    <row r="2" ht="50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279</v>
      </c>
      <c r="H4" s="3"/>
      <c r="I4" s="3"/>
      <c r="J4" s="3"/>
      <c r="K4" s="3"/>
      <c r="L4" s="3" t="s">
        <v>280</v>
      </c>
      <c r="M4" s="3"/>
      <c r="N4" s="3"/>
      <c r="O4" s="3"/>
      <c r="P4" s="3"/>
      <c r="Q4" s="3"/>
      <c r="R4" s="3" t="s">
        <v>276</v>
      </c>
      <c r="S4" s="3" t="s">
        <v>281</v>
      </c>
      <c r="T4" s="3"/>
      <c r="U4" s="3"/>
      <c r="V4" s="3"/>
    </row>
    <row r="5" ht="56.05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282</v>
      </c>
      <c r="I5" s="3" t="s">
        <v>283</v>
      </c>
      <c r="J5" s="3" t="s">
        <v>284</v>
      </c>
      <c r="K5" s="3" t="s">
        <v>285</v>
      </c>
      <c r="L5" s="3" t="s">
        <v>134</v>
      </c>
      <c r="M5" s="3" t="s">
        <v>286</v>
      </c>
      <c r="N5" s="3" t="s">
        <v>287</v>
      </c>
      <c r="O5" s="3" t="s">
        <v>288</v>
      </c>
      <c r="P5" s="3" t="s">
        <v>289</v>
      </c>
      <c r="Q5" s="3" t="s">
        <v>290</v>
      </c>
      <c r="R5" s="3"/>
      <c r="S5" s="3" t="s">
        <v>134</v>
      </c>
      <c r="T5" s="3" t="s">
        <v>291</v>
      </c>
      <c r="U5" s="3" t="s">
        <v>292</v>
      </c>
      <c r="V5" s="3" t="s">
        <v>277</v>
      </c>
    </row>
    <row r="6" ht="22.8" customHeight="1" spans="1:22">
      <c r="A6" s="12"/>
      <c r="B6" s="12"/>
      <c r="C6" s="12"/>
      <c r="D6" s="12"/>
      <c r="E6" s="12" t="s">
        <v>134</v>
      </c>
      <c r="F6" s="11">
        <v>886.09195</v>
      </c>
      <c r="G6" s="11">
        <v>704.4463</v>
      </c>
      <c r="H6" s="11">
        <v>318.4068</v>
      </c>
      <c r="I6" s="11">
        <v>222.2539</v>
      </c>
      <c r="J6" s="11"/>
      <c r="K6" s="11">
        <v>163.7856</v>
      </c>
      <c r="L6" s="11">
        <v>123.519042</v>
      </c>
      <c r="M6" s="11">
        <v>77.502144</v>
      </c>
      <c r="N6" s="11"/>
      <c r="O6" s="11">
        <v>36.32913</v>
      </c>
      <c r="P6" s="11">
        <v>4.843884</v>
      </c>
      <c r="Q6" s="11">
        <v>4.843884</v>
      </c>
      <c r="R6" s="11">
        <v>58.126608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153</v>
      </c>
      <c r="F7" s="11">
        <v>886.09195</v>
      </c>
      <c r="G7" s="11">
        <v>704.4463</v>
      </c>
      <c r="H7" s="11">
        <v>318.4068</v>
      </c>
      <c r="I7" s="11">
        <v>222.2539</v>
      </c>
      <c r="J7" s="11"/>
      <c r="K7" s="11">
        <v>163.7856</v>
      </c>
      <c r="L7" s="11">
        <v>123.519042</v>
      </c>
      <c r="M7" s="11">
        <v>77.502144</v>
      </c>
      <c r="N7" s="11"/>
      <c r="O7" s="11">
        <v>36.32913</v>
      </c>
      <c r="P7" s="11">
        <v>4.843884</v>
      </c>
      <c r="Q7" s="11">
        <v>4.843884</v>
      </c>
      <c r="R7" s="11">
        <v>58.126608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154</v>
      </c>
      <c r="E8" s="18" t="s">
        <v>155</v>
      </c>
      <c r="F8" s="11">
        <v>886.09195</v>
      </c>
      <c r="G8" s="11">
        <v>704.4463</v>
      </c>
      <c r="H8" s="11">
        <v>318.4068</v>
      </c>
      <c r="I8" s="11">
        <v>222.2539</v>
      </c>
      <c r="J8" s="11"/>
      <c r="K8" s="11">
        <v>163.7856</v>
      </c>
      <c r="L8" s="11">
        <v>123.519042</v>
      </c>
      <c r="M8" s="11">
        <v>77.502144</v>
      </c>
      <c r="N8" s="11"/>
      <c r="O8" s="11">
        <v>36.32913</v>
      </c>
      <c r="P8" s="11">
        <v>4.843884</v>
      </c>
      <c r="Q8" s="11">
        <v>4.843884</v>
      </c>
      <c r="R8" s="11">
        <v>58.126608</v>
      </c>
      <c r="S8" s="11"/>
      <c r="T8" s="11"/>
      <c r="U8" s="11"/>
      <c r="V8" s="11"/>
    </row>
    <row r="9" ht="22.8" customHeight="1" spans="1:22">
      <c r="A9" s="22" t="s">
        <v>170</v>
      </c>
      <c r="B9" s="22" t="s">
        <v>168</v>
      </c>
      <c r="C9" s="22" t="s">
        <v>168</v>
      </c>
      <c r="D9" s="17" t="s">
        <v>210</v>
      </c>
      <c r="E9" s="4" t="s">
        <v>172</v>
      </c>
      <c r="F9" s="5">
        <v>77.502144</v>
      </c>
      <c r="G9" s="20"/>
      <c r="H9" s="20"/>
      <c r="I9" s="20"/>
      <c r="J9" s="20"/>
      <c r="K9" s="20"/>
      <c r="L9" s="5">
        <v>77.502144</v>
      </c>
      <c r="M9" s="20">
        <v>77.502144</v>
      </c>
      <c r="N9" s="20"/>
      <c r="O9" s="20"/>
      <c r="P9" s="20"/>
      <c r="Q9" s="20"/>
      <c r="R9" s="20"/>
      <c r="S9" s="5"/>
      <c r="T9" s="20"/>
      <c r="U9" s="20"/>
      <c r="V9" s="20"/>
    </row>
    <row r="10" ht="22.8" customHeight="1" spans="1:22">
      <c r="A10" s="22" t="s">
        <v>170</v>
      </c>
      <c r="B10" s="22" t="s">
        <v>174</v>
      </c>
      <c r="C10" s="22" t="s">
        <v>174</v>
      </c>
      <c r="D10" s="17" t="s">
        <v>210</v>
      </c>
      <c r="E10" s="4" t="s">
        <v>173</v>
      </c>
      <c r="F10" s="5">
        <v>4.843884</v>
      </c>
      <c r="G10" s="20"/>
      <c r="H10" s="20"/>
      <c r="I10" s="20"/>
      <c r="J10" s="20"/>
      <c r="K10" s="20"/>
      <c r="L10" s="5">
        <v>4.843884</v>
      </c>
      <c r="M10" s="20"/>
      <c r="N10" s="20"/>
      <c r="O10" s="20"/>
      <c r="P10" s="20"/>
      <c r="Q10" s="20">
        <v>4.843884</v>
      </c>
      <c r="R10" s="20"/>
      <c r="S10" s="5"/>
      <c r="T10" s="20"/>
      <c r="U10" s="20"/>
      <c r="V10" s="20"/>
    </row>
    <row r="11" ht="22.8" customHeight="1" spans="1:22">
      <c r="A11" s="22" t="s">
        <v>176</v>
      </c>
      <c r="B11" s="22" t="s">
        <v>178</v>
      </c>
      <c r="C11" s="22" t="s">
        <v>180</v>
      </c>
      <c r="D11" s="17" t="s">
        <v>210</v>
      </c>
      <c r="E11" s="4" t="s">
        <v>182</v>
      </c>
      <c r="F11" s="5">
        <v>704.4463</v>
      </c>
      <c r="G11" s="20">
        <v>704.4463</v>
      </c>
      <c r="H11" s="20">
        <v>318.4068</v>
      </c>
      <c r="I11" s="20">
        <v>222.2539</v>
      </c>
      <c r="J11" s="20"/>
      <c r="K11" s="20">
        <v>163.7856</v>
      </c>
      <c r="L11" s="5"/>
      <c r="M11" s="20"/>
      <c r="N11" s="20"/>
      <c r="O11" s="20"/>
      <c r="P11" s="20"/>
      <c r="Q11" s="20"/>
      <c r="R11" s="20"/>
      <c r="S11" s="5"/>
      <c r="T11" s="20"/>
      <c r="U11" s="20"/>
      <c r="V11" s="20"/>
    </row>
    <row r="12" ht="22.8" customHeight="1" spans="1:22">
      <c r="A12" s="22" t="s">
        <v>176</v>
      </c>
      <c r="B12" s="22" t="s">
        <v>183</v>
      </c>
      <c r="C12" s="22" t="s">
        <v>185</v>
      </c>
      <c r="D12" s="17" t="s">
        <v>210</v>
      </c>
      <c r="E12" s="4" t="s">
        <v>187</v>
      </c>
      <c r="F12" s="5">
        <v>41.173014</v>
      </c>
      <c r="G12" s="20"/>
      <c r="H12" s="20"/>
      <c r="I12" s="20"/>
      <c r="J12" s="20"/>
      <c r="K12" s="20"/>
      <c r="L12" s="5">
        <v>41.173014</v>
      </c>
      <c r="M12" s="20"/>
      <c r="N12" s="20"/>
      <c r="O12" s="20">
        <v>36.32913</v>
      </c>
      <c r="P12" s="20">
        <v>4.843884</v>
      </c>
      <c r="Q12" s="20"/>
      <c r="R12" s="20"/>
      <c r="S12" s="5"/>
      <c r="T12" s="20"/>
      <c r="U12" s="20"/>
      <c r="V12" s="20"/>
    </row>
    <row r="13" ht="22.8" customHeight="1" spans="1:22">
      <c r="A13" s="22" t="s">
        <v>188</v>
      </c>
      <c r="B13" s="22" t="s">
        <v>185</v>
      </c>
      <c r="C13" s="22" t="s">
        <v>180</v>
      </c>
      <c r="D13" s="17" t="s">
        <v>210</v>
      </c>
      <c r="E13" s="4" t="s">
        <v>192</v>
      </c>
      <c r="F13" s="5">
        <v>58.126608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58.126608</v>
      </c>
      <c r="S13" s="5"/>
      <c r="T13" s="20"/>
      <c r="U13" s="20"/>
      <c r="V13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zoomScale="130" zoomScaleNormal="130" workbookViewId="0">
      <selection activeCell="E12" sqref="E12"/>
    </sheetView>
  </sheetViews>
  <sheetFormatPr defaultColWidth="10" defaultRowHeight="16.8"/>
  <cols>
    <col min="1" max="1" width="4.75" customWidth="1"/>
    <col min="2" max="2" width="5.83653846153846" customWidth="1"/>
    <col min="3" max="3" width="7.60576923076923" customWidth="1"/>
    <col min="4" max="4" width="12.4903846153846" customWidth="1"/>
    <col min="5" max="5" width="29.8557692307692" customWidth="1"/>
    <col min="6" max="6" width="16.4134615384615" customWidth="1"/>
    <col min="7" max="7" width="13.4326923076923" customWidth="1"/>
    <col min="8" max="8" width="11.125" customWidth="1"/>
    <col min="9" max="9" width="12.0673076923077" customWidth="1"/>
    <col min="10" max="10" width="11.9423076923077" customWidth="1"/>
    <col min="11" max="11" width="11.5288461538462" customWidth="1"/>
    <col min="12" max="13" width="9.76923076923077" customWidth="1"/>
  </cols>
  <sheetData>
    <row r="1" ht="16.35" customHeight="1" spans="1:1">
      <c r="A1" s="8"/>
    </row>
    <row r="2" ht="46.5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193</v>
      </c>
      <c r="E4" s="3" t="s">
        <v>194</v>
      </c>
      <c r="F4" s="3" t="s">
        <v>293</v>
      </c>
      <c r="G4" s="3" t="s">
        <v>294</v>
      </c>
      <c r="H4" s="3" t="s">
        <v>295</v>
      </c>
      <c r="I4" s="3" t="s">
        <v>296</v>
      </c>
      <c r="J4" s="3" t="s">
        <v>297</v>
      </c>
      <c r="K4" s="3" t="s">
        <v>298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</row>
    <row r="10" spans="3:3">
      <c r="C10" t="s">
        <v>299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H15" sqref="H15"/>
    </sheetView>
  </sheetViews>
  <sheetFormatPr defaultColWidth="10" defaultRowHeight="16.8"/>
  <cols>
    <col min="1" max="1" width="4.75" customWidth="1"/>
    <col min="2" max="2" width="5.42307692307692" customWidth="1"/>
    <col min="3" max="3" width="5.96153846153846" customWidth="1"/>
    <col min="4" max="4" width="9.76923076923077" customWidth="1"/>
    <col min="5" max="5" width="20.0769230769231" customWidth="1"/>
    <col min="6" max="18" width="7.69230769230769" customWidth="1"/>
    <col min="19" max="20" width="9.76923076923077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156</v>
      </c>
      <c r="B4" s="3"/>
      <c r="C4" s="3"/>
      <c r="D4" s="3" t="s">
        <v>193</v>
      </c>
      <c r="E4" s="3" t="s">
        <v>194</v>
      </c>
      <c r="F4" s="3" t="s">
        <v>293</v>
      </c>
      <c r="G4" s="3" t="s">
        <v>300</v>
      </c>
      <c r="H4" s="3" t="s">
        <v>301</v>
      </c>
      <c r="I4" s="3" t="s">
        <v>302</v>
      </c>
      <c r="J4" s="3" t="s">
        <v>303</v>
      </c>
      <c r="K4" s="3" t="s">
        <v>304</v>
      </c>
      <c r="L4" s="3" t="s">
        <v>305</v>
      </c>
      <c r="M4" s="3" t="s">
        <v>306</v>
      </c>
      <c r="N4" s="3" t="s">
        <v>295</v>
      </c>
      <c r="O4" s="3" t="s">
        <v>307</v>
      </c>
      <c r="P4" s="3" t="s">
        <v>308</v>
      </c>
      <c r="Q4" s="3" t="s">
        <v>296</v>
      </c>
      <c r="R4" s="3" t="s">
        <v>298</v>
      </c>
    </row>
    <row r="5" ht="21.55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2"/>
      <c r="B9" s="22"/>
      <c r="C9" s="22"/>
      <c r="D9" s="17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4:4">
      <c r="D10" t="s">
        <v>309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T9"/>
  <sheetViews>
    <sheetView zoomScale="130" zoomScaleNormal="130" workbookViewId="0">
      <selection activeCell="J21" sqref="J21"/>
    </sheetView>
  </sheetViews>
  <sheetFormatPr defaultColWidth="10" defaultRowHeight="16.8"/>
  <cols>
    <col min="1" max="1" width="3.66346153846154" customWidth="1"/>
    <col min="2" max="2" width="4.61538461538461" customWidth="1"/>
    <col min="3" max="3" width="5.28846153846154" customWidth="1"/>
    <col min="4" max="4" width="7.05769230769231" customWidth="1"/>
    <col min="5" max="5" width="15.875" customWidth="1"/>
    <col min="6" max="6" width="9.63461538461538" customWidth="1"/>
    <col min="7" max="7" width="8.41346153846154" customWidth="1"/>
    <col min="8" max="17" width="7.18269230769231" customWidth="1"/>
    <col min="18" max="18" width="8.54807692307692" customWidth="1"/>
    <col min="19" max="20" width="7.18269230769231" customWidth="1"/>
    <col min="21" max="22" width="9.76923076923077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45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293</v>
      </c>
      <c r="G4" s="3" t="s">
        <v>197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200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310</v>
      </c>
      <c r="I5" s="3" t="s">
        <v>311</v>
      </c>
      <c r="J5" s="3" t="s">
        <v>312</v>
      </c>
      <c r="K5" s="3" t="s">
        <v>313</v>
      </c>
      <c r="L5" s="3" t="s">
        <v>314</v>
      </c>
      <c r="M5" s="3" t="s">
        <v>315</v>
      </c>
      <c r="N5" s="3" t="s">
        <v>316</v>
      </c>
      <c r="O5" s="3" t="s">
        <v>317</v>
      </c>
      <c r="P5" s="3" t="s">
        <v>318</v>
      </c>
      <c r="Q5" s="3" t="s">
        <v>319</v>
      </c>
      <c r="R5" s="3" t="s">
        <v>134</v>
      </c>
      <c r="S5" s="3" t="s">
        <v>253</v>
      </c>
      <c r="T5" s="3" t="s">
        <v>278</v>
      </c>
    </row>
    <row r="6" ht="22.8" customHeight="1" spans="1:20">
      <c r="A6" s="12"/>
      <c r="B6" s="12"/>
      <c r="C6" s="12"/>
      <c r="D6" s="12"/>
      <c r="E6" s="12" t="s">
        <v>134</v>
      </c>
      <c r="F6" s="26">
        <v>6.3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6.3</v>
      </c>
      <c r="S6" s="26">
        <v>6.3</v>
      </c>
      <c r="T6" s="26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26">
        <v>6.3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>
        <v>6.3</v>
      </c>
      <c r="S7" s="26">
        <v>6.3</v>
      </c>
      <c r="T7" s="26"/>
    </row>
    <row r="8" ht="22.8" customHeight="1" spans="1:20">
      <c r="A8" s="12"/>
      <c r="B8" s="12"/>
      <c r="C8" s="12"/>
      <c r="D8" s="18" t="s">
        <v>154</v>
      </c>
      <c r="E8" s="18" t="s">
        <v>155</v>
      </c>
      <c r="F8" s="26">
        <v>6.3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>
        <v>6.3</v>
      </c>
      <c r="S8" s="26">
        <v>6.3</v>
      </c>
      <c r="T8" s="26"/>
    </row>
    <row r="9" ht="22.8" customHeight="1" spans="1:20">
      <c r="A9" s="22" t="s">
        <v>176</v>
      </c>
      <c r="B9" s="22" t="s">
        <v>178</v>
      </c>
      <c r="C9" s="22" t="s">
        <v>180</v>
      </c>
      <c r="D9" s="17" t="s">
        <v>210</v>
      </c>
      <c r="E9" s="4" t="s">
        <v>182</v>
      </c>
      <c r="F9" s="5">
        <v>6.3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6.3</v>
      </c>
      <c r="S9" s="20">
        <v>6.3</v>
      </c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50" zoomScaleNormal="150" topLeftCell="D1" workbookViewId="0">
      <selection activeCell="I12" sqref="I12"/>
    </sheetView>
  </sheetViews>
  <sheetFormatPr defaultColWidth="10" defaultRowHeight="16.8"/>
  <cols>
    <col min="1" max="1" width="5.28846153846154" customWidth="1"/>
    <col min="2" max="2" width="5.56730769230769" customWidth="1"/>
    <col min="3" max="3" width="5.83653846153846" customWidth="1"/>
    <col min="4" max="4" width="10.1730769230769" customWidth="1"/>
    <col min="5" max="5" width="18.875" customWidth="1"/>
    <col min="6" max="6" width="10.7211538461538" customWidth="1"/>
    <col min="7" max="33" width="7.18269230769231" customWidth="1"/>
    <col min="34" max="35" width="9.76923076923077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" customHeight="1" spans="1:33">
      <c r="A4" s="3" t="s">
        <v>156</v>
      </c>
      <c r="B4" s="3"/>
      <c r="C4" s="3"/>
      <c r="D4" s="3" t="s">
        <v>193</v>
      </c>
      <c r="E4" s="3" t="s">
        <v>194</v>
      </c>
      <c r="F4" s="3" t="s">
        <v>320</v>
      </c>
      <c r="G4" s="3" t="s">
        <v>321</v>
      </c>
      <c r="H4" s="3" t="s">
        <v>322</v>
      </c>
      <c r="I4" s="3" t="s">
        <v>323</v>
      </c>
      <c r="J4" s="3" t="s">
        <v>324</v>
      </c>
      <c r="K4" s="3" t="s">
        <v>325</v>
      </c>
      <c r="L4" s="3" t="s">
        <v>326</v>
      </c>
      <c r="M4" s="3" t="s">
        <v>327</v>
      </c>
      <c r="N4" s="3" t="s">
        <v>328</v>
      </c>
      <c r="O4" s="3" t="s">
        <v>329</v>
      </c>
      <c r="P4" s="3" t="s">
        <v>330</v>
      </c>
      <c r="Q4" s="3" t="s">
        <v>316</v>
      </c>
      <c r="R4" s="3" t="s">
        <v>318</v>
      </c>
      <c r="S4" s="3" t="s">
        <v>331</v>
      </c>
      <c r="T4" s="3" t="s">
        <v>311</v>
      </c>
      <c r="U4" s="3" t="s">
        <v>312</v>
      </c>
      <c r="V4" s="3" t="s">
        <v>315</v>
      </c>
      <c r="W4" s="3" t="s">
        <v>332</v>
      </c>
      <c r="X4" s="3" t="s">
        <v>333</v>
      </c>
      <c r="Y4" s="3" t="s">
        <v>334</v>
      </c>
      <c r="Z4" s="3" t="s">
        <v>335</v>
      </c>
      <c r="AA4" s="3" t="s">
        <v>314</v>
      </c>
      <c r="AB4" s="3" t="s">
        <v>336</v>
      </c>
      <c r="AC4" s="3" t="s">
        <v>337</v>
      </c>
      <c r="AD4" s="3" t="s">
        <v>317</v>
      </c>
      <c r="AE4" s="3" t="s">
        <v>338</v>
      </c>
      <c r="AF4" s="3" t="s">
        <v>339</v>
      </c>
      <c r="AG4" s="3" t="s">
        <v>319</v>
      </c>
    </row>
    <row r="5" ht="21.55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5"/>
      <c r="C6" s="25"/>
      <c r="D6" s="4"/>
      <c r="E6" s="4" t="s">
        <v>134</v>
      </c>
      <c r="F6" s="26">
        <v>6.3</v>
      </c>
      <c r="G6" s="26">
        <v>1.4</v>
      </c>
      <c r="H6" s="26">
        <v>1</v>
      </c>
      <c r="I6" s="26"/>
      <c r="J6" s="26"/>
      <c r="K6" s="26"/>
      <c r="L6" s="26"/>
      <c r="M6" s="26"/>
      <c r="N6" s="26"/>
      <c r="O6" s="26"/>
      <c r="P6" s="26">
        <v>0.3</v>
      </c>
      <c r="Q6" s="26"/>
      <c r="R6" s="26">
        <v>0.2</v>
      </c>
      <c r="S6" s="26"/>
      <c r="T6" s="26"/>
      <c r="U6" s="26"/>
      <c r="V6" s="26">
        <v>3.4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ht="22.8" customHeight="1" spans="1:33">
      <c r="A7" s="12"/>
      <c r="B7" s="12"/>
      <c r="C7" s="12"/>
      <c r="D7" s="10" t="s">
        <v>152</v>
      </c>
      <c r="E7" s="10" t="s">
        <v>153</v>
      </c>
      <c r="F7" s="26">
        <v>6.3</v>
      </c>
      <c r="G7" s="26">
        <v>1.4</v>
      </c>
      <c r="H7" s="26">
        <v>1</v>
      </c>
      <c r="I7" s="26"/>
      <c r="J7" s="26"/>
      <c r="K7" s="26"/>
      <c r="L7" s="26"/>
      <c r="M7" s="26"/>
      <c r="N7" s="26"/>
      <c r="O7" s="26"/>
      <c r="P7" s="26">
        <v>0.3</v>
      </c>
      <c r="Q7" s="26"/>
      <c r="R7" s="26">
        <v>0.2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ht="22.8" customHeight="1" spans="1:33">
      <c r="A8" s="12"/>
      <c r="B8" s="12"/>
      <c r="C8" s="12"/>
      <c r="D8" s="18" t="s">
        <v>154</v>
      </c>
      <c r="E8" s="18" t="s">
        <v>155</v>
      </c>
      <c r="F8" s="26">
        <v>6.3</v>
      </c>
      <c r="G8" s="26">
        <v>1.4</v>
      </c>
      <c r="H8" s="26">
        <v>1</v>
      </c>
      <c r="I8" s="26"/>
      <c r="J8" s="26"/>
      <c r="K8" s="26"/>
      <c r="L8" s="26"/>
      <c r="M8" s="26"/>
      <c r="N8" s="26"/>
      <c r="O8" s="26"/>
      <c r="P8" s="26">
        <v>0.3</v>
      </c>
      <c r="Q8" s="26"/>
      <c r="R8" s="26">
        <v>0.2</v>
      </c>
      <c r="S8" s="26"/>
      <c r="T8" s="26"/>
      <c r="U8" s="26"/>
      <c r="V8" s="26">
        <v>3.4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ht="22.8" customHeight="1" spans="1:33">
      <c r="A9" s="22" t="s">
        <v>176</v>
      </c>
      <c r="B9" s="22" t="s">
        <v>178</v>
      </c>
      <c r="C9" s="22" t="s">
        <v>180</v>
      </c>
      <c r="D9" s="17" t="s">
        <v>210</v>
      </c>
      <c r="E9" s="4" t="s">
        <v>182</v>
      </c>
      <c r="F9" s="20">
        <v>6.3</v>
      </c>
      <c r="G9" s="20">
        <v>1.4</v>
      </c>
      <c r="H9" s="20">
        <v>1</v>
      </c>
      <c r="I9" s="20"/>
      <c r="J9" s="20"/>
      <c r="K9" s="20"/>
      <c r="L9" s="20"/>
      <c r="M9" s="20"/>
      <c r="N9" s="20"/>
      <c r="O9" s="20"/>
      <c r="P9" s="20">
        <v>0.3</v>
      </c>
      <c r="Q9" s="20"/>
      <c r="R9" s="20">
        <v>0.2</v>
      </c>
      <c r="S9" s="20"/>
      <c r="T9" s="20"/>
      <c r="U9" s="20"/>
      <c r="V9" s="20">
        <v>3.4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40" zoomScaleNormal="140" topLeftCell="D1" workbookViewId="0">
      <selection activeCell="H21" sqref="H21"/>
    </sheetView>
  </sheetViews>
  <sheetFormatPr defaultColWidth="10" defaultRowHeight="16.8" outlineLevelRow="7" outlineLevelCol="7"/>
  <cols>
    <col min="1" max="1" width="12.8942307692308" customWidth="1"/>
    <col min="2" max="2" width="29.7211538461538" customWidth="1"/>
    <col min="3" max="3" width="20.7596153846154" customWidth="1"/>
    <col min="4" max="4" width="12.3557692307692" customWidth="1"/>
    <col min="5" max="5" width="10.3173076923077" customWidth="1"/>
    <col min="6" max="6" width="14.1153846153846" customWidth="1"/>
    <col min="7" max="7" width="13.7019230769231" customWidth="1"/>
    <col min="8" max="8" width="12.3557692307692" customWidth="1"/>
    <col min="9" max="9" width="9.76923076923077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340</v>
      </c>
      <c r="B4" s="3" t="s">
        <v>341</v>
      </c>
      <c r="C4" s="3" t="s">
        <v>342</v>
      </c>
      <c r="D4" s="3" t="s">
        <v>343</v>
      </c>
      <c r="E4" s="3" t="s">
        <v>344</v>
      </c>
      <c r="F4" s="3"/>
      <c r="G4" s="3"/>
      <c r="H4" s="3" t="s">
        <v>345</v>
      </c>
    </row>
    <row r="5" ht="25.85" customHeight="1" spans="1:8">
      <c r="A5" s="3"/>
      <c r="B5" s="3"/>
      <c r="C5" s="3"/>
      <c r="D5" s="3"/>
      <c r="E5" s="3" t="s">
        <v>136</v>
      </c>
      <c r="F5" s="3" t="s">
        <v>346</v>
      </c>
      <c r="G5" s="3" t="s">
        <v>347</v>
      </c>
      <c r="H5" s="3"/>
    </row>
    <row r="6" ht="22.8" customHeight="1" spans="1:8">
      <c r="A6" s="12"/>
      <c r="B6" s="12" t="s">
        <v>134</v>
      </c>
      <c r="C6" s="11">
        <v>3.4</v>
      </c>
      <c r="D6" s="11"/>
      <c r="E6" s="11"/>
      <c r="F6" s="11"/>
      <c r="G6" s="11"/>
      <c r="H6" s="11">
        <v>3.4</v>
      </c>
    </row>
    <row r="7" ht="22.8" customHeight="1" spans="1:8">
      <c r="A7" s="10" t="s">
        <v>152</v>
      </c>
      <c r="B7" s="10" t="s">
        <v>153</v>
      </c>
      <c r="C7" s="11"/>
      <c r="D7" s="11"/>
      <c r="E7" s="11"/>
      <c r="F7" s="11"/>
      <c r="G7" s="11"/>
      <c r="H7" s="11"/>
    </row>
    <row r="8" ht="22.8" customHeight="1" spans="1:8">
      <c r="A8" s="17" t="s">
        <v>154</v>
      </c>
      <c r="B8" s="17" t="s">
        <v>155</v>
      </c>
      <c r="C8" s="20">
        <v>3.4</v>
      </c>
      <c r="D8" s="20"/>
      <c r="E8" s="5"/>
      <c r="F8" s="20"/>
      <c r="G8" s="20"/>
      <c r="H8" s="20">
        <v>3.4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17" sqref="F17"/>
    </sheetView>
  </sheetViews>
  <sheetFormatPr defaultColWidth="10" defaultRowHeight="16.8" outlineLevelCol="7"/>
  <cols>
    <col min="1" max="1" width="11.3942307692308" customWidth="1"/>
    <col min="2" max="2" width="24.8365384615385" customWidth="1"/>
    <col min="3" max="3" width="16.1538461538462" customWidth="1"/>
    <col min="4" max="4" width="12.8942307692308" customWidth="1"/>
    <col min="5" max="5" width="12.75" customWidth="1"/>
    <col min="6" max="6" width="13.8365384615385" customWidth="1"/>
    <col min="7" max="7" width="14.1153846153846" customWidth="1"/>
    <col min="8" max="8" width="16.6923076923077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348</v>
      </c>
      <c r="E4" s="3"/>
      <c r="F4" s="3"/>
      <c r="G4" s="3"/>
      <c r="H4" s="3" t="s">
        <v>160</v>
      </c>
    </row>
    <row r="5" ht="19.8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7.6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20"/>
      <c r="F12" s="20"/>
      <c r="G12" s="20"/>
      <c r="H12" s="20"/>
    </row>
    <row r="13" spans="1:1">
      <c r="A13" t="s">
        <v>349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J18" sqref="J18"/>
    </sheetView>
  </sheetViews>
  <sheetFormatPr defaultColWidth="10" defaultRowHeight="16.8"/>
  <cols>
    <col min="1" max="1" width="4.48076923076923" customWidth="1"/>
    <col min="2" max="2" width="4.75" customWidth="1"/>
    <col min="3" max="3" width="5.01923076923077" customWidth="1"/>
    <col min="4" max="4" width="6.64423076923077" customWidth="1"/>
    <col min="5" max="5" width="16.4134615384615" customWidth="1"/>
    <col min="6" max="6" width="11.8076923076923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207</v>
      </c>
      <c r="S4" s="3" t="s">
        <v>208</v>
      </c>
      <c r="T4" s="3" t="s">
        <v>209</v>
      </c>
    </row>
    <row r="5" ht="19.8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1">
      <c r="A10" t="s">
        <v>349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4" workbookViewId="0">
      <selection activeCell="B11" sqref="B11:B26"/>
    </sheetView>
  </sheetViews>
  <sheetFormatPr defaultColWidth="10" defaultRowHeight="16.8" outlineLevelCol="2"/>
  <cols>
    <col min="1" max="1" width="6.375" customWidth="1"/>
    <col min="2" max="2" width="9.91346153846154" customWidth="1"/>
    <col min="3" max="3" width="52.3846153846154" customWidth="1"/>
    <col min="4" max="4" width="9.76923076923077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66" t="s">
        <v>6</v>
      </c>
      <c r="C3" s="66"/>
    </row>
    <row r="4" ht="32.55" customHeight="1" spans="2:3">
      <c r="B4" s="67">
        <v>1</v>
      </c>
      <c r="C4" s="68" t="s">
        <v>7</v>
      </c>
    </row>
    <row r="5" ht="32.55" customHeight="1" spans="2:3">
      <c r="B5" s="67">
        <v>2</v>
      </c>
      <c r="C5" s="69" t="s">
        <v>8</v>
      </c>
    </row>
    <row r="6" ht="32.55" customHeight="1" spans="2:3">
      <c r="B6" s="67">
        <v>3</v>
      </c>
      <c r="C6" s="68" t="s">
        <v>9</v>
      </c>
    </row>
    <row r="7" ht="32.55" customHeight="1" spans="2:3">
      <c r="B7" s="67">
        <v>4</v>
      </c>
      <c r="C7" s="68" t="s">
        <v>10</v>
      </c>
    </row>
    <row r="8" ht="32.55" customHeight="1" spans="2:3">
      <c r="B8" s="67">
        <v>5</v>
      </c>
      <c r="C8" s="68" t="s">
        <v>11</v>
      </c>
    </row>
    <row r="9" ht="32.55" customHeight="1" spans="2:3">
      <c r="B9" s="67">
        <v>6</v>
      </c>
      <c r="C9" s="68" t="s">
        <v>12</v>
      </c>
    </row>
    <row r="10" ht="32.55" customHeight="1" spans="2:3">
      <c r="B10" s="67">
        <v>7</v>
      </c>
      <c r="C10" s="68" t="s">
        <v>13</v>
      </c>
    </row>
    <row r="11" ht="32.55" customHeight="1" spans="2:3">
      <c r="B11" s="67">
        <v>8</v>
      </c>
      <c r="C11" s="68" t="s">
        <v>14</v>
      </c>
    </row>
    <row r="12" ht="32.55" customHeight="1" spans="2:3">
      <c r="B12" s="67">
        <v>9</v>
      </c>
      <c r="C12" s="68" t="s">
        <v>15</v>
      </c>
    </row>
    <row r="13" ht="32.55" customHeight="1" spans="2:3">
      <c r="B13" s="67">
        <v>10</v>
      </c>
      <c r="C13" s="68" t="s">
        <v>16</v>
      </c>
    </row>
    <row r="14" ht="32.55" customHeight="1" spans="2:3">
      <c r="B14" s="67">
        <v>11</v>
      </c>
      <c r="C14" s="68" t="s">
        <v>17</v>
      </c>
    </row>
    <row r="15" ht="32.55" customHeight="1" spans="2:3">
      <c r="B15" s="67">
        <v>12</v>
      </c>
      <c r="C15" s="68" t="s">
        <v>18</v>
      </c>
    </row>
    <row r="16" ht="32.55" customHeight="1" spans="2:3">
      <c r="B16" s="67">
        <v>13</v>
      </c>
      <c r="C16" s="68" t="s">
        <v>19</v>
      </c>
    </row>
    <row r="17" ht="32.55" customHeight="1" spans="2:3">
      <c r="B17" s="67">
        <v>14</v>
      </c>
      <c r="C17" s="68" t="s">
        <v>20</v>
      </c>
    </row>
    <row r="18" ht="32.55" customHeight="1" spans="2:3">
      <c r="B18" s="67">
        <v>15</v>
      </c>
      <c r="C18" s="68" t="s">
        <v>21</v>
      </c>
    </row>
    <row r="19" ht="32.55" customHeight="1" spans="2:3">
      <c r="B19" s="67">
        <v>16</v>
      </c>
      <c r="C19" s="68" t="s">
        <v>22</v>
      </c>
    </row>
    <row r="20" ht="32.55" customHeight="1" spans="2:3">
      <c r="B20" s="67">
        <v>17</v>
      </c>
      <c r="C20" s="68" t="s">
        <v>23</v>
      </c>
    </row>
    <row r="21" ht="32.55" customHeight="1" spans="2:3">
      <c r="B21" s="67">
        <v>18</v>
      </c>
      <c r="C21" s="68" t="s">
        <v>24</v>
      </c>
    </row>
    <row r="22" ht="32.55" customHeight="1" spans="2:3">
      <c r="B22" s="67">
        <v>19</v>
      </c>
      <c r="C22" s="68" t="s">
        <v>25</v>
      </c>
    </row>
    <row r="23" ht="32.55" customHeight="1" spans="2:3">
      <c r="B23" s="67">
        <v>20</v>
      </c>
      <c r="C23" s="68" t="s">
        <v>26</v>
      </c>
    </row>
    <row r="24" ht="32.55" customHeight="1" spans="2:3">
      <c r="B24" s="67">
        <v>21</v>
      </c>
      <c r="C24" s="68" t="s">
        <v>27</v>
      </c>
    </row>
    <row r="25" ht="32.55" customHeight="1" spans="2:3">
      <c r="B25" s="67">
        <v>22</v>
      </c>
      <c r="C25" s="68" t="s">
        <v>28</v>
      </c>
    </row>
    <row r="26" ht="32.55" customHeight="1" spans="2:3">
      <c r="B26" s="67">
        <v>23</v>
      </c>
      <c r="C26" s="68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I16" sqref="I16"/>
    </sheetView>
  </sheetViews>
  <sheetFormatPr defaultColWidth="10" defaultRowHeight="16.8"/>
  <cols>
    <col min="1" max="1" width="3.79807692307692" customWidth="1"/>
    <col min="2" max="3" width="3.93269230769231" customWidth="1"/>
    <col min="4" max="4" width="6.78846153846154" customWidth="1"/>
    <col min="5" max="5" width="15.875" customWidth="1"/>
    <col min="6" max="6" width="9.22115384615385" customWidth="1"/>
    <col min="7" max="20" width="7.18269230769231" customWidth="1"/>
    <col min="21" max="22" width="9.76923076923077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3" customHeight="1" spans="1:20">
      <c r="A4" s="3" t="s">
        <v>156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212</v>
      </c>
      <c r="I5" s="3" t="s">
        <v>213</v>
      </c>
      <c r="J5" s="3" t="s">
        <v>204</v>
      </c>
      <c r="K5" s="3" t="s">
        <v>134</v>
      </c>
      <c r="L5" s="3" t="s">
        <v>215</v>
      </c>
      <c r="M5" s="3" t="s">
        <v>216</v>
      </c>
      <c r="N5" s="3" t="s">
        <v>206</v>
      </c>
      <c r="O5" s="3" t="s">
        <v>217</v>
      </c>
      <c r="P5" s="3" t="s">
        <v>218</v>
      </c>
      <c r="Q5" s="3" t="s">
        <v>219</v>
      </c>
      <c r="R5" s="3" t="s">
        <v>202</v>
      </c>
      <c r="S5" s="3" t="s">
        <v>205</v>
      </c>
      <c r="T5" s="3" t="s">
        <v>209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349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8" sqref="E18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365384615385" customWidth="1"/>
    <col min="4" max="4" width="12.75" customWidth="1"/>
    <col min="5" max="5" width="16.4134615384615" customWidth="1"/>
    <col min="6" max="6" width="14.1153846153846" customWidth="1"/>
    <col min="7" max="7" width="15.3365384615385" customWidth="1"/>
    <col min="8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350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157</v>
      </c>
      <c r="B4" s="3" t="s">
        <v>158</v>
      </c>
      <c r="C4" s="3" t="s">
        <v>134</v>
      </c>
      <c r="D4" s="3" t="s">
        <v>351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3.2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20"/>
      <c r="F12" s="20"/>
      <c r="G12" s="20"/>
      <c r="H12" s="20"/>
    </row>
    <row r="13" spans="1:1">
      <c r="A13" t="s">
        <v>352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H13"/>
    </sheetView>
  </sheetViews>
  <sheetFormatPr defaultColWidth="10" defaultRowHeight="16.8" outlineLevelCol="7"/>
  <cols>
    <col min="1" max="1" width="10.7211538461538" customWidth="1"/>
    <col min="2" max="2" width="22.7980769230769" customWidth="1"/>
    <col min="3" max="3" width="19.2692307692308" customWidth="1"/>
    <col min="4" max="4" width="16.6923076923077" customWidth="1"/>
    <col min="5" max="6" width="16.4134615384615" customWidth="1"/>
    <col min="7" max="8" width="17.6442307692308" customWidth="1"/>
    <col min="9" max="9" width="9.76923076923077" customWidth="1"/>
  </cols>
  <sheetData>
    <row r="1" ht="16.35" customHeight="1" spans="1:1">
      <c r="A1" s="8"/>
    </row>
    <row r="2" ht="38.8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" customHeight="1" spans="1:8">
      <c r="A4" s="3" t="s">
        <v>157</v>
      </c>
      <c r="B4" s="3" t="s">
        <v>158</v>
      </c>
      <c r="C4" s="3" t="s">
        <v>134</v>
      </c>
      <c r="D4" s="3" t="s">
        <v>353</v>
      </c>
      <c r="E4" s="3"/>
      <c r="F4" s="3"/>
      <c r="G4" s="3"/>
      <c r="H4" s="3" t="s">
        <v>160</v>
      </c>
    </row>
    <row r="5" ht="25.8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35.3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20"/>
      <c r="F12" s="20"/>
      <c r="G12" s="20"/>
      <c r="H12" s="20"/>
    </row>
    <row r="13" spans="1:8">
      <c r="A13" s="19" t="s">
        <v>354</v>
      </c>
      <c r="B13" s="19"/>
      <c r="C13" s="19"/>
      <c r="D13" s="19"/>
      <c r="E13" s="19"/>
      <c r="F13" s="19"/>
      <c r="G13" s="19"/>
      <c r="H13" s="19"/>
    </row>
  </sheetData>
  <mergeCells count="11">
    <mergeCell ref="A2:H2"/>
    <mergeCell ref="A3:G3"/>
    <mergeCell ref="D4:G4"/>
    <mergeCell ref="E5:F5"/>
    <mergeCell ref="A13:H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6.8"/>
  <cols>
    <col min="1" max="1" width="10.4519230769231" customWidth="1"/>
    <col min="2" max="2" width="0.134615384615385" customWidth="1"/>
    <col min="3" max="3" width="24.0192307692308" customWidth="1"/>
    <col min="4" max="4" width="13.2980769230769" customWidth="1"/>
    <col min="5" max="15" width="7.69230769230769" customWidth="1"/>
    <col min="16" max="18" width="9.76923076923077" customWidth="1"/>
  </cols>
  <sheetData>
    <row r="1" ht="16.35" customHeight="1" spans="1:1">
      <c r="A1" s="8"/>
    </row>
    <row r="2" ht="45.7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05" customHeight="1" spans="1:15">
      <c r="A4" s="3" t="s">
        <v>193</v>
      </c>
      <c r="B4" s="14"/>
      <c r="C4" s="3" t="s">
        <v>355</v>
      </c>
      <c r="D4" s="3" t="s">
        <v>356</v>
      </c>
      <c r="E4" s="3"/>
      <c r="F4" s="3"/>
      <c r="G4" s="3"/>
      <c r="H4" s="3"/>
      <c r="I4" s="3"/>
      <c r="J4" s="3"/>
      <c r="K4" s="3"/>
      <c r="L4" s="3"/>
      <c r="M4" s="3"/>
      <c r="N4" s="3" t="s">
        <v>357</v>
      </c>
      <c r="O4" s="3"/>
    </row>
    <row r="5" ht="31.9" customHeight="1" spans="1:15">
      <c r="A5" s="3"/>
      <c r="B5" s="14"/>
      <c r="C5" s="3"/>
      <c r="D5" s="3" t="s">
        <v>358</v>
      </c>
      <c r="E5" s="3" t="s">
        <v>137</v>
      </c>
      <c r="F5" s="3"/>
      <c r="G5" s="3"/>
      <c r="H5" s="3"/>
      <c r="I5" s="3"/>
      <c r="J5" s="3"/>
      <c r="K5" s="3" t="s">
        <v>359</v>
      </c>
      <c r="L5" s="3" t="s">
        <v>139</v>
      </c>
      <c r="M5" s="3" t="s">
        <v>140</v>
      </c>
      <c r="N5" s="3" t="s">
        <v>360</v>
      </c>
      <c r="O5" s="3" t="s">
        <v>361</v>
      </c>
    </row>
    <row r="6" ht="44.85" customHeight="1" spans="1:15">
      <c r="A6" s="3"/>
      <c r="B6" s="14"/>
      <c r="C6" s="3"/>
      <c r="D6" s="3"/>
      <c r="E6" s="3" t="s">
        <v>362</v>
      </c>
      <c r="F6" s="3" t="s">
        <v>363</v>
      </c>
      <c r="G6" s="3" t="s">
        <v>364</v>
      </c>
      <c r="H6" s="3" t="s">
        <v>365</v>
      </c>
      <c r="I6" s="3" t="s">
        <v>366</v>
      </c>
      <c r="J6" s="3" t="s">
        <v>367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>
        <v>50</v>
      </c>
      <c r="E7" s="11">
        <v>50</v>
      </c>
      <c r="F7" s="11">
        <v>50</v>
      </c>
      <c r="G7" s="11"/>
      <c r="H7" s="11"/>
      <c r="I7" s="11"/>
      <c r="J7" s="11"/>
      <c r="K7" s="11"/>
      <c r="L7" s="11"/>
      <c r="M7" s="11"/>
      <c r="N7" s="11">
        <v>50</v>
      </c>
      <c r="O7" s="12"/>
    </row>
    <row r="8" ht="22.8" customHeight="1" spans="1:15">
      <c r="A8" s="10" t="s">
        <v>152</v>
      </c>
      <c r="B8" s="15"/>
      <c r="C8" s="10" t="s">
        <v>153</v>
      </c>
      <c r="D8" s="11">
        <v>50</v>
      </c>
      <c r="E8" s="11">
        <v>50</v>
      </c>
      <c r="F8" s="11">
        <v>50</v>
      </c>
      <c r="G8" s="11"/>
      <c r="H8" s="11"/>
      <c r="I8" s="11"/>
      <c r="J8" s="11"/>
      <c r="K8" s="11"/>
      <c r="L8" s="11"/>
      <c r="M8" s="11"/>
      <c r="N8" s="11">
        <v>50</v>
      </c>
      <c r="O8" s="12"/>
    </row>
    <row r="9" ht="22.8" customHeight="1" spans="1:15">
      <c r="A9" s="17" t="s">
        <v>368</v>
      </c>
      <c r="B9" s="15" t="s">
        <v>369</v>
      </c>
      <c r="C9" s="17" t="s">
        <v>370</v>
      </c>
      <c r="D9" s="5">
        <v>50</v>
      </c>
      <c r="E9" s="5">
        <v>50</v>
      </c>
      <c r="F9" s="5">
        <v>50</v>
      </c>
      <c r="G9" s="5"/>
      <c r="H9" s="5"/>
      <c r="I9" s="5"/>
      <c r="J9" s="5"/>
      <c r="K9" s="5"/>
      <c r="L9" s="5"/>
      <c r="M9" s="5"/>
      <c r="N9" s="5">
        <v>50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2" workbookViewId="0">
      <selection activeCell="A1" sqref="A1"/>
    </sheetView>
  </sheetViews>
  <sheetFormatPr defaultColWidth="10" defaultRowHeight="16.8"/>
  <cols>
    <col min="1" max="1" width="6.78846153846154" customWidth="1"/>
    <col min="2" max="2" width="15.0673076923077" customWidth="1"/>
    <col min="3" max="3" width="8.54807692307692" customWidth="1"/>
    <col min="4" max="4" width="12.2115384615385" customWidth="1"/>
    <col min="5" max="5" width="8.41346153846154" customWidth="1"/>
    <col min="6" max="6" width="8.54807692307692" customWidth="1"/>
    <col min="7" max="7" width="7.875" customWidth="1"/>
    <col min="8" max="8" width="21.5769230769231" customWidth="1"/>
    <col min="9" max="9" width="11.125" customWidth="1"/>
    <col min="10" max="10" width="11.5288461538462" customWidth="1"/>
    <col min="11" max="11" width="9.22115384615385" customWidth="1"/>
    <col min="12" max="12" width="9.76923076923077" customWidth="1"/>
    <col min="13" max="13" width="19.1346153846154" customWidth="1"/>
    <col min="14" max="18" width="9.76923076923077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371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193</v>
      </c>
      <c r="B4" s="3" t="s">
        <v>372</v>
      </c>
      <c r="C4" s="3" t="s">
        <v>373</v>
      </c>
      <c r="D4" s="3" t="s">
        <v>374</v>
      </c>
      <c r="E4" s="3" t="s">
        <v>375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376</v>
      </c>
      <c r="F5" s="3" t="s">
        <v>377</v>
      </c>
      <c r="G5" s="3" t="s">
        <v>378</v>
      </c>
      <c r="H5" s="3" t="s">
        <v>379</v>
      </c>
      <c r="I5" s="3" t="s">
        <v>380</v>
      </c>
      <c r="J5" s="3" t="s">
        <v>381</v>
      </c>
      <c r="K5" s="3" t="s">
        <v>382</v>
      </c>
      <c r="L5" s="3" t="s">
        <v>383</v>
      </c>
      <c r="M5" s="3" t="s">
        <v>384</v>
      </c>
    </row>
    <row r="6" ht="28.45" customHeight="1" spans="1:13">
      <c r="A6" s="10" t="s">
        <v>2</v>
      </c>
      <c r="B6" s="10" t="s">
        <v>4</v>
      </c>
      <c r="C6" s="11">
        <v>50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" customHeight="1" spans="1:13">
      <c r="A7" s="4" t="s">
        <v>154</v>
      </c>
      <c r="B7" s="4" t="s">
        <v>385</v>
      </c>
      <c r="C7" s="5">
        <v>50</v>
      </c>
      <c r="D7" s="4" t="s">
        <v>386</v>
      </c>
      <c r="E7" s="12" t="s">
        <v>387</v>
      </c>
      <c r="F7" s="4" t="s">
        <v>388</v>
      </c>
      <c r="G7" s="4" t="s">
        <v>389</v>
      </c>
      <c r="H7" s="4" t="s">
        <v>390</v>
      </c>
      <c r="I7" s="4" t="s">
        <v>389</v>
      </c>
      <c r="J7" s="4" t="s">
        <v>391</v>
      </c>
      <c r="K7" s="4" t="s">
        <v>392</v>
      </c>
      <c r="L7" s="4" t="s">
        <v>393</v>
      </c>
      <c r="M7" s="4"/>
    </row>
    <row r="8" ht="43.1" customHeight="1" spans="1:13">
      <c r="A8" s="4"/>
      <c r="B8" s="4"/>
      <c r="C8" s="5"/>
      <c r="D8" s="4"/>
      <c r="E8" s="12"/>
      <c r="F8" s="4" t="s">
        <v>394</v>
      </c>
      <c r="G8" s="4" t="s">
        <v>389</v>
      </c>
      <c r="H8" s="4" t="s">
        <v>395</v>
      </c>
      <c r="I8" s="4" t="s">
        <v>389</v>
      </c>
      <c r="J8" s="4" t="s">
        <v>391</v>
      </c>
      <c r="K8" s="4" t="s">
        <v>396</v>
      </c>
      <c r="L8" s="4" t="s">
        <v>397</v>
      </c>
      <c r="M8" s="4"/>
    </row>
    <row r="9" ht="43.1" customHeight="1" spans="1:13">
      <c r="A9" s="4"/>
      <c r="B9" s="4"/>
      <c r="C9" s="5"/>
      <c r="D9" s="4"/>
      <c r="E9" s="12"/>
      <c r="F9" s="4" t="s">
        <v>398</v>
      </c>
      <c r="G9" s="4" t="s">
        <v>389</v>
      </c>
      <c r="H9" s="4" t="s">
        <v>395</v>
      </c>
      <c r="I9" s="4" t="s">
        <v>389</v>
      </c>
      <c r="J9" s="4" t="s">
        <v>391</v>
      </c>
      <c r="K9" s="4" t="s">
        <v>396</v>
      </c>
      <c r="L9" s="4" t="s">
        <v>393</v>
      </c>
      <c r="M9" s="4"/>
    </row>
    <row r="10" ht="43.1" customHeight="1" spans="1:13">
      <c r="A10" s="4"/>
      <c r="B10" s="4"/>
      <c r="C10" s="5"/>
      <c r="D10" s="4"/>
      <c r="E10" s="12"/>
      <c r="F10" s="4" t="s">
        <v>399</v>
      </c>
      <c r="G10" s="4" t="s">
        <v>389</v>
      </c>
      <c r="H10" s="4" t="s">
        <v>400</v>
      </c>
      <c r="I10" s="4" t="s">
        <v>389</v>
      </c>
      <c r="J10" s="4" t="s">
        <v>391</v>
      </c>
      <c r="K10" s="4" t="s">
        <v>401</v>
      </c>
      <c r="L10" s="4" t="s">
        <v>397</v>
      </c>
      <c r="M10" s="4"/>
    </row>
    <row r="11" ht="43.1" customHeight="1" spans="1:13">
      <c r="A11" s="4"/>
      <c r="B11" s="4"/>
      <c r="C11" s="5"/>
      <c r="D11" s="4"/>
      <c r="E11" s="12"/>
      <c r="F11" s="4" t="s">
        <v>402</v>
      </c>
      <c r="G11" s="4" t="s">
        <v>403</v>
      </c>
      <c r="H11" s="4" t="s">
        <v>404</v>
      </c>
      <c r="I11" s="4" t="s">
        <v>405</v>
      </c>
      <c r="J11" s="4" t="s">
        <v>391</v>
      </c>
      <c r="K11" s="4" t="s">
        <v>392</v>
      </c>
      <c r="L11" s="4" t="s">
        <v>393</v>
      </c>
      <c r="M11" s="4"/>
    </row>
    <row r="12" ht="43.1" customHeight="1" spans="1:13">
      <c r="A12" s="4"/>
      <c r="B12" s="4"/>
      <c r="C12" s="5"/>
      <c r="D12" s="4"/>
      <c r="E12" s="12"/>
      <c r="F12" s="4" t="s">
        <v>406</v>
      </c>
      <c r="G12" s="4" t="s">
        <v>407</v>
      </c>
      <c r="H12" s="4" t="s">
        <v>400</v>
      </c>
      <c r="I12" s="4" t="s">
        <v>408</v>
      </c>
      <c r="J12" s="4" t="s">
        <v>391</v>
      </c>
      <c r="K12" s="4" t="s">
        <v>401</v>
      </c>
      <c r="L12" s="4" t="s">
        <v>397</v>
      </c>
      <c r="M12" s="4"/>
    </row>
    <row r="13" ht="43.1" customHeight="1" spans="1:13">
      <c r="A13" s="4"/>
      <c r="B13" s="4"/>
      <c r="C13" s="5"/>
      <c r="D13" s="4"/>
      <c r="E13" s="12" t="s">
        <v>409</v>
      </c>
      <c r="F13" s="4" t="s">
        <v>410</v>
      </c>
      <c r="G13" s="4" t="s">
        <v>411</v>
      </c>
      <c r="H13" s="4" t="s">
        <v>412</v>
      </c>
      <c r="I13" s="4" t="s">
        <v>411</v>
      </c>
      <c r="J13" s="4" t="s">
        <v>391</v>
      </c>
      <c r="K13" s="4" t="s">
        <v>392</v>
      </c>
      <c r="L13" s="4" t="s">
        <v>397</v>
      </c>
      <c r="M13" s="4"/>
    </row>
    <row r="14" ht="43.1" customHeight="1" spans="1:13">
      <c r="A14" s="4"/>
      <c r="B14" s="4"/>
      <c r="C14" s="5"/>
      <c r="D14" s="4"/>
      <c r="E14" s="12" t="s">
        <v>413</v>
      </c>
      <c r="F14" s="4" t="s">
        <v>414</v>
      </c>
      <c r="G14" s="4" t="s">
        <v>415</v>
      </c>
      <c r="H14" s="4" t="s">
        <v>416</v>
      </c>
      <c r="I14" s="4" t="s">
        <v>417</v>
      </c>
      <c r="J14" s="4" t="s">
        <v>391</v>
      </c>
      <c r="K14" s="4" t="s">
        <v>392</v>
      </c>
      <c r="L14" s="4" t="s">
        <v>393</v>
      </c>
      <c r="M14" s="4"/>
    </row>
    <row r="15" ht="43.1" customHeight="1" spans="1:13">
      <c r="A15" s="4"/>
      <c r="B15" s="4"/>
      <c r="C15" s="5"/>
      <c r="D15" s="4"/>
      <c r="E15" s="12"/>
      <c r="F15" s="4" t="s">
        <v>418</v>
      </c>
      <c r="G15" s="4" t="s">
        <v>415</v>
      </c>
      <c r="H15" s="4" t="s">
        <v>416</v>
      </c>
      <c r="I15" s="4" t="s">
        <v>417</v>
      </c>
      <c r="J15" s="4" t="s">
        <v>391</v>
      </c>
      <c r="K15" s="4" t="s">
        <v>392</v>
      </c>
      <c r="L15" s="4" t="s">
        <v>397</v>
      </c>
      <c r="M15" s="4"/>
    </row>
    <row r="16" ht="43.1" customHeight="1" spans="1:13">
      <c r="A16" s="4"/>
      <c r="B16" s="4"/>
      <c r="C16" s="5"/>
      <c r="D16" s="4"/>
      <c r="E16" s="12"/>
      <c r="F16" s="4" t="s">
        <v>419</v>
      </c>
      <c r="G16" s="4" t="s">
        <v>415</v>
      </c>
      <c r="H16" s="4" t="s">
        <v>416</v>
      </c>
      <c r="I16" s="4" t="s">
        <v>417</v>
      </c>
      <c r="J16" s="4" t="s">
        <v>391</v>
      </c>
      <c r="K16" s="4" t="s">
        <v>392</v>
      </c>
      <c r="L16" s="4" t="s">
        <v>397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zoomScale="130" zoomScaleNormal="130" workbookViewId="0">
      <selection activeCell="D6" sqref="D6:D16"/>
    </sheetView>
  </sheetViews>
  <sheetFormatPr defaultColWidth="10" defaultRowHeight="16.8"/>
  <cols>
    <col min="1" max="1" width="6.24038461538461" customWidth="1"/>
    <col min="2" max="2" width="13.4326923076923" customWidth="1"/>
    <col min="3" max="3" width="8.41346153846154" customWidth="1"/>
    <col min="4" max="4" width="10.4519230769231" customWidth="1"/>
    <col min="5" max="6" width="9.76923076923077" customWidth="1"/>
    <col min="7" max="7" width="9.91346153846154" customWidth="1"/>
    <col min="8" max="9" width="8.27884615384615" customWidth="1"/>
    <col min="10" max="10" width="33.6538461538462" customWidth="1"/>
    <col min="11" max="11" width="7.05769230769231" customWidth="1"/>
    <col min="12" max="12" width="11.125" customWidth="1"/>
    <col min="13" max="16" width="9.76923076923077" customWidth="1"/>
    <col min="17" max="17" width="24.4230769230769" customWidth="1"/>
    <col min="18" max="18" width="15.7403846153846" customWidth="1"/>
    <col min="19" max="19" width="9.76923076923077" customWidth="1"/>
  </cols>
  <sheetData>
    <row r="1" ht="42.25" customHeight="1" spans="1:18">
      <c r="A1" s="1" t="s">
        <v>420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55" customHeight="1" spans="1:18">
      <c r="A3" s="3" t="s">
        <v>340</v>
      </c>
      <c r="B3" s="3" t="s">
        <v>341</v>
      </c>
      <c r="C3" s="3" t="s">
        <v>422</v>
      </c>
      <c r="D3" s="3"/>
      <c r="E3" s="3"/>
      <c r="F3" s="3"/>
      <c r="G3" s="3"/>
      <c r="H3" s="3"/>
      <c r="I3" s="3"/>
      <c r="J3" s="3" t="s">
        <v>423</v>
      </c>
      <c r="K3" s="3" t="s">
        <v>424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373</v>
      </c>
      <c r="D4" s="3" t="s">
        <v>425</v>
      </c>
      <c r="E4" s="3"/>
      <c r="F4" s="3"/>
      <c r="G4" s="3"/>
      <c r="H4" s="3" t="s">
        <v>426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427</v>
      </c>
      <c r="F5" s="3" t="s">
        <v>141</v>
      </c>
      <c r="G5" s="3" t="s">
        <v>428</v>
      </c>
      <c r="H5" s="3" t="s">
        <v>159</v>
      </c>
      <c r="I5" s="3" t="s">
        <v>160</v>
      </c>
      <c r="J5" s="3"/>
      <c r="K5" s="3" t="s">
        <v>376</v>
      </c>
      <c r="L5" s="3" t="s">
        <v>377</v>
      </c>
      <c r="M5" s="3" t="s">
        <v>378</v>
      </c>
      <c r="N5" s="3" t="s">
        <v>383</v>
      </c>
      <c r="O5" s="3" t="s">
        <v>379</v>
      </c>
      <c r="P5" s="3" t="s">
        <v>429</v>
      </c>
      <c r="Q5" s="3" t="s">
        <v>430</v>
      </c>
      <c r="R5" s="3" t="s">
        <v>384</v>
      </c>
    </row>
    <row r="6" ht="19.8" customHeight="1" spans="1:18">
      <c r="A6" s="4" t="s">
        <v>2</v>
      </c>
      <c r="B6" s="4" t="s">
        <v>4</v>
      </c>
      <c r="C6" s="5">
        <v>942.39195</v>
      </c>
      <c r="D6" s="5">
        <v>942.39195</v>
      </c>
      <c r="E6" s="5"/>
      <c r="F6" s="5"/>
      <c r="G6" s="5"/>
      <c r="H6" s="5">
        <v>892.39195</v>
      </c>
      <c r="I6" s="5">
        <v>50</v>
      </c>
      <c r="J6" s="4" t="s">
        <v>431</v>
      </c>
      <c r="K6" s="6" t="s">
        <v>387</v>
      </c>
      <c r="L6" s="6" t="s">
        <v>432</v>
      </c>
      <c r="M6" s="6" t="s">
        <v>433</v>
      </c>
      <c r="N6" s="6" t="s">
        <v>434</v>
      </c>
      <c r="O6" s="6" t="s">
        <v>435</v>
      </c>
      <c r="P6" s="6" t="s">
        <v>401</v>
      </c>
      <c r="Q6" s="6" t="s">
        <v>436</v>
      </c>
      <c r="R6" s="6"/>
    </row>
    <row r="7" ht="19.8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437</v>
      </c>
      <c r="N7" s="6" t="s">
        <v>434</v>
      </c>
      <c r="O7" s="6" t="s">
        <v>435</v>
      </c>
      <c r="P7" s="6" t="s">
        <v>401</v>
      </c>
      <c r="Q7" s="6" t="s">
        <v>438</v>
      </c>
      <c r="R7" s="6"/>
    </row>
    <row r="8" ht="19.8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439</v>
      </c>
      <c r="N8" s="6" t="s">
        <v>434</v>
      </c>
      <c r="O8" s="6" t="s">
        <v>440</v>
      </c>
      <c r="P8" s="6" t="s">
        <v>401</v>
      </c>
      <c r="Q8" s="6" t="s">
        <v>441</v>
      </c>
      <c r="R8" s="6"/>
    </row>
    <row r="9" ht="22.4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442</v>
      </c>
      <c r="M9" s="6" t="s">
        <v>443</v>
      </c>
      <c r="N9" s="6" t="s">
        <v>397</v>
      </c>
      <c r="O9" s="6" t="s">
        <v>444</v>
      </c>
      <c r="P9" s="6"/>
      <c r="Q9" s="6" t="s">
        <v>445</v>
      </c>
      <c r="R9" s="6"/>
    </row>
    <row r="10" ht="22.4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437</v>
      </c>
      <c r="N10" s="6" t="s">
        <v>397</v>
      </c>
      <c r="O10" s="6" t="s">
        <v>446</v>
      </c>
      <c r="P10" s="6"/>
      <c r="Q10" s="6" t="s">
        <v>447</v>
      </c>
      <c r="R10" s="6"/>
    </row>
    <row r="11" ht="22.4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448</v>
      </c>
      <c r="N11" s="6" t="s">
        <v>397</v>
      </c>
      <c r="O11" s="6" t="s">
        <v>449</v>
      </c>
      <c r="P11" s="6"/>
      <c r="Q11" s="6" t="s">
        <v>450</v>
      </c>
      <c r="R11" s="6"/>
    </row>
    <row r="12" ht="19.8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413</v>
      </c>
      <c r="L12" s="6" t="s">
        <v>451</v>
      </c>
      <c r="M12" s="6" t="s">
        <v>452</v>
      </c>
      <c r="N12" s="6" t="s">
        <v>453</v>
      </c>
      <c r="O12" s="6">
        <v>0</v>
      </c>
      <c r="P12" s="6" t="s">
        <v>401</v>
      </c>
      <c r="Q12" s="6" t="s">
        <v>454</v>
      </c>
      <c r="R12" s="6"/>
    </row>
    <row r="13" ht="19.8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455</v>
      </c>
      <c r="N13" s="6" t="s">
        <v>453</v>
      </c>
      <c r="O13" s="6">
        <v>0</v>
      </c>
      <c r="P13" s="6" t="s">
        <v>401</v>
      </c>
      <c r="Q13" s="6" t="s">
        <v>456</v>
      </c>
      <c r="R13" s="6"/>
    </row>
    <row r="14" ht="39.65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457</v>
      </c>
      <c r="N14" s="6" t="s">
        <v>434</v>
      </c>
      <c r="O14" s="6" t="s">
        <v>435</v>
      </c>
      <c r="P14" s="6" t="s">
        <v>401</v>
      </c>
      <c r="Q14" s="6" t="s">
        <v>458</v>
      </c>
      <c r="R14" s="6"/>
    </row>
    <row r="15" ht="21.55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 t="s">
        <v>459</v>
      </c>
      <c r="M15" s="6" t="s">
        <v>460</v>
      </c>
      <c r="N15" s="6" t="s">
        <v>434</v>
      </c>
      <c r="O15" s="6" t="s">
        <v>435</v>
      </c>
      <c r="P15" s="6" t="s">
        <v>401</v>
      </c>
      <c r="Q15" s="6" t="s">
        <v>461</v>
      </c>
      <c r="R15" s="6"/>
    </row>
    <row r="16" ht="21.55" customHeight="1" spans="1:18">
      <c r="A16" s="4"/>
      <c r="B16" s="4"/>
      <c r="C16" s="5"/>
      <c r="D16" s="5"/>
      <c r="E16" s="5"/>
      <c r="F16" s="5"/>
      <c r="G16" s="5"/>
      <c r="H16" s="5"/>
      <c r="I16" s="5"/>
      <c r="J16" s="4"/>
      <c r="K16" s="6"/>
      <c r="L16" s="6"/>
      <c r="M16" s="6" t="s">
        <v>462</v>
      </c>
      <c r="N16" s="6" t="s">
        <v>434</v>
      </c>
      <c r="O16" s="6" t="s">
        <v>435</v>
      </c>
      <c r="P16" s="6" t="s">
        <v>401</v>
      </c>
      <c r="Q16" s="6" t="s">
        <v>463</v>
      </c>
      <c r="R16" s="6"/>
    </row>
  </sheetData>
  <mergeCells count="27">
    <mergeCell ref="A1:R1"/>
    <mergeCell ref="A2:P2"/>
    <mergeCell ref="Q2:R2"/>
    <mergeCell ref="C3:I3"/>
    <mergeCell ref="D4:G4"/>
    <mergeCell ref="H4:I4"/>
    <mergeCell ref="A3:A5"/>
    <mergeCell ref="A6:A16"/>
    <mergeCell ref="B3:B5"/>
    <mergeCell ref="B6:B16"/>
    <mergeCell ref="C4:C5"/>
    <mergeCell ref="C6:C16"/>
    <mergeCell ref="D6:D16"/>
    <mergeCell ref="E6:E16"/>
    <mergeCell ref="F6:F16"/>
    <mergeCell ref="G6:G16"/>
    <mergeCell ref="H6:H16"/>
    <mergeCell ref="I6:I16"/>
    <mergeCell ref="J3:J5"/>
    <mergeCell ref="J6:J16"/>
    <mergeCell ref="K6:K11"/>
    <mergeCell ref="K12:K16"/>
    <mergeCell ref="L6:L8"/>
    <mergeCell ref="L9:L11"/>
    <mergeCell ref="L12:L14"/>
    <mergeCell ref="L15:L16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topLeftCell="A23" workbookViewId="0">
      <selection activeCell="H10" sqref="H10"/>
    </sheetView>
  </sheetViews>
  <sheetFormatPr defaultColWidth="10" defaultRowHeight="16.8" outlineLevelCol="7"/>
  <cols>
    <col min="1" max="1" width="29.4519230769231" customWidth="1"/>
    <col min="2" max="2" width="10.1730769230769" customWidth="1"/>
    <col min="3" max="3" width="23.0673076923077" customWidth="1"/>
    <col min="4" max="4" width="10.5865384615385" customWidth="1"/>
    <col min="5" max="5" width="24.0192307692308" customWidth="1"/>
    <col min="6" max="6" width="10.4519230769231" customWidth="1"/>
    <col min="7" max="7" width="20.2115384615385" customWidth="1"/>
    <col min="8" max="8" width="10.9903846153846" customWidth="1"/>
    <col min="9" max="9" width="9.76923076923077" customWidth="1"/>
  </cols>
  <sheetData>
    <row r="1" ht="6.9" customHeight="1" spans="1:8">
      <c r="A1" s="8"/>
      <c r="H1" s="65"/>
    </row>
    <row r="2" ht="24.15" customHeight="1" spans="1:8">
      <c r="A2" s="64" t="s">
        <v>7</v>
      </c>
      <c r="B2" s="64"/>
      <c r="C2" s="64"/>
      <c r="D2" s="64"/>
      <c r="E2" s="64"/>
      <c r="F2" s="64"/>
      <c r="G2" s="64"/>
      <c r="H2" s="64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9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4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5" customHeight="1" spans="1:8">
      <c r="A6" s="12" t="s">
        <v>39</v>
      </c>
      <c r="B6" s="5">
        <v>942.39195</v>
      </c>
      <c r="C6" s="4" t="s">
        <v>40</v>
      </c>
      <c r="D6" s="20"/>
      <c r="E6" s="12" t="s">
        <v>41</v>
      </c>
      <c r="F6" s="11">
        <v>892.39195</v>
      </c>
      <c r="G6" s="4" t="s">
        <v>42</v>
      </c>
      <c r="H6" s="5"/>
    </row>
    <row r="7" ht="16.25" customHeight="1" spans="1:8">
      <c r="A7" s="4" t="s">
        <v>43</v>
      </c>
      <c r="B7" s="5">
        <v>942.39195</v>
      </c>
      <c r="C7" s="4" t="s">
        <v>44</v>
      </c>
      <c r="D7" s="20"/>
      <c r="E7" s="4" t="s">
        <v>45</v>
      </c>
      <c r="F7" s="5">
        <v>886.09195</v>
      </c>
      <c r="G7" s="4" t="s">
        <v>46</v>
      </c>
      <c r="H7" s="5">
        <v>44</v>
      </c>
    </row>
    <row r="8" ht="16.2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6.3</v>
      </c>
      <c r="G8" s="4" t="s">
        <v>50</v>
      </c>
      <c r="H8" s="5"/>
    </row>
    <row r="9" ht="16.2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2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>
        <v>50</v>
      </c>
      <c r="G10" s="4" t="s">
        <v>58</v>
      </c>
      <c r="H10" s="5">
        <v>898.39195</v>
      </c>
    </row>
    <row r="11" ht="16.2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2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>
        <v>50</v>
      </c>
      <c r="G12" s="4" t="s">
        <v>66</v>
      </c>
      <c r="H12" s="5"/>
    </row>
    <row r="13" ht="16.25" customHeight="1" spans="1:8">
      <c r="A13" s="4" t="s">
        <v>67</v>
      </c>
      <c r="B13" s="5"/>
      <c r="C13" s="4" t="s">
        <v>68</v>
      </c>
      <c r="D13" s="20">
        <v>82.346028</v>
      </c>
      <c r="E13" s="4" t="s">
        <v>69</v>
      </c>
      <c r="F13" s="5"/>
      <c r="G13" s="4" t="s">
        <v>70</v>
      </c>
      <c r="H13" s="5"/>
    </row>
    <row r="14" ht="16.2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25" customHeight="1" spans="1:8">
      <c r="A15" s="4" t="s">
        <v>75</v>
      </c>
      <c r="B15" s="5"/>
      <c r="C15" s="4" t="s">
        <v>76</v>
      </c>
      <c r="D15" s="20">
        <v>801.919314</v>
      </c>
      <c r="E15" s="4" t="s">
        <v>77</v>
      </c>
      <c r="F15" s="5"/>
      <c r="G15" s="4" t="s">
        <v>78</v>
      </c>
      <c r="H15" s="5"/>
    </row>
    <row r="16" ht="16.2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25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6.2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2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2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6.2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2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2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2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25" customHeight="1" spans="1:8">
      <c r="A25" s="4" t="s">
        <v>107</v>
      </c>
      <c r="B25" s="5"/>
      <c r="C25" s="4" t="s">
        <v>108</v>
      </c>
      <c r="D25" s="20">
        <v>58.126608</v>
      </c>
      <c r="E25" s="4"/>
      <c r="F25" s="4"/>
      <c r="G25" s="4"/>
      <c r="H25" s="5"/>
    </row>
    <row r="26" ht="16.2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2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2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2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2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2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2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2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2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2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2" t="s">
        <v>126</v>
      </c>
      <c r="B37" s="11">
        <v>942.39195</v>
      </c>
      <c r="C37" s="12" t="s">
        <v>127</v>
      </c>
      <c r="D37" s="11">
        <v>942.39195</v>
      </c>
      <c r="E37" s="12" t="s">
        <v>127</v>
      </c>
      <c r="F37" s="11">
        <v>942.39195</v>
      </c>
      <c r="G37" s="12" t="s">
        <v>127</v>
      </c>
      <c r="H37" s="11">
        <v>942.39195</v>
      </c>
    </row>
    <row r="38" ht="16.2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5" customHeight="1" spans="1:8">
      <c r="A39" s="4"/>
      <c r="B39" s="5"/>
      <c r="C39" s="4"/>
      <c r="D39" s="5"/>
      <c r="E39" s="12"/>
      <c r="F39" s="11"/>
      <c r="G39" s="12"/>
      <c r="H39" s="11"/>
    </row>
    <row r="40" ht="16.25" customHeight="1" spans="1:8">
      <c r="A40" s="12" t="s">
        <v>130</v>
      </c>
      <c r="B40" s="11">
        <v>942.39195</v>
      </c>
      <c r="C40" s="12" t="s">
        <v>131</v>
      </c>
      <c r="D40" s="11">
        <v>942.39195</v>
      </c>
      <c r="E40" s="12" t="s">
        <v>131</v>
      </c>
      <c r="F40" s="11">
        <v>942.39195</v>
      </c>
      <c r="G40" s="12" t="s">
        <v>131</v>
      </c>
      <c r="H40" s="11">
        <v>942.39195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50" zoomScaleNormal="150" workbookViewId="0">
      <selection activeCell="D7" sqref="D7"/>
    </sheetView>
  </sheetViews>
  <sheetFormatPr defaultColWidth="10" defaultRowHeight="16.8"/>
  <cols>
    <col min="1" max="1" width="5.83653846153846" customWidth="1"/>
    <col min="2" max="2" width="16.1538461538462" customWidth="1"/>
    <col min="3" max="3" width="8.27884615384615" customWidth="1"/>
    <col min="4" max="25" width="7.69230769230769" customWidth="1"/>
    <col min="26" max="26" width="9.76923076923077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4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4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26">
        <v>942.39195</v>
      </c>
      <c r="D7" s="26">
        <v>942.39195</v>
      </c>
      <c r="E7" s="26">
        <v>942.39195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8" customHeight="1" spans="1:25">
      <c r="A8" s="10" t="s">
        <v>152</v>
      </c>
      <c r="B8" s="10" t="s">
        <v>153</v>
      </c>
      <c r="C8" s="26">
        <v>942.39195</v>
      </c>
      <c r="D8" s="26">
        <v>942.39195</v>
      </c>
      <c r="E8" s="26">
        <v>942.39195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8" customHeight="1" spans="1:25">
      <c r="A9" s="63" t="s">
        <v>154</v>
      </c>
      <c r="B9" s="63" t="s">
        <v>155</v>
      </c>
      <c r="C9" s="20">
        <v>942.39195</v>
      </c>
      <c r="D9" s="20">
        <v>942.39195</v>
      </c>
      <c r="E9" s="5">
        <v>942.39195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zoomScale="140" zoomScaleNormal="140" workbookViewId="0">
      <selection activeCell="H8" sqref="H8"/>
    </sheetView>
  </sheetViews>
  <sheetFormatPr defaultColWidth="10" defaultRowHeight="16.8"/>
  <cols>
    <col min="1" max="1" width="4.61538461538461" customWidth="1"/>
    <col min="2" max="2" width="4.88461538461539" customWidth="1"/>
    <col min="3" max="3" width="5.01923076923077" customWidth="1"/>
    <col min="4" max="4" width="11.9423076923077" customWidth="1"/>
    <col min="5" max="5" width="27.6923076923077" customWidth="1"/>
    <col min="6" max="6" width="12.3557692307692" customWidth="1"/>
    <col min="7" max="7" width="11.3942307692308" customWidth="1"/>
    <col min="8" max="8" width="13.9711538461538" customWidth="1"/>
    <col min="9" max="9" width="14.7884615384615" customWidth="1"/>
    <col min="10" max="11" width="17.5" customWidth="1"/>
    <col min="12" max="12" width="9.76923076923077" customWidth="1"/>
  </cols>
  <sheetData>
    <row r="1" ht="16.35" customHeight="1" spans="1:4">
      <c r="A1" s="8"/>
      <c r="D1" s="59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60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8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customFormat="1" ht="22.8" customHeight="1" spans="1:11">
      <c r="A6" s="25"/>
      <c r="B6" s="25"/>
      <c r="C6" s="25"/>
      <c r="D6" s="61" t="s">
        <v>134</v>
      </c>
      <c r="E6" s="61"/>
      <c r="F6" s="62">
        <v>942.39195</v>
      </c>
      <c r="G6" s="62">
        <v>892.39195</v>
      </c>
      <c r="H6" s="62">
        <v>50</v>
      </c>
      <c r="I6" s="62"/>
      <c r="J6" s="61"/>
      <c r="K6" s="61"/>
    </row>
    <row r="7" customFormat="1" ht="22.8" customHeight="1" spans="1:11">
      <c r="A7" s="47"/>
      <c r="B7" s="47"/>
      <c r="C7" s="47"/>
      <c r="D7" s="48" t="s">
        <v>152</v>
      </c>
      <c r="E7" s="48" t="s">
        <v>153</v>
      </c>
      <c r="F7" s="53">
        <v>942.39195</v>
      </c>
      <c r="G7" s="53">
        <v>892.39195</v>
      </c>
      <c r="H7" s="53">
        <v>50</v>
      </c>
      <c r="I7" s="53"/>
      <c r="J7" s="56"/>
      <c r="K7" s="56"/>
    </row>
    <row r="8" customFormat="1" ht="22.8" customHeight="1" spans="1:11">
      <c r="A8" s="47"/>
      <c r="B8" s="47"/>
      <c r="C8" s="47"/>
      <c r="D8" s="48" t="s">
        <v>154</v>
      </c>
      <c r="E8" s="48" t="s">
        <v>155</v>
      </c>
      <c r="F8" s="53">
        <v>942.39195</v>
      </c>
      <c r="G8" s="53">
        <v>892.39195</v>
      </c>
      <c r="H8" s="53">
        <v>50</v>
      </c>
      <c r="I8" s="53"/>
      <c r="J8" s="56"/>
      <c r="K8" s="56"/>
    </row>
    <row r="9" customFormat="1" ht="22.8" customHeight="1" spans="1:11">
      <c r="A9" s="47">
        <v>208</v>
      </c>
      <c r="B9" s="47"/>
      <c r="C9" s="47"/>
      <c r="D9" s="48">
        <f>A9</f>
        <v>208</v>
      </c>
      <c r="E9" s="48" t="s">
        <v>167</v>
      </c>
      <c r="F9" s="53">
        <v>82.346028</v>
      </c>
      <c r="G9" s="53">
        <v>82.346028</v>
      </c>
      <c r="H9" s="53"/>
      <c r="I9" s="53"/>
      <c r="J9" s="56"/>
      <c r="K9" s="56"/>
    </row>
    <row r="10" customFormat="1" ht="22.8" customHeight="1" spans="1:11">
      <c r="A10" s="47">
        <v>208</v>
      </c>
      <c r="B10" s="49" t="s">
        <v>168</v>
      </c>
      <c r="C10" s="47"/>
      <c r="D10" s="50">
        <f>20805</f>
        <v>20805</v>
      </c>
      <c r="E10" s="50" t="s">
        <v>169</v>
      </c>
      <c r="F10" s="54">
        <v>77.502144</v>
      </c>
      <c r="G10" s="54">
        <v>77.502144</v>
      </c>
      <c r="H10" s="53"/>
      <c r="I10" s="53"/>
      <c r="J10" s="56"/>
      <c r="K10" s="56"/>
    </row>
    <row r="11" customFormat="1" ht="22.8" customHeight="1" spans="1:11">
      <c r="A11" s="51" t="s">
        <v>170</v>
      </c>
      <c r="B11" s="51" t="s">
        <v>168</v>
      </c>
      <c r="C11" s="51" t="s">
        <v>168</v>
      </c>
      <c r="D11" s="50" t="s">
        <v>171</v>
      </c>
      <c r="E11" s="55" t="s">
        <v>172</v>
      </c>
      <c r="F11" s="54">
        <v>77.502144</v>
      </c>
      <c r="G11" s="54">
        <v>77.502144</v>
      </c>
      <c r="H11" s="54"/>
      <c r="I11" s="54"/>
      <c r="J11" s="55"/>
      <c r="K11" s="55"/>
    </row>
    <row r="12" customFormat="1" ht="22.8" customHeight="1" spans="1:11">
      <c r="A12" s="51">
        <v>208</v>
      </c>
      <c r="B12" s="51">
        <v>99</v>
      </c>
      <c r="C12" s="51"/>
      <c r="D12" s="51">
        <v>20899</v>
      </c>
      <c r="E12" s="55" t="s">
        <v>173</v>
      </c>
      <c r="F12" s="54">
        <v>4.843884</v>
      </c>
      <c r="G12" s="54">
        <v>4.843884</v>
      </c>
      <c r="H12" s="54"/>
      <c r="I12" s="54"/>
      <c r="J12" s="55"/>
      <c r="K12" s="55"/>
    </row>
    <row r="13" customFormat="1" ht="22.8" customHeight="1" spans="1:11">
      <c r="A13" s="51" t="s">
        <v>170</v>
      </c>
      <c r="B13" s="51" t="s">
        <v>174</v>
      </c>
      <c r="C13" s="51" t="s">
        <v>174</v>
      </c>
      <c r="D13" s="50" t="s">
        <v>175</v>
      </c>
      <c r="E13" s="55" t="s">
        <v>173</v>
      </c>
      <c r="F13" s="54">
        <v>4.843884</v>
      </c>
      <c r="G13" s="54">
        <v>4.843884</v>
      </c>
      <c r="H13" s="54"/>
      <c r="I13" s="54"/>
      <c r="J13" s="55"/>
      <c r="K13" s="55"/>
    </row>
    <row r="14" customFormat="1" ht="22.8" customHeight="1" spans="1:11">
      <c r="A14" s="52" t="s">
        <v>176</v>
      </c>
      <c r="B14" s="52"/>
      <c r="C14" s="52"/>
      <c r="D14" s="48">
        <v>210</v>
      </c>
      <c r="E14" s="56" t="s">
        <v>177</v>
      </c>
      <c r="F14" s="53">
        <v>801.919314</v>
      </c>
      <c r="G14" s="53">
        <v>751.919314</v>
      </c>
      <c r="H14" s="53">
        <v>50</v>
      </c>
      <c r="I14" s="54"/>
      <c r="J14" s="55"/>
      <c r="K14" s="55"/>
    </row>
    <row r="15" customFormat="1" ht="22.8" customHeight="1" spans="1:11">
      <c r="A15" s="51" t="s">
        <v>176</v>
      </c>
      <c r="B15" s="51" t="s">
        <v>178</v>
      </c>
      <c r="C15" s="51"/>
      <c r="D15" s="50">
        <v>21004</v>
      </c>
      <c r="E15" s="55" t="s">
        <v>179</v>
      </c>
      <c r="F15" s="54">
        <v>760.7463</v>
      </c>
      <c r="G15" s="54">
        <v>710.7463</v>
      </c>
      <c r="H15" s="54">
        <v>50</v>
      </c>
      <c r="I15" s="54"/>
      <c r="J15" s="55"/>
      <c r="K15" s="55"/>
    </row>
    <row r="16" customFormat="1" ht="22.8" customHeight="1" spans="1:11">
      <c r="A16" s="51" t="s">
        <v>176</v>
      </c>
      <c r="B16" s="51" t="s">
        <v>178</v>
      </c>
      <c r="C16" s="51" t="s">
        <v>180</v>
      </c>
      <c r="D16" s="50" t="s">
        <v>181</v>
      </c>
      <c r="E16" s="55" t="s">
        <v>182</v>
      </c>
      <c r="F16" s="54">
        <v>760.7463</v>
      </c>
      <c r="G16" s="54">
        <v>710.7463</v>
      </c>
      <c r="H16" s="54">
        <v>50</v>
      </c>
      <c r="I16" s="54"/>
      <c r="J16" s="55"/>
      <c r="K16" s="55"/>
    </row>
    <row r="17" customFormat="1" ht="22.8" customHeight="1" spans="1:11">
      <c r="A17" s="51" t="s">
        <v>176</v>
      </c>
      <c r="B17" s="51" t="s">
        <v>183</v>
      </c>
      <c r="C17" s="51"/>
      <c r="D17" s="50">
        <v>21011</v>
      </c>
      <c r="E17" s="55" t="s">
        <v>184</v>
      </c>
      <c r="F17" s="54">
        <v>41.173014</v>
      </c>
      <c r="G17" s="54">
        <v>41.173014</v>
      </c>
      <c r="H17" s="54"/>
      <c r="I17" s="54"/>
      <c r="J17" s="55"/>
      <c r="K17" s="55"/>
    </row>
    <row r="18" customFormat="1" ht="22.8" customHeight="1" spans="1:11">
      <c r="A18" s="51" t="s">
        <v>176</v>
      </c>
      <c r="B18" s="51" t="s">
        <v>183</v>
      </c>
      <c r="C18" s="51" t="s">
        <v>185</v>
      </c>
      <c r="D18" s="50" t="s">
        <v>186</v>
      </c>
      <c r="E18" s="55" t="s">
        <v>187</v>
      </c>
      <c r="F18" s="54">
        <v>41.173014</v>
      </c>
      <c r="G18" s="54">
        <v>41.173014</v>
      </c>
      <c r="H18" s="54"/>
      <c r="I18" s="54"/>
      <c r="J18" s="55"/>
      <c r="K18" s="55"/>
    </row>
    <row r="19" customFormat="1" ht="22.8" customHeight="1" spans="1:11">
      <c r="A19" s="52" t="s">
        <v>188</v>
      </c>
      <c r="B19" s="52"/>
      <c r="C19" s="52"/>
      <c r="D19" s="48">
        <v>221</v>
      </c>
      <c r="E19" s="56" t="s">
        <v>189</v>
      </c>
      <c r="F19" s="53">
        <v>58.126608</v>
      </c>
      <c r="G19" s="53">
        <v>58.126608</v>
      </c>
      <c r="H19" s="53"/>
      <c r="I19" s="54"/>
      <c r="J19" s="55"/>
      <c r="K19" s="55"/>
    </row>
    <row r="20" customFormat="1" ht="22.8" customHeight="1" spans="1:11">
      <c r="A20" s="51" t="s">
        <v>188</v>
      </c>
      <c r="B20" s="51" t="s">
        <v>185</v>
      </c>
      <c r="C20" s="51"/>
      <c r="D20" s="50">
        <v>22102</v>
      </c>
      <c r="E20" s="55" t="s">
        <v>190</v>
      </c>
      <c r="F20" s="54">
        <v>58.126608</v>
      </c>
      <c r="G20" s="54">
        <v>58.126608</v>
      </c>
      <c r="H20" s="54"/>
      <c r="I20" s="54"/>
      <c r="J20" s="55"/>
      <c r="K20" s="55"/>
    </row>
    <row r="21" customFormat="1" ht="22.8" customHeight="1" spans="1:11">
      <c r="A21" s="51" t="s">
        <v>188</v>
      </c>
      <c r="B21" s="51" t="s">
        <v>185</v>
      </c>
      <c r="C21" s="51" t="s">
        <v>180</v>
      </c>
      <c r="D21" s="50" t="s">
        <v>191</v>
      </c>
      <c r="E21" s="55" t="s">
        <v>192</v>
      </c>
      <c r="F21" s="54">
        <v>58.126608</v>
      </c>
      <c r="G21" s="54">
        <v>58.126608</v>
      </c>
      <c r="H21" s="54"/>
      <c r="I21" s="54"/>
      <c r="J21" s="55"/>
      <c r="K21" s="55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zoomScale="140" zoomScaleNormal="140" workbookViewId="0">
      <selection activeCell="F10" sqref="F10"/>
    </sheetView>
  </sheetViews>
  <sheetFormatPr defaultColWidth="10" defaultRowHeight="16.8"/>
  <cols>
    <col min="1" max="1" width="3.66346153846154" customWidth="1"/>
    <col min="2" max="2" width="4.75" customWidth="1"/>
    <col min="3" max="3" width="4.61538461538461" customWidth="1"/>
    <col min="4" max="4" width="7.32692307692308" customWidth="1"/>
    <col min="5" max="5" width="20.0769230769231" customWidth="1"/>
    <col min="6" max="6" width="9.22115384615385" customWidth="1"/>
    <col min="7" max="12" width="7.18269230769231" customWidth="1"/>
    <col min="13" max="13" width="6.78846153846154" customWidth="1"/>
    <col min="14" max="17" width="7.18269230769231" customWidth="1"/>
    <col min="18" max="18" width="7.05769230769231" customWidth="1"/>
    <col min="19" max="20" width="7.18269230769231" customWidth="1"/>
    <col min="21" max="22" width="9.76923076923077" customWidth="1"/>
  </cols>
  <sheetData>
    <row r="1" ht="16.35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6" t="s">
        <v>156</v>
      </c>
      <c r="B4" s="16"/>
      <c r="C4" s="16"/>
      <c r="D4" s="16" t="s">
        <v>193</v>
      </c>
      <c r="E4" s="16" t="s">
        <v>194</v>
      </c>
      <c r="F4" s="16" t="s">
        <v>195</v>
      </c>
      <c r="G4" s="16" t="s">
        <v>196</v>
      </c>
      <c r="H4" s="16" t="s">
        <v>197</v>
      </c>
      <c r="I4" s="16" t="s">
        <v>198</v>
      </c>
      <c r="J4" s="16" t="s">
        <v>199</v>
      </c>
      <c r="K4" s="16" t="s">
        <v>200</v>
      </c>
      <c r="L4" s="16" t="s">
        <v>201</v>
      </c>
      <c r="M4" s="16" t="s">
        <v>202</v>
      </c>
      <c r="N4" s="16" t="s">
        <v>203</v>
      </c>
      <c r="O4" s="16" t="s">
        <v>204</v>
      </c>
      <c r="P4" s="16" t="s">
        <v>205</v>
      </c>
      <c r="Q4" s="16" t="s">
        <v>206</v>
      </c>
      <c r="R4" s="16" t="s">
        <v>207</v>
      </c>
      <c r="S4" s="16" t="s">
        <v>208</v>
      </c>
      <c r="T4" s="16" t="s">
        <v>209</v>
      </c>
    </row>
    <row r="5" ht="20.7" customHeight="1" spans="1:20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134</v>
      </c>
      <c r="F6" s="11">
        <v>942.39195</v>
      </c>
      <c r="G6" s="11"/>
      <c r="H6" s="11">
        <v>44</v>
      </c>
      <c r="I6" s="11"/>
      <c r="J6" s="11"/>
      <c r="K6" s="11">
        <v>898.39195</v>
      </c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152</v>
      </c>
      <c r="E7" s="10" t="s">
        <v>153</v>
      </c>
      <c r="F7" s="11">
        <v>942.39195</v>
      </c>
      <c r="G7" s="11"/>
      <c r="H7" s="11">
        <v>44</v>
      </c>
      <c r="I7" s="11"/>
      <c r="J7" s="11"/>
      <c r="K7" s="11">
        <v>898.39195</v>
      </c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 t="s">
        <v>154</v>
      </c>
      <c r="E8" s="18" t="s">
        <v>155</v>
      </c>
      <c r="F8" s="58">
        <v>942.39195</v>
      </c>
      <c r="G8" s="58"/>
      <c r="H8" s="58">
        <v>44</v>
      </c>
      <c r="I8" s="58"/>
      <c r="J8" s="58"/>
      <c r="K8" s="58">
        <v>898.39195</v>
      </c>
      <c r="L8" s="58"/>
      <c r="M8" s="58"/>
      <c r="N8" s="58"/>
      <c r="O8" s="58"/>
      <c r="P8" s="58"/>
      <c r="Q8" s="58"/>
      <c r="R8" s="58"/>
      <c r="S8" s="58"/>
      <c r="T8" s="58"/>
    </row>
    <row r="9" ht="22.8" customHeight="1" spans="1:20">
      <c r="A9" s="22" t="s">
        <v>176</v>
      </c>
      <c r="B9" s="22" t="s">
        <v>178</v>
      </c>
      <c r="C9" s="22" t="s">
        <v>180</v>
      </c>
      <c r="D9" s="17" t="s">
        <v>210</v>
      </c>
      <c r="E9" s="23" t="s">
        <v>182</v>
      </c>
      <c r="F9" s="24">
        <v>760.7463</v>
      </c>
      <c r="G9" s="24"/>
      <c r="H9" s="24">
        <v>44</v>
      </c>
      <c r="I9" s="24"/>
      <c r="J9" s="24"/>
      <c r="K9" s="24">
        <v>716.7463</v>
      </c>
      <c r="L9" s="24"/>
      <c r="M9" s="24"/>
      <c r="N9" s="24"/>
      <c r="O9" s="24"/>
      <c r="P9" s="24"/>
      <c r="Q9" s="24"/>
      <c r="R9" s="24"/>
      <c r="S9" s="24"/>
      <c r="T9" s="24"/>
    </row>
    <row r="10" ht="22.8" customHeight="1" spans="1:20">
      <c r="A10" s="22" t="s">
        <v>170</v>
      </c>
      <c r="B10" s="22" t="s">
        <v>168</v>
      </c>
      <c r="C10" s="22" t="s">
        <v>168</v>
      </c>
      <c r="D10" s="17" t="s">
        <v>210</v>
      </c>
      <c r="E10" s="23" t="s">
        <v>172</v>
      </c>
      <c r="F10" s="24">
        <v>77.502144</v>
      </c>
      <c r="G10" s="24"/>
      <c r="H10" s="24"/>
      <c r="I10" s="24"/>
      <c r="J10" s="24"/>
      <c r="K10" s="24">
        <v>77.502144</v>
      </c>
      <c r="L10" s="24"/>
      <c r="M10" s="24"/>
      <c r="N10" s="24"/>
      <c r="O10" s="24"/>
      <c r="P10" s="24"/>
      <c r="Q10" s="24"/>
      <c r="R10" s="24"/>
      <c r="S10" s="24"/>
      <c r="T10" s="24"/>
    </row>
    <row r="11" ht="22.8" customHeight="1" spans="1:20">
      <c r="A11" s="22" t="s">
        <v>170</v>
      </c>
      <c r="B11" s="22" t="s">
        <v>174</v>
      </c>
      <c r="C11" s="22" t="s">
        <v>174</v>
      </c>
      <c r="D11" s="17" t="s">
        <v>210</v>
      </c>
      <c r="E11" s="23" t="s">
        <v>173</v>
      </c>
      <c r="F11" s="24">
        <v>4.843884</v>
      </c>
      <c r="G11" s="24"/>
      <c r="H11" s="24"/>
      <c r="I11" s="24"/>
      <c r="J11" s="24"/>
      <c r="K11" s="24">
        <v>4.843884</v>
      </c>
      <c r="L11" s="24"/>
      <c r="M11" s="24"/>
      <c r="N11" s="24"/>
      <c r="O11" s="24"/>
      <c r="P11" s="24"/>
      <c r="Q11" s="24"/>
      <c r="R11" s="24"/>
      <c r="S11" s="24"/>
      <c r="T11" s="24"/>
    </row>
    <row r="12" ht="22.8" customHeight="1" spans="1:20">
      <c r="A12" s="22" t="s">
        <v>176</v>
      </c>
      <c r="B12" s="22" t="s">
        <v>183</v>
      </c>
      <c r="C12" s="22" t="s">
        <v>185</v>
      </c>
      <c r="D12" s="17" t="s">
        <v>210</v>
      </c>
      <c r="E12" s="23" t="s">
        <v>187</v>
      </c>
      <c r="F12" s="24">
        <v>41.173014</v>
      </c>
      <c r="G12" s="24"/>
      <c r="H12" s="24"/>
      <c r="I12" s="24"/>
      <c r="J12" s="24"/>
      <c r="K12" s="24">
        <v>41.173014</v>
      </c>
      <c r="L12" s="24"/>
      <c r="M12" s="24"/>
      <c r="N12" s="24"/>
      <c r="O12" s="24"/>
      <c r="P12" s="24"/>
      <c r="Q12" s="24"/>
      <c r="R12" s="24"/>
      <c r="S12" s="24"/>
      <c r="T12" s="24"/>
    </row>
    <row r="13" ht="22.8" customHeight="1" spans="1:20">
      <c r="A13" s="22" t="s">
        <v>188</v>
      </c>
      <c r="B13" s="22" t="s">
        <v>185</v>
      </c>
      <c r="C13" s="22" t="s">
        <v>180</v>
      </c>
      <c r="D13" s="17" t="s">
        <v>210</v>
      </c>
      <c r="E13" s="23" t="s">
        <v>192</v>
      </c>
      <c r="F13" s="24">
        <v>58.126608</v>
      </c>
      <c r="G13" s="24"/>
      <c r="H13" s="24"/>
      <c r="I13" s="24"/>
      <c r="J13" s="24"/>
      <c r="K13" s="24">
        <v>58.126608</v>
      </c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40" zoomScaleNormal="140" workbookViewId="0">
      <selection activeCell="J7" sqref="J7"/>
    </sheetView>
  </sheetViews>
  <sheetFormatPr defaultColWidth="10" defaultRowHeight="16.8"/>
  <cols>
    <col min="1" max="2" width="4.06730769230769" customWidth="1"/>
    <col min="3" max="3" width="4.21153846153846" customWidth="1"/>
    <col min="4" max="4" width="6.10576923076923" customWidth="1"/>
    <col min="5" max="5" width="18.9903846153846" customWidth="1"/>
    <col min="6" max="6" width="8.94230769230769" customWidth="1"/>
    <col min="7" max="7" width="7.18269230769231" customWidth="1"/>
    <col min="8" max="8" width="6.24038461538461" customWidth="1"/>
    <col min="9" max="16" width="7.18269230769231" customWidth="1"/>
    <col min="17" max="17" width="5.83653846153846" customWidth="1"/>
    <col min="18" max="21" width="7.18269230769231" customWidth="1"/>
    <col min="22" max="23" width="9.76923076923077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4" customHeight="1" spans="1:21">
      <c r="A4" s="16" t="s">
        <v>156</v>
      </c>
      <c r="B4" s="16"/>
      <c r="C4" s="16"/>
      <c r="D4" s="16" t="s">
        <v>193</v>
      </c>
      <c r="E4" s="16" t="s">
        <v>194</v>
      </c>
      <c r="F4" s="16" t="s">
        <v>211</v>
      </c>
      <c r="G4" s="16" t="s">
        <v>159</v>
      </c>
      <c r="H4" s="16"/>
      <c r="I4" s="16"/>
      <c r="J4" s="16"/>
      <c r="K4" s="16" t="s">
        <v>160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5" customHeight="1" spans="1:21">
      <c r="A5" s="16" t="s">
        <v>164</v>
      </c>
      <c r="B5" s="16" t="s">
        <v>165</v>
      </c>
      <c r="C5" s="16" t="s">
        <v>166</v>
      </c>
      <c r="D5" s="16"/>
      <c r="E5" s="16"/>
      <c r="F5" s="16"/>
      <c r="G5" s="16" t="s">
        <v>134</v>
      </c>
      <c r="H5" s="16" t="s">
        <v>212</v>
      </c>
      <c r="I5" s="16" t="s">
        <v>213</v>
      </c>
      <c r="J5" s="16" t="s">
        <v>204</v>
      </c>
      <c r="K5" s="16" t="s">
        <v>134</v>
      </c>
      <c r="L5" s="16" t="s">
        <v>214</v>
      </c>
      <c r="M5" s="16" t="s">
        <v>215</v>
      </c>
      <c r="N5" s="16" t="s">
        <v>216</v>
      </c>
      <c r="O5" s="16" t="s">
        <v>206</v>
      </c>
      <c r="P5" s="16" t="s">
        <v>217</v>
      </c>
      <c r="Q5" s="16" t="s">
        <v>218</v>
      </c>
      <c r="R5" s="16" t="s">
        <v>219</v>
      </c>
      <c r="S5" s="16" t="s">
        <v>202</v>
      </c>
      <c r="T5" s="16" t="s">
        <v>205</v>
      </c>
      <c r="U5" s="16" t="s">
        <v>209</v>
      </c>
    </row>
    <row r="6" ht="22.8" customHeight="1" spans="1:21">
      <c r="A6" s="12"/>
      <c r="B6" s="12"/>
      <c r="C6" s="12"/>
      <c r="D6" s="12"/>
      <c r="E6" s="12" t="s">
        <v>134</v>
      </c>
      <c r="F6" s="11">
        <v>942.39195</v>
      </c>
      <c r="G6" s="11">
        <v>892.39195</v>
      </c>
      <c r="H6" s="11">
        <v>886.09195</v>
      </c>
      <c r="I6" s="11">
        <v>6.3</v>
      </c>
      <c r="J6" s="11">
        <v>0</v>
      </c>
      <c r="K6" s="11">
        <v>50</v>
      </c>
      <c r="L6" s="11"/>
      <c r="M6" s="11">
        <v>50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153</v>
      </c>
      <c r="F7" s="26">
        <v>942.39195</v>
      </c>
      <c r="G7" s="11">
        <v>892.39195</v>
      </c>
      <c r="H7" s="11">
        <v>886.09195</v>
      </c>
      <c r="I7" s="11">
        <v>6.3</v>
      </c>
      <c r="J7" s="11">
        <v>0</v>
      </c>
      <c r="K7" s="11">
        <v>50</v>
      </c>
      <c r="L7" s="11">
        <v>0</v>
      </c>
      <c r="M7" s="11">
        <v>50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1"/>
      <c r="B8" s="21"/>
      <c r="C8" s="21"/>
      <c r="D8" s="18" t="s">
        <v>154</v>
      </c>
      <c r="E8" s="18" t="s">
        <v>155</v>
      </c>
      <c r="F8" s="26">
        <v>942.39195</v>
      </c>
      <c r="G8" s="11">
        <v>892.39195</v>
      </c>
      <c r="H8" s="11">
        <v>886.09195</v>
      </c>
      <c r="I8" s="11">
        <v>6.3</v>
      </c>
      <c r="J8" s="11">
        <v>0</v>
      </c>
      <c r="K8" s="11">
        <v>50</v>
      </c>
      <c r="L8" s="11">
        <v>0</v>
      </c>
      <c r="M8" s="11">
        <v>50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2" t="s">
        <v>176</v>
      </c>
      <c r="B9" s="22" t="s">
        <v>178</v>
      </c>
      <c r="C9" s="22" t="s">
        <v>180</v>
      </c>
      <c r="D9" s="17" t="s">
        <v>210</v>
      </c>
      <c r="E9" s="23" t="s">
        <v>182</v>
      </c>
      <c r="F9" s="20">
        <v>760.7463</v>
      </c>
      <c r="G9" s="5">
        <v>710.7463</v>
      </c>
      <c r="H9" s="5">
        <v>704.4463</v>
      </c>
      <c r="I9" s="5">
        <v>6.3</v>
      </c>
      <c r="J9" s="5"/>
      <c r="K9" s="5">
        <v>50</v>
      </c>
      <c r="L9" s="5"/>
      <c r="M9" s="5">
        <v>50</v>
      </c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2" t="s">
        <v>170</v>
      </c>
      <c r="B10" s="22" t="s">
        <v>168</v>
      </c>
      <c r="C10" s="22" t="s">
        <v>168</v>
      </c>
      <c r="D10" s="17" t="s">
        <v>210</v>
      </c>
      <c r="E10" s="23" t="s">
        <v>172</v>
      </c>
      <c r="F10" s="20">
        <v>77.502144</v>
      </c>
      <c r="G10" s="5">
        <v>77.502144</v>
      </c>
      <c r="H10" s="5">
        <v>77.502144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2" t="s">
        <v>170</v>
      </c>
      <c r="B11" s="22" t="s">
        <v>174</v>
      </c>
      <c r="C11" s="22" t="s">
        <v>174</v>
      </c>
      <c r="D11" s="17" t="s">
        <v>210</v>
      </c>
      <c r="E11" s="23" t="s">
        <v>173</v>
      </c>
      <c r="F11" s="20">
        <v>4.843884</v>
      </c>
      <c r="G11" s="5">
        <v>4.843884</v>
      </c>
      <c r="H11" s="5">
        <v>4.843884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2" t="s">
        <v>176</v>
      </c>
      <c r="B12" s="22" t="s">
        <v>183</v>
      </c>
      <c r="C12" s="22" t="s">
        <v>185</v>
      </c>
      <c r="D12" s="17" t="s">
        <v>210</v>
      </c>
      <c r="E12" s="23" t="s">
        <v>187</v>
      </c>
      <c r="F12" s="20">
        <v>41.173014</v>
      </c>
      <c r="G12" s="5">
        <v>41.173014</v>
      </c>
      <c r="H12" s="5">
        <v>41.173014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2" t="s">
        <v>188</v>
      </c>
      <c r="B13" s="22" t="s">
        <v>185</v>
      </c>
      <c r="C13" s="22" t="s">
        <v>180</v>
      </c>
      <c r="D13" s="17" t="s">
        <v>210</v>
      </c>
      <c r="E13" s="23" t="s">
        <v>192</v>
      </c>
      <c r="F13" s="20">
        <v>58.126608</v>
      </c>
      <c r="G13" s="5">
        <v>58.126608</v>
      </c>
      <c r="H13" s="5">
        <v>58.126608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3" workbookViewId="0">
      <selection activeCell="D26" sqref="D26"/>
    </sheetView>
  </sheetViews>
  <sheetFormatPr defaultColWidth="10" defaultRowHeight="16.8" outlineLevelCol="4"/>
  <cols>
    <col min="1" max="1" width="24.5673076923077" customWidth="1"/>
    <col min="2" max="2" width="16.0096153846154" customWidth="1"/>
    <col min="3" max="4" width="22.25" customWidth="1"/>
    <col min="5" max="5" width="0.134615384615385" customWidth="1"/>
    <col min="6" max="6" width="9.76923076923077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" customHeight="1" spans="1:5">
      <c r="A4" s="3" t="s">
        <v>32</v>
      </c>
      <c r="B4" s="3"/>
      <c r="C4" s="3" t="s">
        <v>33</v>
      </c>
      <c r="D4" s="3"/>
      <c r="E4" s="14"/>
    </row>
    <row r="5" ht="20.2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" customHeight="1" spans="1:5">
      <c r="A6" s="12" t="s">
        <v>220</v>
      </c>
      <c r="B6" s="11">
        <v>942.39195</v>
      </c>
      <c r="C6" s="12" t="s">
        <v>221</v>
      </c>
      <c r="D6" s="26">
        <v>942.39195</v>
      </c>
      <c r="E6" s="15"/>
    </row>
    <row r="7" ht="20.2" customHeight="1" spans="1:5">
      <c r="A7" s="4" t="s">
        <v>222</v>
      </c>
      <c r="B7" s="5">
        <v>942.39195</v>
      </c>
      <c r="C7" s="4" t="s">
        <v>40</v>
      </c>
      <c r="D7" s="20"/>
      <c r="E7" s="15"/>
    </row>
    <row r="8" ht="20.2" customHeight="1" spans="1:5">
      <c r="A8" s="4" t="s">
        <v>223</v>
      </c>
      <c r="B8" s="5">
        <v>942.39195</v>
      </c>
      <c r="C8" s="4" t="s">
        <v>44</v>
      </c>
      <c r="D8" s="20"/>
      <c r="E8" s="15"/>
    </row>
    <row r="9" ht="31.05" customHeight="1" spans="1:5">
      <c r="A9" s="4" t="s">
        <v>47</v>
      </c>
      <c r="B9" s="5"/>
      <c r="C9" s="4" t="s">
        <v>48</v>
      </c>
      <c r="D9" s="20"/>
      <c r="E9" s="15"/>
    </row>
    <row r="10" ht="20.2" customHeight="1" spans="1:5">
      <c r="A10" s="4" t="s">
        <v>224</v>
      </c>
      <c r="B10" s="5"/>
      <c r="C10" s="4" t="s">
        <v>52</v>
      </c>
      <c r="D10" s="20"/>
      <c r="E10" s="15"/>
    </row>
    <row r="11" ht="20.2" customHeight="1" spans="1:5">
      <c r="A11" s="4" t="s">
        <v>225</v>
      </c>
      <c r="B11" s="5"/>
      <c r="C11" s="4" t="s">
        <v>56</v>
      </c>
      <c r="D11" s="20"/>
      <c r="E11" s="15"/>
    </row>
    <row r="12" ht="20.2" customHeight="1" spans="1:5">
      <c r="A12" s="4" t="s">
        <v>226</v>
      </c>
      <c r="B12" s="5"/>
      <c r="C12" s="4" t="s">
        <v>60</v>
      </c>
      <c r="D12" s="20"/>
      <c r="E12" s="15"/>
    </row>
    <row r="13" ht="20.2" customHeight="1" spans="1:5">
      <c r="A13" s="12" t="s">
        <v>227</v>
      </c>
      <c r="B13" s="11"/>
      <c r="C13" s="4" t="s">
        <v>64</v>
      </c>
      <c r="D13" s="20"/>
      <c r="E13" s="15"/>
    </row>
    <row r="14" ht="20.2" customHeight="1" spans="1:5">
      <c r="A14" s="4" t="s">
        <v>222</v>
      </c>
      <c r="B14" s="5"/>
      <c r="C14" s="4" t="s">
        <v>68</v>
      </c>
      <c r="D14" s="20">
        <v>82.346028</v>
      </c>
      <c r="E14" s="15"/>
    </row>
    <row r="15" ht="20.2" customHeight="1" spans="1:5">
      <c r="A15" s="4" t="s">
        <v>224</v>
      </c>
      <c r="B15" s="5"/>
      <c r="C15" s="4" t="s">
        <v>72</v>
      </c>
      <c r="D15" s="20"/>
      <c r="E15" s="15"/>
    </row>
    <row r="16" ht="20.2" customHeight="1" spans="1:5">
      <c r="A16" s="4" t="s">
        <v>225</v>
      </c>
      <c r="B16" s="5"/>
      <c r="C16" s="4" t="s">
        <v>76</v>
      </c>
      <c r="D16" s="20">
        <v>801.919314</v>
      </c>
      <c r="E16" s="15"/>
    </row>
    <row r="17" ht="20.2" customHeight="1" spans="1:5">
      <c r="A17" s="4" t="s">
        <v>226</v>
      </c>
      <c r="B17" s="5"/>
      <c r="C17" s="4" t="s">
        <v>80</v>
      </c>
      <c r="D17" s="20"/>
      <c r="E17" s="15"/>
    </row>
    <row r="18" ht="20.2" customHeight="1" spans="1:5">
      <c r="A18" s="4"/>
      <c r="B18" s="5"/>
      <c r="C18" s="4" t="s">
        <v>84</v>
      </c>
      <c r="D18" s="20"/>
      <c r="E18" s="15"/>
    </row>
    <row r="19" ht="20.2" customHeight="1" spans="1:5">
      <c r="A19" s="4"/>
      <c r="B19" s="4"/>
      <c r="C19" s="4" t="s">
        <v>88</v>
      </c>
      <c r="D19" s="20"/>
      <c r="E19" s="15"/>
    </row>
    <row r="20" ht="20.2" customHeight="1" spans="1:5">
      <c r="A20" s="4"/>
      <c r="B20" s="4"/>
      <c r="C20" s="4" t="s">
        <v>92</v>
      </c>
      <c r="D20" s="20"/>
      <c r="E20" s="15"/>
    </row>
    <row r="21" ht="20.2" customHeight="1" spans="1:5">
      <c r="A21" s="4"/>
      <c r="B21" s="4"/>
      <c r="C21" s="4" t="s">
        <v>96</v>
      </c>
      <c r="D21" s="20"/>
      <c r="E21" s="15"/>
    </row>
    <row r="22" ht="20.2" customHeight="1" spans="1:5">
      <c r="A22" s="4"/>
      <c r="B22" s="4"/>
      <c r="C22" s="4" t="s">
        <v>99</v>
      </c>
      <c r="D22" s="20"/>
      <c r="E22" s="15"/>
    </row>
    <row r="23" ht="20.2" customHeight="1" spans="1:5">
      <c r="A23" s="4"/>
      <c r="B23" s="4"/>
      <c r="C23" s="4" t="s">
        <v>102</v>
      </c>
      <c r="D23" s="20"/>
      <c r="E23" s="15"/>
    </row>
    <row r="24" ht="20.2" customHeight="1" spans="1:5">
      <c r="A24" s="4"/>
      <c r="B24" s="4"/>
      <c r="C24" s="4" t="s">
        <v>104</v>
      </c>
      <c r="D24" s="20"/>
      <c r="E24" s="15"/>
    </row>
    <row r="25" ht="20.2" customHeight="1" spans="1:5">
      <c r="A25" s="4"/>
      <c r="B25" s="4"/>
      <c r="C25" s="4" t="s">
        <v>106</v>
      </c>
      <c r="D25" s="20"/>
      <c r="E25" s="15"/>
    </row>
    <row r="26" ht="20.2" customHeight="1" spans="1:5">
      <c r="A26" s="4"/>
      <c r="B26" s="4"/>
      <c r="C26" s="4" t="s">
        <v>108</v>
      </c>
      <c r="D26" s="20">
        <v>58.126608</v>
      </c>
      <c r="E26" s="15"/>
    </row>
    <row r="27" ht="20.2" customHeight="1" spans="1:5">
      <c r="A27" s="4"/>
      <c r="B27" s="4"/>
      <c r="C27" s="4" t="s">
        <v>110</v>
      </c>
      <c r="D27" s="20"/>
      <c r="E27" s="15"/>
    </row>
    <row r="28" ht="20.2" customHeight="1" spans="1:5">
      <c r="A28" s="4"/>
      <c r="B28" s="4"/>
      <c r="C28" s="4" t="s">
        <v>112</v>
      </c>
      <c r="D28" s="20"/>
      <c r="E28" s="15"/>
    </row>
    <row r="29" ht="20.2" customHeight="1" spans="1:5">
      <c r="A29" s="4"/>
      <c r="B29" s="4"/>
      <c r="C29" s="4" t="s">
        <v>114</v>
      </c>
      <c r="D29" s="20"/>
      <c r="E29" s="15"/>
    </row>
    <row r="30" ht="20.2" customHeight="1" spans="1:5">
      <c r="A30" s="4"/>
      <c r="B30" s="4"/>
      <c r="C30" s="4" t="s">
        <v>116</v>
      </c>
      <c r="D30" s="20"/>
      <c r="E30" s="15"/>
    </row>
    <row r="31" ht="20.2" customHeight="1" spans="1:5">
      <c r="A31" s="4"/>
      <c r="B31" s="4"/>
      <c r="C31" s="4" t="s">
        <v>118</v>
      </c>
      <c r="D31" s="20"/>
      <c r="E31" s="15"/>
    </row>
    <row r="32" ht="20.2" customHeight="1" spans="1:5">
      <c r="A32" s="4"/>
      <c r="B32" s="4"/>
      <c r="C32" s="4" t="s">
        <v>120</v>
      </c>
      <c r="D32" s="20"/>
      <c r="E32" s="15"/>
    </row>
    <row r="33" ht="20.2" customHeight="1" spans="1:5">
      <c r="A33" s="4"/>
      <c r="B33" s="4"/>
      <c r="C33" s="4" t="s">
        <v>122</v>
      </c>
      <c r="D33" s="20"/>
      <c r="E33" s="15"/>
    </row>
    <row r="34" ht="20.2" customHeight="1" spans="1:5">
      <c r="A34" s="4"/>
      <c r="B34" s="4"/>
      <c r="C34" s="4" t="s">
        <v>123</v>
      </c>
      <c r="D34" s="20"/>
      <c r="E34" s="15"/>
    </row>
    <row r="35" ht="20.2" customHeight="1" spans="1:5">
      <c r="A35" s="4"/>
      <c r="B35" s="4"/>
      <c r="C35" s="4" t="s">
        <v>124</v>
      </c>
      <c r="D35" s="20"/>
      <c r="E35" s="15"/>
    </row>
    <row r="36" ht="20.2" customHeight="1" spans="1:5">
      <c r="A36" s="4"/>
      <c r="B36" s="4"/>
      <c r="C36" s="4" t="s">
        <v>125</v>
      </c>
      <c r="D36" s="20"/>
      <c r="E36" s="15"/>
    </row>
    <row r="37" ht="20.2" customHeight="1" spans="1:5">
      <c r="A37" s="4"/>
      <c r="B37" s="4"/>
      <c r="C37" s="4"/>
      <c r="D37" s="4"/>
      <c r="E37" s="15"/>
    </row>
    <row r="38" ht="20.2" customHeight="1" spans="1:5">
      <c r="A38" s="12"/>
      <c r="B38" s="12"/>
      <c r="C38" s="12" t="s">
        <v>228</v>
      </c>
      <c r="D38" s="11"/>
      <c r="E38" s="57"/>
    </row>
    <row r="39" ht="20.2" customHeight="1" spans="1:5">
      <c r="A39" s="12"/>
      <c r="B39" s="12"/>
      <c r="C39" s="12"/>
      <c r="D39" s="12"/>
      <c r="E39" s="57"/>
    </row>
    <row r="40" ht="20.2" customHeight="1" spans="1:5">
      <c r="A40" s="16" t="s">
        <v>229</v>
      </c>
      <c r="B40" s="11">
        <v>942.39195</v>
      </c>
      <c r="C40" s="16" t="s">
        <v>230</v>
      </c>
      <c r="D40" s="26">
        <v>942.39195</v>
      </c>
      <c r="E40" s="57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zoomScale="130" zoomScaleNormal="130" workbookViewId="0">
      <selection activeCell="I1" sqref="I$1:I$1048576"/>
    </sheetView>
  </sheetViews>
  <sheetFormatPr defaultColWidth="10" defaultRowHeight="16.8"/>
  <cols>
    <col min="1" max="2" width="4.88461538461539" customWidth="1"/>
    <col min="3" max="3" width="5.96153846153846" customWidth="1"/>
    <col min="4" max="4" width="8.94230769230769" customWidth="1"/>
    <col min="5" max="6" width="16.4134615384615" customWidth="1"/>
    <col min="7" max="7" width="11.5288461538462" customWidth="1"/>
    <col min="8" max="8" width="12.4903846153846" customWidth="1"/>
    <col min="9" max="9" width="14.6538461538462" customWidth="1"/>
    <col min="10" max="10" width="11.3942307692308" customWidth="1"/>
    <col min="11" max="11" width="19" customWidth="1"/>
    <col min="12" max="12" width="9.76923076923077" customWidth="1"/>
  </cols>
  <sheetData>
    <row r="1" ht="16.35" customHeight="1" spans="1:4">
      <c r="A1" s="8"/>
      <c r="D1" s="8"/>
    </row>
    <row r="2" ht="43.1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231</v>
      </c>
      <c r="I5" s="3"/>
      <c r="J5" s="3" t="s">
        <v>232</v>
      </c>
      <c r="K5" s="3"/>
    </row>
    <row r="6" ht="28.4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212</v>
      </c>
      <c r="I6" s="3" t="s">
        <v>204</v>
      </c>
      <c r="J6" s="3"/>
      <c r="K6" s="3"/>
    </row>
    <row r="7" customFormat="1" ht="22.8" customHeight="1" spans="1:11">
      <c r="A7" s="4"/>
      <c r="B7" s="4"/>
      <c r="C7" s="4"/>
      <c r="D7" s="12"/>
      <c r="E7" s="12" t="s">
        <v>134</v>
      </c>
      <c r="F7" s="11">
        <v>942.39195</v>
      </c>
      <c r="G7" s="11">
        <v>892.39195</v>
      </c>
      <c r="H7" s="11">
        <v>886.09195</v>
      </c>
      <c r="I7" s="11"/>
      <c r="J7" s="11">
        <v>6.3</v>
      </c>
      <c r="K7" s="11">
        <v>50</v>
      </c>
    </row>
    <row r="8" customFormat="1" ht="22.8" customHeight="1" spans="1:11">
      <c r="A8" s="4"/>
      <c r="B8" s="4"/>
      <c r="C8" s="4"/>
      <c r="D8" s="10" t="s">
        <v>152</v>
      </c>
      <c r="E8" s="10" t="s">
        <v>153</v>
      </c>
      <c r="F8" s="11">
        <v>942.39195</v>
      </c>
      <c r="G8" s="11">
        <v>892.39195</v>
      </c>
      <c r="H8" s="11">
        <v>886.09195</v>
      </c>
      <c r="I8" s="11"/>
      <c r="J8" s="11">
        <v>6.3</v>
      </c>
      <c r="K8" s="11">
        <v>50</v>
      </c>
    </row>
    <row r="9" customFormat="1" ht="22.8" customHeight="1" spans="1:11">
      <c r="A9" s="4"/>
      <c r="B9" s="4"/>
      <c r="C9" s="4"/>
      <c r="D9" s="18" t="s">
        <v>154</v>
      </c>
      <c r="E9" s="18" t="s">
        <v>155</v>
      </c>
      <c r="F9" s="11">
        <v>942.39195</v>
      </c>
      <c r="G9" s="11">
        <v>892.39195</v>
      </c>
      <c r="H9" s="11">
        <v>886.09195</v>
      </c>
      <c r="I9" s="11"/>
      <c r="J9" s="11">
        <v>6.3</v>
      </c>
      <c r="K9" s="11">
        <v>50</v>
      </c>
    </row>
    <row r="10" customFormat="1" ht="22.8" customHeight="1" spans="1:11">
      <c r="A10" s="47">
        <v>208</v>
      </c>
      <c r="B10" s="47"/>
      <c r="C10" s="47"/>
      <c r="D10" s="48">
        <f>A10</f>
        <v>208</v>
      </c>
      <c r="E10" s="48" t="s">
        <v>167</v>
      </c>
      <c r="F10" s="53">
        <v>82.346028</v>
      </c>
      <c r="G10" s="53">
        <v>82.346028</v>
      </c>
      <c r="H10" s="53">
        <v>82.346028</v>
      </c>
      <c r="I10" s="11"/>
      <c r="J10" s="11"/>
      <c r="K10" s="11"/>
    </row>
    <row r="11" customFormat="1" ht="22.8" customHeight="1" spans="1:11">
      <c r="A11" s="47">
        <v>208</v>
      </c>
      <c r="B11" s="49" t="s">
        <v>168</v>
      </c>
      <c r="C11" s="47"/>
      <c r="D11" s="50">
        <f>20805</f>
        <v>20805</v>
      </c>
      <c r="E11" s="50" t="s">
        <v>169</v>
      </c>
      <c r="F11" s="54">
        <v>77.502144</v>
      </c>
      <c r="G11" s="54">
        <v>77.502144</v>
      </c>
      <c r="H11" s="20">
        <v>77.502144</v>
      </c>
      <c r="I11" s="11"/>
      <c r="J11" s="11"/>
      <c r="K11" s="11"/>
    </row>
    <row r="12" customFormat="1" ht="22.8" customHeight="1" spans="1:11">
      <c r="A12" s="22" t="s">
        <v>170</v>
      </c>
      <c r="B12" s="22" t="s">
        <v>168</v>
      </c>
      <c r="C12" s="22" t="s">
        <v>168</v>
      </c>
      <c r="D12" s="17" t="s">
        <v>233</v>
      </c>
      <c r="E12" s="4" t="s">
        <v>172</v>
      </c>
      <c r="F12" s="5">
        <v>77.502144</v>
      </c>
      <c r="G12" s="5">
        <v>77.502144</v>
      </c>
      <c r="H12" s="20">
        <v>77.502144</v>
      </c>
      <c r="I12" s="20"/>
      <c r="J12" s="20"/>
      <c r="K12" s="20"/>
    </row>
    <row r="13" customFormat="1" ht="22.8" customHeight="1" spans="1:11">
      <c r="A13" s="51">
        <v>208</v>
      </c>
      <c r="B13" s="51">
        <v>99</v>
      </c>
      <c r="C13" s="51"/>
      <c r="D13" s="51">
        <v>20899</v>
      </c>
      <c r="E13" s="55" t="s">
        <v>173</v>
      </c>
      <c r="F13" s="54">
        <v>4.843884</v>
      </c>
      <c r="G13" s="54">
        <v>4.843884</v>
      </c>
      <c r="H13" s="20">
        <v>4.843884</v>
      </c>
      <c r="I13" s="20"/>
      <c r="J13" s="20"/>
      <c r="K13" s="20"/>
    </row>
    <row r="14" customFormat="1" ht="22.8" customHeight="1" spans="1:11">
      <c r="A14" s="22" t="s">
        <v>170</v>
      </c>
      <c r="B14" s="22" t="s">
        <v>174</v>
      </c>
      <c r="C14" s="22" t="s">
        <v>174</v>
      </c>
      <c r="D14" s="17" t="s">
        <v>234</v>
      </c>
      <c r="E14" s="4" t="s">
        <v>173</v>
      </c>
      <c r="F14" s="5">
        <v>4.843884</v>
      </c>
      <c r="G14" s="5">
        <v>4.843884</v>
      </c>
      <c r="H14" s="20">
        <v>4.843884</v>
      </c>
      <c r="I14" s="20"/>
      <c r="J14" s="20"/>
      <c r="K14" s="20"/>
    </row>
    <row r="15" customFormat="1" ht="22.8" customHeight="1" spans="1:11">
      <c r="A15" s="52" t="s">
        <v>176</v>
      </c>
      <c r="B15" s="52"/>
      <c r="C15" s="52"/>
      <c r="D15" s="48">
        <v>210</v>
      </c>
      <c r="E15" s="56" t="s">
        <v>177</v>
      </c>
      <c r="F15" s="53">
        <v>801.919314</v>
      </c>
      <c r="G15" s="53">
        <v>751.919314</v>
      </c>
      <c r="H15" s="26">
        <v>704.4463</v>
      </c>
      <c r="I15" s="26"/>
      <c r="J15" s="26">
        <v>6.3</v>
      </c>
      <c r="K15" s="26">
        <v>50</v>
      </c>
    </row>
    <row r="16" customFormat="1" ht="22.8" customHeight="1" spans="1:11">
      <c r="A16" s="51" t="s">
        <v>176</v>
      </c>
      <c r="B16" s="51" t="s">
        <v>178</v>
      </c>
      <c r="C16" s="51"/>
      <c r="D16" s="50">
        <v>21004</v>
      </c>
      <c r="E16" s="55" t="s">
        <v>179</v>
      </c>
      <c r="F16" s="54">
        <v>760.7463</v>
      </c>
      <c r="G16" s="54">
        <v>710.7463</v>
      </c>
      <c r="H16" s="20">
        <v>704.4463</v>
      </c>
      <c r="I16" s="20"/>
      <c r="J16" s="20">
        <v>6.3</v>
      </c>
      <c r="K16" s="20">
        <v>50</v>
      </c>
    </row>
    <row r="17" customFormat="1" ht="22.8" customHeight="1" spans="1:11">
      <c r="A17" s="22" t="s">
        <v>176</v>
      </c>
      <c r="B17" s="22" t="s">
        <v>178</v>
      </c>
      <c r="C17" s="22" t="s">
        <v>180</v>
      </c>
      <c r="D17" s="17" t="s">
        <v>235</v>
      </c>
      <c r="E17" s="4" t="s">
        <v>182</v>
      </c>
      <c r="F17" s="5">
        <v>760.7463</v>
      </c>
      <c r="G17" s="5">
        <v>710.7463</v>
      </c>
      <c r="H17" s="20">
        <v>704.4463</v>
      </c>
      <c r="I17" s="20"/>
      <c r="J17" s="20">
        <v>6.3</v>
      </c>
      <c r="K17" s="20">
        <v>50</v>
      </c>
    </row>
    <row r="18" customFormat="1" ht="22.8" customHeight="1" spans="1:11">
      <c r="A18" s="51" t="s">
        <v>176</v>
      </c>
      <c r="B18" s="51" t="s">
        <v>183</v>
      </c>
      <c r="C18" s="51"/>
      <c r="D18" s="50">
        <v>21011</v>
      </c>
      <c r="E18" s="55" t="s">
        <v>184</v>
      </c>
      <c r="F18" s="54">
        <v>41.173014</v>
      </c>
      <c r="G18" s="54">
        <v>41.173014</v>
      </c>
      <c r="H18" s="20">
        <v>41.173014</v>
      </c>
      <c r="I18" s="20"/>
      <c r="J18" s="20"/>
      <c r="K18" s="20"/>
    </row>
    <row r="19" customFormat="1" ht="22.8" customHeight="1" spans="1:11">
      <c r="A19" s="22" t="s">
        <v>176</v>
      </c>
      <c r="B19" s="22" t="s">
        <v>183</v>
      </c>
      <c r="C19" s="22" t="s">
        <v>185</v>
      </c>
      <c r="D19" s="17" t="s">
        <v>236</v>
      </c>
      <c r="E19" s="4" t="s">
        <v>187</v>
      </c>
      <c r="F19" s="5">
        <v>41.173014</v>
      </c>
      <c r="G19" s="5">
        <v>41.173014</v>
      </c>
      <c r="H19" s="20">
        <v>41.173014</v>
      </c>
      <c r="I19" s="20"/>
      <c r="J19" s="20"/>
      <c r="K19" s="20"/>
    </row>
    <row r="20" customFormat="1" ht="22.8" customHeight="1" spans="1:11">
      <c r="A20" s="52" t="s">
        <v>188</v>
      </c>
      <c r="B20" s="52"/>
      <c r="C20" s="52"/>
      <c r="D20" s="48">
        <v>221</v>
      </c>
      <c r="E20" s="56" t="s">
        <v>189</v>
      </c>
      <c r="F20" s="53">
        <v>58.126608</v>
      </c>
      <c r="G20" s="53">
        <v>58.126608</v>
      </c>
      <c r="H20" s="26">
        <v>58.126608</v>
      </c>
      <c r="I20" s="20"/>
      <c r="J20" s="20"/>
      <c r="K20" s="20"/>
    </row>
    <row r="21" customFormat="1" ht="22.8" customHeight="1" spans="1:11">
      <c r="A21" s="51" t="s">
        <v>188</v>
      </c>
      <c r="B21" s="51" t="s">
        <v>185</v>
      </c>
      <c r="C21" s="51"/>
      <c r="D21" s="50">
        <v>22102</v>
      </c>
      <c r="E21" s="55" t="s">
        <v>190</v>
      </c>
      <c r="F21" s="54">
        <v>58.126608</v>
      </c>
      <c r="G21" s="54">
        <v>58.126608</v>
      </c>
      <c r="H21" s="20">
        <v>58.126608</v>
      </c>
      <c r="I21" s="20"/>
      <c r="J21" s="20"/>
      <c r="K21" s="20"/>
    </row>
    <row r="22" customFormat="1" ht="22.8" customHeight="1" spans="1:11">
      <c r="A22" s="22" t="s">
        <v>188</v>
      </c>
      <c r="B22" s="22" t="s">
        <v>185</v>
      </c>
      <c r="C22" s="22" t="s">
        <v>180</v>
      </c>
      <c r="D22" s="17" t="s">
        <v>237</v>
      </c>
      <c r="E22" s="4" t="s">
        <v>192</v>
      </c>
      <c r="F22" s="5">
        <v>58.126608</v>
      </c>
      <c r="G22" s="5">
        <v>58.126608</v>
      </c>
      <c r="H22" s="20">
        <v>58.126608</v>
      </c>
      <c r="I22" s="20"/>
      <c r="J22" s="20"/>
      <c r="K22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2022-04-14T17:17:00Z</dcterms:created>
  <dcterms:modified xsi:type="dcterms:W3CDTF">2023-09-23T22:57:39Z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3D9B37E2E74EA04710A90165C11028F6_43</vt:lpwstr>
  </property>
  <property fmtid="{D5CDD505-2E9C-101B-9397-08002B2CF9AE}" pid="3" name="KSOProductBuildVer">
    <vt:lpwstr>2052-5.2.1.7798</vt:lpwstr>
  </property>
</Properties>
</file>