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728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<sst xmlns="http://schemas.openxmlformats.org/spreadsheetml/2006/main" count="769" uniqueCount="387">
  <si>
    <t>2022年部门预算公开表</t>
  </si>
  <si>
    <t>单位编码：</t>
  </si>
  <si>
    <t>单位名称：</t>
  </si>
  <si>
    <t>岳阳县人民医院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</si>
  <si>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</si>
  <si>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</si>
  <si>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</si>
  <si>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</si>
  <si>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</si>
  <si>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</si>
  <si>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</si>
  <si>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</si>
  <si>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</si>
  <si>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</si>
  <si>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</si>
  <si>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</si>
  <si>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</si>
  <si>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</si>
  <si>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</si>
  <si>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</si>
  <si>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</si>
  <si>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</si>
  <si>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</si>
  <si>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</si>
  <si>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</si>
  <si>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</si>
  <si>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</si>
  <si>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</si>
  <si>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</si>
  <si>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表1</t>
  </si>
  <si>
    <t>单位：438009-岳阳县人民医院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</si>
  <si>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</si>
  <si>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</si>
  <si>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</si>
  <si>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</si>
  <si>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</si>
  <si>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</si>
  <si>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</si>
  <si>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</si>
  <si>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</si>
  <si>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</si>
  <si>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</si>
  <si>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</si>
  <si>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</si>
  <si>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</si>
  <si>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</si>
  <si>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</si>
  <si>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</si>
  <si>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</si>
  <si>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</si>
  <si>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</si>
  <si>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</si>
  <si>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</si>
  <si>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</si>
  <si>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</si>
  <si>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</si>
  <si>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</si>
  <si>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</si>
  <si>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</si>
  <si>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</si>
  <si>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</si>
  <si>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</si>
  <si>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</si>
  <si>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</si>
  <si>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</si>
  <si>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</si>
  <si>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</si>
  <si>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</si>
  <si>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</si>
  <si>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</si>
  <si>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</si>
  <si>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</si>
  <si>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</si>
  <si>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</si>
  <si>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</si>
  <si>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</si>
  <si>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</si>
  <si>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</si>
  <si>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</si>
  <si>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</si>
  <si>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</si>
  <si>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</si>
  <si>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</si>
  <si>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</si>
  <si>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</si>
  <si>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</si>
  <si>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</si>
  <si>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</si>
  <si>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</si>
  <si>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</si>
  <si>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</si>
  <si>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</si>
  <si>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</si>
  <si>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</si>
  <si>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</si>
  <si>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</si>
  <si>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</si>
  <si>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</si>
  <si>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</si>
  <si>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</si>
  <si>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</si>
  <si>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</si>
  <si>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</si>
  <si>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</si>
  <si>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</si>
  <si>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</si>
  <si>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</si>
  <si>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</si>
  <si>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</si>
  <si>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</si>
  <si>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</si>
  <si>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</si>
  <si>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</si>
  <si>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</si>
  <si>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</si>
  <si>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</si>
  <si>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</si>
  <si>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</si>
  <si>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</si>
  <si>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</si>
  <si>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</si>
  <si>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</si>
  <si>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</si>
  <si>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</si>
  <si>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</si>
  <si>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</si>
  <si>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</si>
  <si>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</si>
  <si>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</si>
  <si>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</si>
  <si>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</si>
  <si>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</si>
  <si>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表2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</si>
  <si>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</si>
  <si>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</si>
  <si>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</si>
  <si>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</si>
  <si>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</si>
  <si>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</si>
  <si>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</si>
  <si>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</si>
  <si>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</si>
  <si>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</si>
  <si>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</si>
  <si>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</si>
  <si>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</si>
  <si>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</si>
  <si>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</si>
  <si>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</si>
  <si>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</si>
  <si>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</si>
  <si>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</si>
  <si>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</si>
  <si>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岳阳县卫生健康局</t>
  </si>
  <si>
    <t>表3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</si>
  <si>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</si>
  <si>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</si>
  <si>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</si>
  <si>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</si>
  <si>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</si>
  <si>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</si>
  <si>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</si>
  <si>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</si>
  <si>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</si>
  <si>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</si>
  <si>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</si>
  <si>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卫生健康支出</t>
  </si>
  <si>
    <t>02</t>
  </si>
  <si>
    <t>公立医院</t>
  </si>
  <si>
    <t>01</t>
  </si>
  <si>
    <t>2100201</t>
  </si>
  <si>
    <t>表4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</si>
  <si>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</si>
  <si>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</si>
  <si>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</si>
  <si>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</si>
  <si>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</si>
  <si>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</si>
  <si>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</si>
  <si>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</si>
  <si>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</si>
  <si>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</si>
  <si>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</si>
  <si>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</si>
  <si>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</si>
  <si>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</si>
  <si>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</si>
  <si>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</si>
  <si>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表5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</si>
  <si>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</si>
  <si>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</si>
  <si>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</si>
  <si>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</si>
  <si>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</si>
  <si>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</si>
  <si>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</si>
  <si>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</si>
  <si>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</si>
  <si>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表6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</si>
  <si>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</si>
  <si>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</si>
  <si>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</si>
  <si>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</si>
  <si>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</si>
  <si>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</si>
  <si>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</si>
  <si>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</si>
  <si>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</si>
  <si>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</si>
  <si>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</si>
  <si>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表7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</si>
  <si>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</si>
  <si>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</si>
  <si>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</si>
  <si>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</si>
  <si>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</si>
  <si>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</si>
  <si>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>商品和服务支出</t>
  </si>
  <si>
    <t xml:space="preserve">  办公费</t>
  </si>
  <si>
    <t xml:space="preserve">  离休费</t>
  </si>
  <si>
    <t xml:space="preserve">  退休费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</si>
  <si>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</si>
  <si>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</si>
  <si>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</si>
  <si>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</si>
  <si>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</si>
  <si>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</si>
  <si>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</si>
  <si>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</si>
  <si>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表8</t>
  </si>
  <si>
    <t>单位代码</t>
  </si>
  <si>
    <t>工资奖金津补贴</t>
  </si>
  <si>
    <t>社会保障缴费</t>
  </si>
  <si>
    <t>住房公积金</t>
  </si>
  <si>
    <t>其他工资福利支出</t>
  </si>
  <si>
    <t>其他对事业单位补助</t>
  </si>
  <si>
    <t>表9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</si>
  <si>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</si>
  <si>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</si>
  <si>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</si>
  <si>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</si>
  <si>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</si>
  <si>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</si>
  <si>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</si>
  <si>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</si>
  <si>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</si>
  <si>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</si>
  <si>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</si>
  <si>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</si>
  <si>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</si>
  <si>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</si>
  <si>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</si>
  <si>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</si>
  <si>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</si>
  <si>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</si>
  <si>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</si>
  <si>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</si>
  <si>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</si>
  <si>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说明：本单位无一般公共预算基本支出表--人员经费(对个人和家庭的补助）</t>
  </si>
  <si>
    <t>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</si>
  <si>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</si>
  <si>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</si>
  <si>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</si>
  <si>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</si>
  <si>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</si>
  <si>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</si>
  <si>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</si>
  <si>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</si>
  <si>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</si>
  <si>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</si>
  <si>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</si>
  <si>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</si>
  <si>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</si>
  <si>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</si>
  <si>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</si>
  <si>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</si>
  <si>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</si>
  <si>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</si>
  <si>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</si>
  <si>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</si>
  <si>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说明：本单位无一般公共预算基本支出表--公用经费(商品和服务支出)</t>
  </si>
  <si>
    <t>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</si>
  <si>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</si>
  <si>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</si>
  <si>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</si>
  <si>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</si>
  <si>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</si>
  <si>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</si>
  <si>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</si>
  <si>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</si>
  <si>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</si>
  <si>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</si>
  <si>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</si>
  <si>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</si>
  <si>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</si>
  <si>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</si>
  <si>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</si>
  <si>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</si>
  <si>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</si>
  <si>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</si>
  <si>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</si>
  <si>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</si>
  <si>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</si>
  <si>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</si>
  <si>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</si>
  <si>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</si>
  <si>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</si>
  <si>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</si>
  <si>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</si>
  <si>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</si>
  <si>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</si>
  <si>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说明：本单位无一般公共预算“三公”经费支出</t>
  </si>
  <si>
    <t>表15</t>
  </si>
  <si>
    <t>本年政府性基金预算支出</t>
  </si>
  <si>
    <t>说明:本单位无政府性基金预算支出</t>
  </si>
  <si>
    <t>表16</t>
  </si>
  <si>
    <t>说明：本单位无政府性基金预算支出</t>
  </si>
  <si>
    <t>表17</t>
  </si>
  <si>
    <t>说明：本单位无政府性预算支出</t>
  </si>
  <si>
    <t>表18</t>
  </si>
  <si>
    <t>国有资本经营预算支出表</t>
  </si>
  <si>
    <t>本年国有资本经营预算支出</t>
  </si>
  <si>
    <t>说明：本单位无国有资本经营预算支出</t>
  </si>
  <si>
    <t>表19</t>
  </si>
  <si>
    <t>本年财政专户管理资金预算支出</t>
  </si>
  <si>
    <t>说明：本单位无财政专户管理资金预算支出</t>
  </si>
  <si>
    <t>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</si>
  <si>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</si>
  <si>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</si>
  <si>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</si>
  <si>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</si>
  <si>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</si>
  <si>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</si>
  <si>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</si>
  <si>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</si>
  <si>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</si>
  <si>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</si>
  <si>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</si>
  <si>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</si>
  <si>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</si>
  <si>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说明：本单位无专项资金预算</t>
  </si>
  <si>
    <t>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</si>
  <si>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</si>
  <si>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</si>
  <si>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</si>
  <si>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</si>
  <si>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</si>
  <si>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</si>
  <si>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</si>
  <si>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</si>
  <si>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</si>
  <si>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</si>
  <si>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</si>
  <si>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</si>
  <si>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</si>
  <si>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</si>
  <si>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新建1栋外科大楼</t>
  </si>
  <si>
    <t>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</si>
  <si>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</si>
  <si>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</si>
  <si>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</si>
  <si>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</si>
  <si>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</si>
  <si>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</si>
  <si>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</si>
  <si>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</si>
  <si>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</si>
  <si>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</si>
  <si>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1.预算在合理范围内，控制项目支出，实现效益最大化。
2.提高医疗技术水平及服务水平，提高病人满意度。
3.控制不合理费用增长。
4.宣传健康知识，普及急救知识，造福资兴人民。
5.改善整体服务态度。</t>
  </si>
  <si>
    <t>产出指标</t>
  </si>
  <si>
    <t>重点工作任务完成</t>
  </si>
  <si>
    <t>门诊病人人次</t>
  </si>
  <si>
    <t>220000人次</t>
  </si>
  <si>
    <t>人</t>
  </si>
  <si>
    <t>提升门诊人次</t>
  </si>
  <si>
    <t>履职目标实现</t>
  </si>
  <si>
    <t>药品收入占医疗收入（不含中药饮片）</t>
  </si>
  <si>
    <t>小于23%</t>
  </si>
  <si>
    <t>%</t>
  </si>
  <si>
    <t>药品收入占医疗收入（不含中药饮片）小于23%</t>
  </si>
  <si>
    <t>效益指标</t>
  </si>
  <si>
    <t>履职效益</t>
  </si>
  <si>
    <t>实现医疗可持续发展</t>
  </si>
  <si>
    <t>满意度</t>
  </si>
  <si>
    <t>门诊住院患者满意度大于95%</t>
  </si>
  <si>
    <t>大于92%</t>
  </si>
  <si>
    <t>提高患者满意度</t>
  </si>
</sst>
</file>

<file path=xl/styles.xml><?xml version="1.0" encoding="utf-8"?>
<styleSheet xmlns="http://schemas.openxmlformats.org/spreadsheetml/2006/main">
  <numFmts count="5">
    <numFmt numFmtId="176" formatCode="#\ ?/?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8"/>
      <name val="宋体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sz val="6"/>
      <name val="SimSun"/>
      <charset val="134"/>
    </font>
    <font>
      <b/>
      <sz val="6"/>
      <name val="宋体"/>
      <charset val="134"/>
    </font>
    <font>
      <b/>
      <sz val="6"/>
      <name val="SimSun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40" fillId="0" borderId="0"/>
    <xf numFmtId="0" fontId="3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0" borderId="13" applyNumberFormat="0" applyAlignment="0" applyProtection="0">
      <alignment vertical="center"/>
    </xf>
    <xf numFmtId="0" fontId="36" fillId="17" borderId="12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8" fillId="8" borderId="11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9" fontId="9" fillId="2" borderId="2" xfId="1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vertical="center" wrapText="1"/>
    </xf>
    <xf numFmtId="49" fontId="15" fillId="4" borderId="3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49" fontId="17" fillId="4" borderId="3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6" fontId="17" fillId="4" borderId="3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43" fontId="18" fillId="0" borderId="3" xfId="32" applyFont="1" applyBorder="1">
      <alignment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43" fontId="19" fillId="0" borderId="3" xfId="0" applyNumberFormat="1" applyFont="1" applyFill="1" applyBorder="1" applyAlignment="1">
      <alignment vertical="center"/>
    </xf>
    <xf numFmtId="43" fontId="19" fillId="0" borderId="3" xfId="32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0">
    <cellStyle name="常规" xfId="0" builtinId="0"/>
    <cellStyle name="常规_FDEBF98641054675A285ACB70D2F65A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5"/>
  <sheetViews>
    <sheetView workbookViewId="0">
      <selection activeCell="E5" sqref="E5:H5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9"/>
      <c r="B4" s="90"/>
      <c r="C4" s="10"/>
      <c r="D4" s="89" t="s">
        <v>1</v>
      </c>
      <c r="E4" s="90">
        <v>438009</v>
      </c>
      <c r="F4" s="90"/>
      <c r="G4" s="90"/>
      <c r="H4" s="90"/>
      <c r="I4" s="10"/>
    </row>
    <row r="5" ht="54.45" customHeight="1" spans="1:9">
      <c r="A5" s="89"/>
      <c r="B5" s="90"/>
      <c r="C5" s="10"/>
      <c r="D5" s="89" t="s">
        <v>2</v>
      </c>
      <c r="E5" s="90" t="s">
        <v>3</v>
      </c>
      <c r="F5" s="90"/>
      <c r="G5" s="90"/>
      <c r="H5" s="90"/>
      <c r="I5" s="1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G9" sqref="G9"/>
    </sheetView>
  </sheetViews>
  <sheetFormatPr defaultColWidth="9" defaultRowHeight="16.8"/>
  <cols>
    <col min="1" max="1" width="9" style="50"/>
    <col min="2" max="2" width="37.4423076923077" style="50" customWidth="1"/>
    <col min="3" max="3" width="18.1057692307692" style="50" customWidth="1"/>
    <col min="4" max="4" width="17.5576923076923" style="50" customWidth="1"/>
    <col min="5" max="5" width="16.7788461538462" style="50" customWidth="1"/>
    <col min="6" max="16384" width="9" style="50"/>
  </cols>
  <sheetData>
    <row r="1" s="50" customFormat="1" ht="36.6" customHeight="1" spans="1:12">
      <c r="A1" s="53" t="s">
        <v>13</v>
      </c>
      <c r="B1" s="53"/>
      <c r="C1" s="53"/>
      <c r="D1" s="53"/>
      <c r="E1" s="53"/>
      <c r="F1" s="68"/>
      <c r="G1" s="68"/>
      <c r="H1" s="68"/>
      <c r="I1" s="68"/>
      <c r="J1" s="68"/>
      <c r="K1" s="68"/>
      <c r="L1" s="68"/>
    </row>
    <row r="2" s="50" customFormat="1" ht="22.2" customHeight="1" spans="1:12">
      <c r="A2" s="54" t="s">
        <v>30</v>
      </c>
      <c r="B2" s="55"/>
      <c r="C2" s="55"/>
      <c r="D2" s="55"/>
      <c r="E2" s="55" t="s">
        <v>31</v>
      </c>
      <c r="F2" s="55"/>
      <c r="G2" s="55"/>
      <c r="H2" s="55"/>
      <c r="I2" s="55"/>
      <c r="J2" s="55"/>
      <c r="K2" s="69"/>
      <c r="L2" s="69"/>
    </row>
    <row r="3" s="50" customFormat="1" ht="24" customHeight="1" spans="1:12">
      <c r="A3" s="56" t="s">
        <v>213</v>
      </c>
      <c r="B3" s="57"/>
      <c r="C3" s="56" t="s">
        <v>214</v>
      </c>
      <c r="D3" s="58"/>
      <c r="E3" s="57"/>
      <c r="F3" s="55"/>
      <c r="G3" s="55"/>
      <c r="H3" s="55"/>
      <c r="I3" s="55"/>
      <c r="J3" s="55"/>
      <c r="K3" s="69"/>
      <c r="L3" s="69"/>
    </row>
    <row r="4" s="51" customFormat="1" ht="24" customHeight="1" spans="1:5">
      <c r="A4" s="59" t="s">
        <v>156</v>
      </c>
      <c r="B4" s="59" t="s">
        <v>157</v>
      </c>
      <c r="C4" s="60" t="s">
        <v>135</v>
      </c>
      <c r="D4" s="60" t="s">
        <v>211</v>
      </c>
      <c r="E4" s="60" t="s">
        <v>212</v>
      </c>
    </row>
    <row r="5" s="50" customFormat="1" spans="1:5">
      <c r="A5" s="61">
        <v>301</v>
      </c>
      <c r="B5" s="62" t="s">
        <v>190</v>
      </c>
      <c r="C5" s="63">
        <f t="shared" ref="C5:C12" si="0">D5+E5</f>
        <v>251.3</v>
      </c>
      <c r="D5" s="63">
        <f>SUM(D6:D7)</f>
        <v>251.3</v>
      </c>
      <c r="E5" s="63">
        <f>SUM(E6:E7)</f>
        <v>0</v>
      </c>
    </row>
    <row r="6" s="50" customFormat="1" spans="1:5">
      <c r="A6" s="64">
        <v>30101</v>
      </c>
      <c r="B6" s="65" t="s">
        <v>215</v>
      </c>
      <c r="C6" s="63">
        <f t="shared" si="0"/>
        <v>251.3</v>
      </c>
      <c r="D6" s="63">
        <v>251.3</v>
      </c>
      <c r="E6" s="63"/>
    </row>
    <row r="7" s="50" customFormat="1" spans="1:5">
      <c r="A7" s="64">
        <v>30102</v>
      </c>
      <c r="B7" s="65" t="s">
        <v>216</v>
      </c>
      <c r="C7" s="63">
        <f t="shared" si="0"/>
        <v>0</v>
      </c>
      <c r="D7" s="63"/>
      <c r="E7" s="63"/>
    </row>
    <row r="8" s="50" customFormat="1" spans="1:5">
      <c r="A8" s="61">
        <v>302</v>
      </c>
      <c r="B8" s="62" t="s">
        <v>217</v>
      </c>
      <c r="C8" s="63">
        <f t="shared" si="0"/>
        <v>0</v>
      </c>
      <c r="D8" s="63"/>
      <c r="E8" s="63"/>
    </row>
    <row r="9" s="50" customFormat="1" spans="1:5">
      <c r="A9" s="64">
        <v>30201</v>
      </c>
      <c r="B9" s="65" t="s">
        <v>218</v>
      </c>
      <c r="C9" s="63">
        <f t="shared" si="0"/>
        <v>0</v>
      </c>
      <c r="D9" s="63"/>
      <c r="E9" s="63"/>
    </row>
    <row r="10" s="50" customFormat="1" spans="1:5">
      <c r="A10" s="61">
        <v>303</v>
      </c>
      <c r="B10" s="62" t="s">
        <v>182</v>
      </c>
      <c r="C10" s="63">
        <f t="shared" si="0"/>
        <v>0</v>
      </c>
      <c r="D10" s="63"/>
      <c r="E10" s="63"/>
    </row>
    <row r="11" s="50" customFormat="1" spans="1:5">
      <c r="A11" s="64">
        <v>30301</v>
      </c>
      <c r="B11" s="65" t="s">
        <v>219</v>
      </c>
      <c r="C11" s="63">
        <f t="shared" si="0"/>
        <v>0</v>
      </c>
      <c r="D11" s="63"/>
      <c r="E11" s="63"/>
    </row>
    <row r="12" s="50" customFormat="1" spans="1:5">
      <c r="A12" s="64">
        <v>30302</v>
      </c>
      <c r="B12" s="65" t="s">
        <v>220</v>
      </c>
      <c r="C12" s="63">
        <f t="shared" si="0"/>
        <v>0</v>
      </c>
      <c r="D12" s="63"/>
      <c r="E12" s="63"/>
    </row>
    <row r="13" s="50" customFormat="1" spans="1:5">
      <c r="A13" s="61">
        <v>307</v>
      </c>
      <c r="B13" s="62" t="s">
        <v>184</v>
      </c>
      <c r="C13" s="63">
        <f t="shared" ref="C13:C23" si="1">D13+E13</f>
        <v>0</v>
      </c>
      <c r="D13" s="63">
        <f>SUM(D14:D15)</f>
        <v>0</v>
      </c>
      <c r="E13" s="63">
        <f>SUM(E14:E15)</f>
        <v>0</v>
      </c>
    </row>
    <row r="14" s="50" customFormat="1" spans="1:5">
      <c r="A14" s="64">
        <v>30701</v>
      </c>
      <c r="B14" s="65" t="s">
        <v>221</v>
      </c>
      <c r="C14" s="63">
        <f t="shared" si="1"/>
        <v>0</v>
      </c>
      <c r="D14" s="63"/>
      <c r="E14" s="63"/>
    </row>
    <row r="15" s="50" customFormat="1" spans="1:5">
      <c r="A15" s="64">
        <v>30702</v>
      </c>
      <c r="B15" s="65" t="s">
        <v>222</v>
      </c>
      <c r="C15" s="63">
        <f t="shared" si="1"/>
        <v>0</v>
      </c>
      <c r="D15" s="63"/>
      <c r="E15" s="63"/>
    </row>
    <row r="16" s="50" customFormat="1" spans="1:5">
      <c r="A16" s="61">
        <v>310</v>
      </c>
      <c r="B16" s="62" t="s">
        <v>196</v>
      </c>
      <c r="C16" s="63">
        <f t="shared" si="1"/>
        <v>0</v>
      </c>
      <c r="D16" s="63">
        <f>SUM(D17:D18)</f>
        <v>0</v>
      </c>
      <c r="E16" s="63">
        <f>SUM(E17:E18)</f>
        <v>0</v>
      </c>
    </row>
    <row r="17" s="50" customFormat="1" spans="1:5">
      <c r="A17" s="64">
        <v>31001</v>
      </c>
      <c r="B17" s="65" t="s">
        <v>223</v>
      </c>
      <c r="C17" s="63">
        <f t="shared" si="1"/>
        <v>0</v>
      </c>
      <c r="D17" s="63"/>
      <c r="E17" s="63"/>
    </row>
    <row r="18" s="50" customFormat="1" spans="1:5">
      <c r="A18" s="64">
        <v>31002</v>
      </c>
      <c r="B18" s="65" t="s">
        <v>224</v>
      </c>
      <c r="C18" s="63">
        <f t="shared" si="1"/>
        <v>0</v>
      </c>
      <c r="D18" s="63"/>
      <c r="E18" s="63"/>
    </row>
    <row r="19" s="50" customFormat="1" spans="1:5">
      <c r="A19" s="61">
        <v>399</v>
      </c>
      <c r="B19" s="62" t="s">
        <v>187</v>
      </c>
      <c r="C19" s="63">
        <f t="shared" si="1"/>
        <v>0</v>
      </c>
      <c r="D19" s="63">
        <f>SUM(D20:D23)</f>
        <v>0</v>
      </c>
      <c r="E19" s="63">
        <f>SUM(E20:E23)</f>
        <v>0</v>
      </c>
    </row>
    <row r="20" s="50" customFormat="1" spans="1:5">
      <c r="A20" s="64">
        <v>39906</v>
      </c>
      <c r="B20" s="65" t="s">
        <v>225</v>
      </c>
      <c r="C20" s="63">
        <f t="shared" si="1"/>
        <v>0</v>
      </c>
      <c r="D20" s="63"/>
      <c r="E20" s="63"/>
    </row>
    <row r="21" s="50" customFormat="1" spans="1:5">
      <c r="A21" s="64">
        <v>39907</v>
      </c>
      <c r="B21" s="65" t="s">
        <v>226</v>
      </c>
      <c r="C21" s="63">
        <f t="shared" si="1"/>
        <v>0</v>
      </c>
      <c r="D21" s="63"/>
      <c r="E21" s="63"/>
    </row>
    <row r="22" s="50" customFormat="1" spans="1:5">
      <c r="A22" s="64">
        <v>39908</v>
      </c>
      <c r="B22" s="65" t="s">
        <v>227</v>
      </c>
      <c r="C22" s="63">
        <f t="shared" si="1"/>
        <v>0</v>
      </c>
      <c r="D22" s="63"/>
      <c r="E22" s="63"/>
    </row>
    <row r="23" s="50" customFormat="1" spans="1:5">
      <c r="A23" s="64">
        <v>39999</v>
      </c>
      <c r="B23" s="65" t="s">
        <v>228</v>
      </c>
      <c r="C23" s="63">
        <f t="shared" si="1"/>
        <v>0</v>
      </c>
      <c r="D23" s="63"/>
      <c r="E23" s="63"/>
    </row>
    <row r="24" s="52" customFormat="1" spans="1:5">
      <c r="A24" s="60" t="s">
        <v>135</v>
      </c>
      <c r="B24" s="60"/>
      <c r="C24" s="66">
        <f>C19+C16+C13+C10+C8+C5</f>
        <v>251.3</v>
      </c>
      <c r="D24" s="67">
        <f>D19+D16+D13+D10+D8+D5</f>
        <v>251.3</v>
      </c>
      <c r="E24" s="67">
        <f>E19+E16+E13+E10+E8+E5</f>
        <v>0</v>
      </c>
    </row>
  </sheetData>
  <mergeCells count="5">
    <mergeCell ref="A1:E1"/>
    <mergeCell ref="K2:L2"/>
    <mergeCell ref="A3:B3"/>
    <mergeCell ref="C3:E3"/>
    <mergeCell ref="A24:B2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15" zoomScaleNormal="115" workbookViewId="0">
      <selection activeCell="A3" sqref="A3:L3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4">
      <c r="A1" s="10"/>
      <c r="N1" s="7" t="s">
        <v>229</v>
      </c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31</v>
      </c>
      <c r="N3" s="8"/>
    </row>
    <row r="4" ht="42.15" customHeight="1" spans="1:14">
      <c r="A4" s="3" t="s">
        <v>155</v>
      </c>
      <c r="B4" s="3"/>
      <c r="C4" s="3"/>
      <c r="D4" s="3" t="s">
        <v>230</v>
      </c>
      <c r="E4" s="3" t="s">
        <v>172</v>
      </c>
      <c r="F4" s="3" t="s">
        <v>189</v>
      </c>
      <c r="G4" s="3" t="s">
        <v>174</v>
      </c>
      <c r="H4" s="3"/>
      <c r="I4" s="3"/>
      <c r="J4" s="3"/>
      <c r="K4" s="3"/>
      <c r="L4" s="3" t="s">
        <v>178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135</v>
      </c>
      <c r="H5" s="3" t="s">
        <v>231</v>
      </c>
      <c r="I5" s="3" t="s">
        <v>232</v>
      </c>
      <c r="J5" s="3" t="s">
        <v>233</v>
      </c>
      <c r="K5" s="3" t="s">
        <v>234</v>
      </c>
      <c r="L5" s="3" t="s">
        <v>135</v>
      </c>
      <c r="M5" s="3" t="s">
        <v>190</v>
      </c>
      <c r="N5" s="3" t="s">
        <v>235</v>
      </c>
    </row>
    <row r="6" s="41" customFormat="1" ht="22.95" customHeight="1" spans="1:14">
      <c r="A6" s="42"/>
      <c r="B6" s="42"/>
      <c r="C6" s="42"/>
      <c r="D6" s="39"/>
      <c r="E6" s="45" t="s">
        <v>135</v>
      </c>
      <c r="F6" s="13">
        <f t="shared" ref="F6:F9" si="0">H6</f>
        <v>251.3</v>
      </c>
      <c r="G6" s="13">
        <v>251.3</v>
      </c>
      <c r="H6" s="13">
        <v>251.3</v>
      </c>
      <c r="I6" s="49"/>
      <c r="J6" s="49"/>
      <c r="K6" s="49"/>
      <c r="L6" s="49"/>
      <c r="M6" s="49"/>
      <c r="N6" s="49"/>
    </row>
    <row r="7" s="41" customFormat="1" ht="22.95" customHeight="1" spans="1:14">
      <c r="A7" s="3">
        <v>210</v>
      </c>
      <c r="B7" s="43"/>
      <c r="C7" s="44"/>
      <c r="D7" s="38">
        <v>210</v>
      </c>
      <c r="E7" s="45" t="s">
        <v>166</v>
      </c>
      <c r="F7" s="13">
        <f t="shared" si="0"/>
        <v>251.3</v>
      </c>
      <c r="G7" s="13">
        <v>251.3</v>
      </c>
      <c r="H7" s="13">
        <v>251.3</v>
      </c>
      <c r="I7" s="49"/>
      <c r="J7" s="49"/>
      <c r="K7" s="49"/>
      <c r="L7" s="49"/>
      <c r="M7" s="49"/>
      <c r="N7" s="49"/>
    </row>
    <row r="8" s="41" customFormat="1" ht="22.95" customHeight="1" spans="1:14">
      <c r="A8" s="3">
        <v>210</v>
      </c>
      <c r="B8" s="43" t="s">
        <v>167</v>
      </c>
      <c r="C8" s="44"/>
      <c r="D8" s="38">
        <v>21002</v>
      </c>
      <c r="E8" s="45" t="s">
        <v>168</v>
      </c>
      <c r="F8" s="13">
        <f t="shared" si="0"/>
        <v>251.3</v>
      </c>
      <c r="G8" s="13">
        <v>251.3</v>
      </c>
      <c r="H8" s="13">
        <v>251.3</v>
      </c>
      <c r="I8" s="49"/>
      <c r="J8" s="49"/>
      <c r="K8" s="49"/>
      <c r="L8" s="49"/>
      <c r="M8" s="49"/>
      <c r="N8" s="49"/>
    </row>
    <row r="9" s="41" customFormat="1" ht="22.95" customHeight="1" spans="1:14">
      <c r="A9" s="3">
        <v>210</v>
      </c>
      <c r="B9" s="43" t="s">
        <v>167</v>
      </c>
      <c r="C9" s="44" t="s">
        <v>169</v>
      </c>
      <c r="D9" s="39" t="s">
        <v>170</v>
      </c>
      <c r="E9" s="45" t="s">
        <v>3</v>
      </c>
      <c r="F9" s="13">
        <f t="shared" si="0"/>
        <v>251.3</v>
      </c>
      <c r="G9" s="13">
        <v>251.3</v>
      </c>
      <c r="H9" s="13">
        <v>251.3</v>
      </c>
      <c r="I9" s="48"/>
      <c r="J9" s="48"/>
      <c r="K9" s="48"/>
      <c r="L9" s="47"/>
      <c r="M9" s="48"/>
      <c r="N9" s="4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9"/>
  <sheetViews>
    <sheetView zoomScale="130" zoomScaleNormal="130" workbookViewId="0">
      <selection activeCell="K12" sqref="K12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11" width="7.77884615384615" customWidth="1"/>
    <col min="12" max="22" width="7.10576923076923" customWidth="1"/>
    <col min="23" max="24" width="9.77884615384615" customWidth="1"/>
  </cols>
  <sheetData>
    <row r="1" ht="16.35" customHeight="1" spans="1:22">
      <c r="A1" s="10"/>
      <c r="V1" s="7" t="s">
        <v>236</v>
      </c>
    </row>
    <row r="2" ht="50.1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8" t="s">
        <v>31</v>
      </c>
      <c r="V3" s="8"/>
    </row>
    <row r="4" ht="26.7" customHeight="1" spans="1:22">
      <c r="A4" s="3" t="s">
        <v>155</v>
      </c>
      <c r="B4" s="3"/>
      <c r="C4" s="3"/>
      <c r="D4" s="3" t="s">
        <v>230</v>
      </c>
      <c r="E4" s="3" t="s">
        <v>172</v>
      </c>
      <c r="F4" s="3" t="s">
        <v>189</v>
      </c>
      <c r="G4" s="3" t="s">
        <v>237</v>
      </c>
      <c r="H4" s="3"/>
      <c r="I4" s="3"/>
      <c r="J4" s="3"/>
      <c r="K4" s="3"/>
      <c r="L4" s="3" t="s">
        <v>238</v>
      </c>
      <c r="M4" s="3"/>
      <c r="N4" s="3"/>
      <c r="O4" s="3"/>
      <c r="P4" s="3"/>
      <c r="Q4" s="3"/>
      <c r="R4" s="3" t="s">
        <v>233</v>
      </c>
      <c r="S4" s="3" t="s">
        <v>239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135</v>
      </c>
      <c r="H5" s="3" t="s">
        <v>240</v>
      </c>
      <c r="I5" s="3" t="s">
        <v>241</v>
      </c>
      <c r="J5" s="3" t="s">
        <v>242</v>
      </c>
      <c r="K5" s="3" t="s">
        <v>243</v>
      </c>
      <c r="L5" s="3" t="s">
        <v>135</v>
      </c>
      <c r="M5" s="3" t="s">
        <v>244</v>
      </c>
      <c r="N5" s="3" t="s">
        <v>245</v>
      </c>
      <c r="O5" s="3" t="s">
        <v>246</v>
      </c>
      <c r="P5" s="3" t="s">
        <v>247</v>
      </c>
      <c r="Q5" s="3" t="s">
        <v>248</v>
      </c>
      <c r="R5" s="3"/>
      <c r="S5" s="3" t="s">
        <v>135</v>
      </c>
      <c r="T5" s="3" t="s">
        <v>249</v>
      </c>
      <c r="U5" s="3" t="s">
        <v>250</v>
      </c>
      <c r="V5" s="3" t="s">
        <v>234</v>
      </c>
    </row>
    <row r="6" s="41" customFormat="1" ht="22.95" customHeight="1" spans="1:22">
      <c r="A6" s="42"/>
      <c r="B6" s="42"/>
      <c r="C6" s="42"/>
      <c r="D6" s="39"/>
      <c r="E6" s="45" t="s">
        <v>135</v>
      </c>
      <c r="F6" s="13">
        <f t="shared" ref="F6:F9" si="0">G6+L6+R6+S6</f>
        <v>251.3</v>
      </c>
      <c r="G6" s="13">
        <f t="shared" ref="G6:G9" si="1">H6+I6+J6+K6</f>
        <v>251.3</v>
      </c>
      <c r="H6" s="13">
        <v>251.3</v>
      </c>
      <c r="I6" s="13"/>
      <c r="J6" s="13"/>
      <c r="K6" s="13"/>
      <c r="L6" s="13">
        <f t="shared" ref="L6:L9" si="2">SUM(M6:Q6)</f>
        <v>0</v>
      </c>
      <c r="M6" s="13"/>
      <c r="N6" s="13"/>
      <c r="O6" s="13"/>
      <c r="P6" s="13"/>
      <c r="Q6" s="13"/>
      <c r="R6" s="13"/>
      <c r="S6" s="13">
        <f t="shared" ref="S6:S9" si="3">SUM(T6:V6)</f>
        <v>0</v>
      </c>
      <c r="T6" s="13"/>
      <c r="U6" s="13"/>
      <c r="V6" s="13"/>
    </row>
    <row r="7" s="41" customFormat="1" ht="22.95" customHeight="1" spans="1:22">
      <c r="A7" s="3">
        <v>210</v>
      </c>
      <c r="B7" s="43"/>
      <c r="C7" s="44"/>
      <c r="D7" s="38">
        <v>210</v>
      </c>
      <c r="E7" s="45" t="s">
        <v>166</v>
      </c>
      <c r="F7" s="13">
        <f t="shared" si="0"/>
        <v>251.3</v>
      </c>
      <c r="G7" s="13">
        <f t="shared" si="1"/>
        <v>251.3</v>
      </c>
      <c r="H7" s="13">
        <v>251.3</v>
      </c>
      <c r="I7" s="13"/>
      <c r="J7" s="13"/>
      <c r="K7" s="13"/>
      <c r="L7" s="13">
        <f t="shared" si="2"/>
        <v>0</v>
      </c>
      <c r="M7" s="13"/>
      <c r="N7" s="13"/>
      <c r="O7" s="13"/>
      <c r="P7" s="13"/>
      <c r="Q7" s="13"/>
      <c r="R7" s="13"/>
      <c r="S7" s="13">
        <f t="shared" si="3"/>
        <v>0</v>
      </c>
      <c r="T7" s="13"/>
      <c r="U7" s="13"/>
      <c r="V7" s="13"/>
    </row>
    <row r="8" s="41" customFormat="1" ht="22.95" customHeight="1" spans="1:22">
      <c r="A8" s="3">
        <v>210</v>
      </c>
      <c r="B8" s="43" t="s">
        <v>167</v>
      </c>
      <c r="C8" s="44"/>
      <c r="D8" s="38">
        <v>21002</v>
      </c>
      <c r="E8" s="45" t="s">
        <v>168</v>
      </c>
      <c r="F8" s="13">
        <f t="shared" si="0"/>
        <v>251.3</v>
      </c>
      <c r="G8" s="13">
        <f t="shared" si="1"/>
        <v>251.3</v>
      </c>
      <c r="H8" s="13">
        <v>251.3</v>
      </c>
      <c r="I8" s="13"/>
      <c r="J8" s="13"/>
      <c r="K8" s="13"/>
      <c r="L8" s="13">
        <f t="shared" si="2"/>
        <v>0</v>
      </c>
      <c r="M8" s="13"/>
      <c r="N8" s="13"/>
      <c r="O8" s="13"/>
      <c r="P8" s="13"/>
      <c r="Q8" s="13"/>
      <c r="R8" s="13"/>
      <c r="S8" s="13">
        <f t="shared" si="3"/>
        <v>0</v>
      </c>
      <c r="T8" s="13"/>
      <c r="U8" s="13"/>
      <c r="V8" s="13"/>
    </row>
    <row r="9" s="41" customFormat="1" ht="22.95" customHeight="1" spans="1:22">
      <c r="A9" s="3">
        <v>210</v>
      </c>
      <c r="B9" s="43" t="s">
        <v>167</v>
      </c>
      <c r="C9" s="44" t="s">
        <v>169</v>
      </c>
      <c r="D9" s="39" t="s">
        <v>170</v>
      </c>
      <c r="E9" s="45" t="s">
        <v>3</v>
      </c>
      <c r="F9" s="13">
        <f t="shared" si="0"/>
        <v>251.3</v>
      </c>
      <c r="G9" s="13">
        <f t="shared" si="1"/>
        <v>251.3</v>
      </c>
      <c r="H9" s="13">
        <v>251.3</v>
      </c>
      <c r="I9" s="13"/>
      <c r="J9" s="13"/>
      <c r="K9" s="13"/>
      <c r="L9" s="13">
        <f t="shared" si="2"/>
        <v>0</v>
      </c>
      <c r="M9" s="13"/>
      <c r="N9" s="13"/>
      <c r="O9" s="13"/>
      <c r="P9" s="13"/>
      <c r="Q9" s="13"/>
      <c r="R9" s="13"/>
      <c r="S9" s="13">
        <f t="shared" si="3"/>
        <v>0</v>
      </c>
      <c r="T9" s="13"/>
      <c r="U9" s="13"/>
      <c r="V9" s="1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11"/>
  <sheetViews>
    <sheetView workbookViewId="0">
      <selection activeCell="F24" sqref="F24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1">
      <c r="A1" s="10"/>
      <c r="K1" s="7" t="s">
        <v>251</v>
      </c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8" t="s">
        <v>31</v>
      </c>
      <c r="K3" s="8"/>
    </row>
    <row r="4" ht="23.25" customHeight="1" spans="1:11">
      <c r="A4" s="3" t="s">
        <v>155</v>
      </c>
      <c r="B4" s="3"/>
      <c r="C4" s="3"/>
      <c r="D4" s="3" t="s">
        <v>230</v>
      </c>
      <c r="E4" s="3" t="s">
        <v>172</v>
      </c>
      <c r="F4" s="3" t="s">
        <v>252</v>
      </c>
      <c r="G4" s="3" t="s">
        <v>253</v>
      </c>
      <c r="H4" s="3" t="s">
        <v>254</v>
      </c>
      <c r="I4" s="3" t="s">
        <v>255</v>
      </c>
      <c r="J4" s="3" t="s">
        <v>256</v>
      </c>
      <c r="K4" s="3" t="s">
        <v>257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s="41" customFormat="1" ht="22.95" customHeight="1" spans="1:11">
      <c r="A6" s="42"/>
      <c r="B6" s="42"/>
      <c r="C6" s="42"/>
      <c r="D6" s="39"/>
      <c r="E6" s="45" t="s">
        <v>135</v>
      </c>
      <c r="F6" s="46">
        <v>0</v>
      </c>
      <c r="G6" s="46"/>
      <c r="H6" s="46"/>
      <c r="I6" s="46"/>
      <c r="J6" s="46"/>
      <c r="K6" s="46"/>
    </row>
    <row r="7" s="41" customFormat="1" ht="22.95" customHeight="1" spans="1:11">
      <c r="A7" s="3"/>
      <c r="B7" s="43"/>
      <c r="C7" s="44"/>
      <c r="D7" s="38"/>
      <c r="E7" s="45"/>
      <c r="F7" s="46"/>
      <c r="G7" s="46"/>
      <c r="H7" s="46"/>
      <c r="I7" s="46"/>
      <c r="J7" s="46"/>
      <c r="K7" s="46"/>
    </row>
    <row r="8" s="41" customFormat="1" ht="22.95" customHeight="1" spans="1:11">
      <c r="A8" s="3"/>
      <c r="B8" s="43"/>
      <c r="C8" s="44"/>
      <c r="D8" s="38"/>
      <c r="E8" s="45"/>
      <c r="F8" s="46"/>
      <c r="G8" s="46"/>
      <c r="H8" s="46"/>
      <c r="I8" s="46"/>
      <c r="J8" s="46"/>
      <c r="K8" s="46"/>
    </row>
    <row r="9" s="41" customFormat="1" ht="22.95" customHeight="1" spans="1:11">
      <c r="A9" s="3"/>
      <c r="B9" s="43"/>
      <c r="C9" s="44"/>
      <c r="D9" s="39"/>
      <c r="E9" s="45"/>
      <c r="F9" s="47"/>
      <c r="G9" s="48"/>
      <c r="H9" s="48"/>
      <c r="I9" s="48"/>
      <c r="J9" s="48"/>
      <c r="K9" s="48"/>
    </row>
    <row r="11" spans="2:2">
      <c r="B11" t="s">
        <v>258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R11"/>
  <sheetViews>
    <sheetView zoomScale="115" zoomScaleNormal="115" workbookViewId="0">
      <selection activeCell="A3" sqref="A3:P3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8">
      <c r="A1" s="10"/>
      <c r="R1" s="7" t="s">
        <v>259</v>
      </c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31</v>
      </c>
      <c r="R3" s="8"/>
    </row>
    <row r="4" ht="24.15" customHeight="1" spans="1:18">
      <c r="A4" s="3" t="s">
        <v>155</v>
      </c>
      <c r="B4" s="3"/>
      <c r="C4" s="3"/>
      <c r="D4" s="3" t="s">
        <v>230</v>
      </c>
      <c r="E4" s="3" t="s">
        <v>172</v>
      </c>
      <c r="F4" s="3" t="s">
        <v>252</v>
      </c>
      <c r="G4" s="3" t="s">
        <v>260</v>
      </c>
      <c r="H4" s="3" t="s">
        <v>261</v>
      </c>
      <c r="I4" s="3" t="s">
        <v>262</v>
      </c>
      <c r="J4" s="3" t="s">
        <v>263</v>
      </c>
      <c r="K4" s="3" t="s">
        <v>264</v>
      </c>
      <c r="L4" s="3" t="s">
        <v>265</v>
      </c>
      <c r="M4" s="3" t="s">
        <v>266</v>
      </c>
      <c r="N4" s="3" t="s">
        <v>254</v>
      </c>
      <c r="O4" s="3" t="s">
        <v>267</v>
      </c>
      <c r="P4" s="3" t="s">
        <v>268</v>
      </c>
      <c r="Q4" s="3" t="s">
        <v>255</v>
      </c>
      <c r="R4" s="3" t="s">
        <v>257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33"/>
      <c r="B6" s="33"/>
      <c r="C6" s="33"/>
      <c r="D6" s="34"/>
      <c r="E6" s="15" t="s">
        <v>135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ht="22.95" customHeight="1" spans="1:18">
      <c r="A7" s="35"/>
      <c r="B7" s="36"/>
      <c r="C7" s="37"/>
      <c r="D7" s="38"/>
      <c r="E7" s="22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ht="22.95" customHeight="1" spans="1:18">
      <c r="A8" s="35"/>
      <c r="B8" s="36"/>
      <c r="C8" s="37"/>
      <c r="D8" s="38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ht="22.95" customHeight="1" spans="1:18">
      <c r="A9" s="35"/>
      <c r="B9" s="36"/>
      <c r="C9" s="37"/>
      <c r="D9" s="39"/>
      <c r="E9" s="6"/>
      <c r="F9" s="1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1" spans="2:2">
      <c r="B11" t="s">
        <v>258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11"/>
  <sheetViews>
    <sheetView workbookViewId="0">
      <selection activeCell="A3" sqref="A3:R3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20">
      <c r="A1" s="10"/>
      <c r="T1" s="7" t="s">
        <v>269</v>
      </c>
    </row>
    <row r="2" ht="36.15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8.5" customHeight="1" spans="1:20">
      <c r="A4" s="3" t="s">
        <v>155</v>
      </c>
      <c r="B4" s="3"/>
      <c r="C4" s="3"/>
      <c r="D4" s="3" t="s">
        <v>230</v>
      </c>
      <c r="E4" s="3" t="s">
        <v>172</v>
      </c>
      <c r="F4" s="3" t="s">
        <v>252</v>
      </c>
      <c r="G4" s="3" t="s">
        <v>175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178</v>
      </c>
      <c r="S4" s="3"/>
      <c r="T4" s="3"/>
    </row>
    <row r="5" ht="36.1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135</v>
      </c>
      <c r="H5" s="3" t="s">
        <v>270</v>
      </c>
      <c r="I5" s="3" t="s">
        <v>271</v>
      </c>
      <c r="J5" s="3" t="s">
        <v>272</v>
      </c>
      <c r="K5" s="3" t="s">
        <v>273</v>
      </c>
      <c r="L5" s="3" t="s">
        <v>274</v>
      </c>
      <c r="M5" s="3" t="s">
        <v>275</v>
      </c>
      <c r="N5" s="3" t="s">
        <v>276</v>
      </c>
      <c r="O5" s="3" t="s">
        <v>277</v>
      </c>
      <c r="P5" s="3" t="s">
        <v>278</v>
      </c>
      <c r="Q5" s="3" t="s">
        <v>279</v>
      </c>
      <c r="R5" s="3" t="s">
        <v>135</v>
      </c>
      <c r="S5" s="3" t="s">
        <v>217</v>
      </c>
      <c r="T5" s="3" t="s">
        <v>235</v>
      </c>
    </row>
    <row r="6" ht="22.95" customHeight="1" spans="1:20">
      <c r="A6" s="33"/>
      <c r="B6" s="33"/>
      <c r="C6" s="33"/>
      <c r="D6" s="34"/>
      <c r="E6" s="15" t="s">
        <v>135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95" customHeight="1" spans="1:20">
      <c r="A7" s="35"/>
      <c r="B7" s="36"/>
      <c r="C7" s="37"/>
      <c r="D7" s="38"/>
      <c r="E7" s="22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95" customHeight="1" spans="1:20">
      <c r="A8" s="35"/>
      <c r="B8" s="36"/>
      <c r="C8" s="37"/>
      <c r="D8" s="38"/>
      <c r="E8" s="2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95" customHeight="1" spans="1:20">
      <c r="A9" s="35"/>
      <c r="B9" s="36"/>
      <c r="C9" s="37"/>
      <c r="D9" s="39"/>
      <c r="E9" s="6"/>
      <c r="F9" s="1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1" spans="2:2">
      <c r="B11" t="s">
        <v>280</v>
      </c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G11"/>
  <sheetViews>
    <sheetView zoomScale="130" zoomScaleNormal="130" workbookViewId="0">
      <selection activeCell="A3" sqref="A3:AE3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33">
      <c r="A1" s="10"/>
      <c r="AG1" s="7" t="s">
        <v>281</v>
      </c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31</v>
      </c>
      <c r="AG3" s="8"/>
    </row>
    <row r="4" ht="24.9" customHeight="1" spans="1:33">
      <c r="A4" s="3" t="s">
        <v>155</v>
      </c>
      <c r="B4" s="3"/>
      <c r="C4" s="3"/>
      <c r="D4" s="3" t="s">
        <v>230</v>
      </c>
      <c r="E4" s="3" t="s">
        <v>172</v>
      </c>
      <c r="F4" s="3" t="s">
        <v>282</v>
      </c>
      <c r="G4" s="3" t="s">
        <v>283</v>
      </c>
      <c r="H4" s="3" t="s">
        <v>284</v>
      </c>
      <c r="I4" s="3" t="s">
        <v>285</v>
      </c>
      <c r="J4" s="3" t="s">
        <v>286</v>
      </c>
      <c r="K4" s="3" t="s">
        <v>287</v>
      </c>
      <c r="L4" s="3" t="s">
        <v>288</v>
      </c>
      <c r="M4" s="3" t="s">
        <v>289</v>
      </c>
      <c r="N4" s="3" t="s">
        <v>290</v>
      </c>
      <c r="O4" s="3" t="s">
        <v>291</v>
      </c>
      <c r="P4" s="3" t="s">
        <v>292</v>
      </c>
      <c r="Q4" s="3" t="s">
        <v>276</v>
      </c>
      <c r="R4" s="3" t="s">
        <v>278</v>
      </c>
      <c r="S4" s="3" t="s">
        <v>293</v>
      </c>
      <c r="T4" s="3" t="s">
        <v>271</v>
      </c>
      <c r="U4" s="3" t="s">
        <v>272</v>
      </c>
      <c r="V4" s="3" t="s">
        <v>275</v>
      </c>
      <c r="W4" s="3" t="s">
        <v>294</v>
      </c>
      <c r="X4" s="3" t="s">
        <v>295</v>
      </c>
      <c r="Y4" s="3" t="s">
        <v>296</v>
      </c>
      <c r="Z4" s="3" t="s">
        <v>297</v>
      </c>
      <c r="AA4" s="3" t="s">
        <v>274</v>
      </c>
      <c r="AB4" s="3" t="s">
        <v>298</v>
      </c>
      <c r="AC4" s="3" t="s">
        <v>299</v>
      </c>
      <c r="AD4" s="3" t="s">
        <v>277</v>
      </c>
      <c r="AE4" s="3" t="s">
        <v>300</v>
      </c>
      <c r="AF4" s="3" t="s">
        <v>301</v>
      </c>
      <c r="AG4" s="3" t="s">
        <v>279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33"/>
      <c r="B6" s="33"/>
      <c r="C6" s="33"/>
      <c r="D6" s="34"/>
      <c r="E6" s="6" t="s">
        <v>135</v>
      </c>
      <c r="F6" s="21">
        <v>0</v>
      </c>
      <c r="G6" s="21"/>
      <c r="H6" s="21"/>
      <c r="I6" s="21"/>
      <c r="J6" s="21"/>
      <c r="K6" s="21"/>
      <c r="L6" s="21"/>
      <c r="M6" s="21"/>
      <c r="N6" s="40"/>
      <c r="O6" s="40"/>
      <c r="P6" s="40"/>
      <c r="Q6" s="40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>
        <v>2346</v>
      </c>
    </row>
    <row r="7" ht="22.95" customHeight="1" spans="1:33">
      <c r="A7" s="35"/>
      <c r="B7" s="36"/>
      <c r="C7" s="37"/>
      <c r="D7" s="38"/>
      <c r="E7" s="22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ht="22.95" customHeight="1" spans="1:33">
      <c r="A8" s="35"/>
      <c r="B8" s="36"/>
      <c r="C8" s="37"/>
      <c r="D8" s="38"/>
      <c r="E8" s="2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ht="22.95" customHeight="1" spans="1:33">
      <c r="A9" s="35"/>
      <c r="B9" s="36"/>
      <c r="C9" s="37"/>
      <c r="D9" s="39"/>
      <c r="E9" s="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1" spans="2:2">
      <c r="B11" t="s">
        <v>280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0"/>
  <sheetViews>
    <sheetView zoomScale="115" zoomScaleNormal="115" workbookViewId="0">
      <selection activeCell="A3" sqref="A3:F3"/>
    </sheetView>
  </sheetViews>
  <sheetFormatPr defaultColWidth="10" defaultRowHeight="16.8" outlineLevelCol="7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8">
      <c r="A1" s="10"/>
      <c r="H1" s="7" t="s">
        <v>302</v>
      </c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303</v>
      </c>
      <c r="B4" s="3" t="s">
        <v>304</v>
      </c>
      <c r="C4" s="3" t="s">
        <v>305</v>
      </c>
      <c r="D4" s="3" t="s">
        <v>306</v>
      </c>
      <c r="E4" s="3" t="s">
        <v>307</v>
      </c>
      <c r="F4" s="3"/>
      <c r="G4" s="3"/>
      <c r="H4" s="3" t="s">
        <v>308</v>
      </c>
    </row>
    <row r="5" ht="25.95" customHeight="1" spans="1:8">
      <c r="A5" s="3"/>
      <c r="B5" s="3"/>
      <c r="C5" s="3"/>
      <c r="D5" s="3"/>
      <c r="E5" s="3" t="s">
        <v>137</v>
      </c>
      <c r="F5" s="3" t="s">
        <v>309</v>
      </c>
      <c r="G5" s="3" t="s">
        <v>310</v>
      </c>
      <c r="H5" s="3"/>
    </row>
    <row r="6" ht="22.95" customHeight="1" spans="1:8">
      <c r="A6" s="15"/>
      <c r="B6" s="19" t="s">
        <v>135</v>
      </c>
      <c r="C6" s="21"/>
      <c r="D6" s="21"/>
      <c r="E6" s="21"/>
      <c r="F6" s="21"/>
      <c r="G6" s="21"/>
      <c r="H6" s="21"/>
    </row>
    <row r="7" ht="22.95" customHeight="1" spans="1:8">
      <c r="A7" s="22"/>
      <c r="B7" s="22"/>
      <c r="C7" s="24"/>
      <c r="D7" s="24"/>
      <c r="E7" s="24"/>
      <c r="F7" s="24"/>
      <c r="G7" s="24"/>
      <c r="H7" s="24"/>
    </row>
    <row r="8" ht="22.95" customHeight="1" spans="1:8">
      <c r="A8" s="25"/>
      <c r="B8" s="25"/>
      <c r="C8" s="27"/>
      <c r="D8" s="27"/>
      <c r="E8" s="14"/>
      <c r="F8" s="27"/>
      <c r="G8" s="27"/>
      <c r="H8" s="27"/>
    </row>
    <row r="10" spans="2:2">
      <c r="B10" t="s">
        <v>311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4"/>
  <sheetViews>
    <sheetView workbookViewId="0">
      <selection activeCell="A3" sqref="A3:F3"/>
    </sheetView>
  </sheetViews>
  <sheetFormatPr defaultColWidth="10" defaultRowHeight="16.8" outlineLevelCol="7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8">
      <c r="A1" s="10"/>
      <c r="H1" s="7" t="s">
        <v>312</v>
      </c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156</v>
      </c>
      <c r="B4" s="3" t="s">
        <v>157</v>
      </c>
      <c r="C4" s="3" t="s">
        <v>135</v>
      </c>
      <c r="D4" s="3" t="s">
        <v>313</v>
      </c>
      <c r="E4" s="3"/>
      <c r="F4" s="3"/>
      <c r="G4" s="3"/>
      <c r="H4" s="3" t="s">
        <v>159</v>
      </c>
    </row>
    <row r="5" ht="19.95" customHeight="1" spans="1:8">
      <c r="A5" s="3"/>
      <c r="B5" s="3"/>
      <c r="C5" s="3"/>
      <c r="D5" s="3" t="s">
        <v>137</v>
      </c>
      <c r="E5" s="3" t="s">
        <v>211</v>
      </c>
      <c r="F5" s="3"/>
      <c r="G5" s="3" t="s">
        <v>212</v>
      </c>
      <c r="H5" s="3"/>
    </row>
    <row r="6" ht="27.6" customHeight="1" spans="1:8">
      <c r="A6" s="3"/>
      <c r="B6" s="3"/>
      <c r="C6" s="3"/>
      <c r="D6" s="3"/>
      <c r="E6" s="3" t="s">
        <v>190</v>
      </c>
      <c r="F6" s="3" t="s">
        <v>182</v>
      </c>
      <c r="G6" s="3"/>
      <c r="H6" s="3"/>
    </row>
    <row r="7" ht="22.95" customHeight="1" spans="1:8">
      <c r="A7" s="15"/>
      <c r="B7" s="19" t="s">
        <v>135</v>
      </c>
      <c r="C7" s="24">
        <v>0</v>
      </c>
      <c r="D7" s="24"/>
      <c r="E7" s="24"/>
      <c r="F7" s="24"/>
      <c r="G7" s="24"/>
      <c r="H7" s="24"/>
    </row>
    <row r="8" ht="22.95" customHeight="1" spans="1:8">
      <c r="A8" s="22"/>
      <c r="B8" s="22"/>
      <c r="C8" s="24"/>
      <c r="D8" s="24"/>
      <c r="E8" s="24"/>
      <c r="F8" s="24"/>
      <c r="G8" s="24"/>
      <c r="H8" s="24"/>
    </row>
    <row r="9" ht="22.95" customHeight="1" spans="1:8">
      <c r="A9" s="26"/>
      <c r="B9" s="26"/>
      <c r="C9" s="24"/>
      <c r="D9" s="24"/>
      <c r="E9" s="24"/>
      <c r="F9" s="24"/>
      <c r="G9" s="24"/>
      <c r="H9" s="24"/>
    </row>
    <row r="10" ht="22.95" customHeight="1" spans="1:8">
      <c r="A10" s="26"/>
      <c r="B10" s="26"/>
      <c r="C10" s="24"/>
      <c r="D10" s="24"/>
      <c r="E10" s="24"/>
      <c r="F10" s="24"/>
      <c r="G10" s="24"/>
      <c r="H10" s="24"/>
    </row>
    <row r="11" ht="22.95" customHeight="1" spans="1:8">
      <c r="A11" s="26"/>
      <c r="B11" s="26"/>
      <c r="C11" s="24"/>
      <c r="D11" s="24"/>
      <c r="E11" s="24"/>
      <c r="F11" s="24"/>
      <c r="G11" s="24"/>
      <c r="H11" s="24"/>
    </row>
    <row r="12" ht="22.95" customHeight="1" spans="1:8">
      <c r="A12" s="25"/>
      <c r="B12" s="25"/>
      <c r="C12" s="14"/>
      <c r="D12" s="14"/>
      <c r="E12" s="27"/>
      <c r="F12" s="27"/>
      <c r="G12" s="27"/>
      <c r="H12" s="27"/>
    </row>
    <row r="14" spans="2:2">
      <c r="B14" t="s">
        <v>314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14"/>
  <sheetViews>
    <sheetView zoomScale="124" zoomScaleNormal="124" workbookViewId="0">
      <selection activeCell="A3" sqref="A3:R3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20">
      <c r="A1" s="10"/>
      <c r="T1" s="7" t="s">
        <v>315</v>
      </c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7.6" customHeight="1" spans="1:20">
      <c r="A4" s="3" t="s">
        <v>155</v>
      </c>
      <c r="B4" s="3"/>
      <c r="C4" s="3"/>
      <c r="D4" s="3" t="s">
        <v>230</v>
      </c>
      <c r="E4" s="3" t="s">
        <v>172</v>
      </c>
      <c r="F4" s="3" t="s">
        <v>173</v>
      </c>
      <c r="G4" s="3" t="s">
        <v>174</v>
      </c>
      <c r="H4" s="3" t="s">
        <v>175</v>
      </c>
      <c r="I4" s="3" t="s">
        <v>176</v>
      </c>
      <c r="J4" s="3" t="s">
        <v>177</v>
      </c>
      <c r="K4" s="3" t="s">
        <v>178</v>
      </c>
      <c r="L4" s="3" t="s">
        <v>179</v>
      </c>
      <c r="M4" s="3" t="s">
        <v>180</v>
      </c>
      <c r="N4" s="3" t="s">
        <v>181</v>
      </c>
      <c r="O4" s="3" t="s">
        <v>182</v>
      </c>
      <c r="P4" s="3" t="s">
        <v>183</v>
      </c>
      <c r="Q4" s="3" t="s">
        <v>184</v>
      </c>
      <c r="R4" s="3" t="s">
        <v>185</v>
      </c>
      <c r="S4" s="3" t="s">
        <v>186</v>
      </c>
      <c r="T4" s="3" t="s">
        <v>187</v>
      </c>
    </row>
    <row r="5" ht="1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5"/>
      <c r="B6" s="15"/>
      <c r="C6" s="15"/>
      <c r="D6" s="15"/>
      <c r="E6" s="15" t="s">
        <v>135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95" customHeight="1" spans="1:20">
      <c r="A7" s="15"/>
      <c r="B7" s="15"/>
      <c r="C7" s="15"/>
      <c r="D7" s="22"/>
      <c r="E7" s="22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95" customHeight="1" spans="1:20">
      <c r="A8" s="28"/>
      <c r="B8" s="28"/>
      <c r="C8" s="28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5" customHeight="1" spans="1:20">
      <c r="A9" s="29"/>
      <c r="B9" s="29"/>
      <c r="C9" s="29"/>
      <c r="D9" s="25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1" spans="2:2">
      <c r="B11" t="s">
        <v>316</v>
      </c>
    </row>
    <row r="14" spans="5:5">
      <c r="E14" s="3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10" sqref="F10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10"/>
      <c r="B1" s="11" t="s">
        <v>4</v>
      </c>
      <c r="C1" s="11"/>
    </row>
    <row r="2" ht="24.9" customHeight="1" spans="2:3">
      <c r="B2" s="11"/>
      <c r="C2" s="11"/>
    </row>
    <row r="3" ht="31.2" customHeight="1" spans="2:3">
      <c r="B3" s="82" t="s">
        <v>5</v>
      </c>
      <c r="C3" s="82"/>
    </row>
    <row r="4" ht="32.7" customHeight="1" spans="2:3">
      <c r="B4" s="83">
        <v>1</v>
      </c>
      <c r="C4" s="84" t="s">
        <v>6</v>
      </c>
    </row>
    <row r="5" ht="32.7" customHeight="1" spans="2:3">
      <c r="B5" s="83">
        <v>2</v>
      </c>
      <c r="C5" s="85" t="s">
        <v>7</v>
      </c>
    </row>
    <row r="6" ht="32.7" customHeight="1" spans="2:3">
      <c r="B6" s="83">
        <v>3</v>
      </c>
      <c r="C6" s="84" t="s">
        <v>8</v>
      </c>
    </row>
    <row r="7" ht="32.7" customHeight="1" spans="2:3">
      <c r="B7" s="83">
        <v>4</v>
      </c>
      <c r="C7" s="84" t="s">
        <v>9</v>
      </c>
    </row>
    <row r="8" ht="32.7" customHeight="1" spans="2:3">
      <c r="B8" s="83">
        <v>5</v>
      </c>
      <c r="C8" s="84" t="s">
        <v>10</v>
      </c>
    </row>
    <row r="9" ht="32.7" customHeight="1" spans="2:3">
      <c r="B9" s="83">
        <v>6</v>
      </c>
      <c r="C9" s="84" t="s">
        <v>11</v>
      </c>
    </row>
    <row r="10" ht="32.7" customHeight="1" spans="2:3">
      <c r="B10" s="83">
        <v>7</v>
      </c>
      <c r="C10" s="84" t="s">
        <v>12</v>
      </c>
    </row>
    <row r="11" ht="32.7" customHeight="1" spans="2:3">
      <c r="B11" s="83">
        <v>8</v>
      </c>
      <c r="C11" s="84" t="s">
        <v>13</v>
      </c>
    </row>
    <row r="12" ht="32.7" customHeight="1" spans="2:3">
      <c r="B12" s="83">
        <v>9</v>
      </c>
      <c r="C12" s="84" t="s">
        <v>14</v>
      </c>
    </row>
    <row r="13" ht="32.7" customHeight="1" spans="2:3">
      <c r="B13" s="83">
        <v>10</v>
      </c>
      <c r="C13" s="84" t="s">
        <v>15</v>
      </c>
    </row>
    <row r="14" ht="32.7" customHeight="1" spans="2:3">
      <c r="B14" s="83">
        <v>11</v>
      </c>
      <c r="C14" s="84" t="s">
        <v>16</v>
      </c>
    </row>
    <row r="15" ht="32.7" customHeight="1" spans="2:3">
      <c r="B15" s="83">
        <v>12</v>
      </c>
      <c r="C15" s="84" t="s">
        <v>17</v>
      </c>
    </row>
    <row r="16" ht="32.7" customHeight="1" spans="2:3">
      <c r="B16" s="83">
        <v>13</v>
      </c>
      <c r="C16" s="84" t="s">
        <v>18</v>
      </c>
    </row>
    <row r="17" ht="32.7" customHeight="1" spans="2:3">
      <c r="B17" s="83">
        <v>14</v>
      </c>
      <c r="C17" s="84" t="s">
        <v>19</v>
      </c>
    </row>
    <row r="18" ht="32.7" customHeight="1" spans="2:3">
      <c r="B18" s="83">
        <v>15</v>
      </c>
      <c r="C18" s="84" t="s">
        <v>20</v>
      </c>
    </row>
    <row r="19" ht="32.7" customHeight="1" spans="2:3">
      <c r="B19" s="83">
        <v>16</v>
      </c>
      <c r="C19" s="84" t="s">
        <v>21</v>
      </c>
    </row>
    <row r="20" ht="32.7" customHeight="1" spans="2:3">
      <c r="B20" s="83">
        <v>17</v>
      </c>
      <c r="C20" s="84" t="s">
        <v>22</v>
      </c>
    </row>
    <row r="21" ht="32.7" customHeight="1" spans="2:3">
      <c r="B21" s="83">
        <v>18</v>
      </c>
      <c r="C21" s="84" t="s">
        <v>23</v>
      </c>
    </row>
    <row r="22" ht="32.7" customHeight="1" spans="2:3">
      <c r="B22" s="83">
        <v>19</v>
      </c>
      <c r="C22" s="84" t="s">
        <v>24</v>
      </c>
    </row>
    <row r="23" ht="32.7" customHeight="1" spans="2:3">
      <c r="B23" s="83">
        <v>20</v>
      </c>
      <c r="C23" s="86" t="s">
        <v>25</v>
      </c>
    </row>
    <row r="24" ht="32.7" customHeight="1" spans="2:3">
      <c r="B24" s="83">
        <v>21</v>
      </c>
      <c r="C24" s="87" t="s">
        <v>26</v>
      </c>
    </row>
    <row r="25" ht="33" customHeight="1" spans="2:3">
      <c r="B25" s="83">
        <v>22</v>
      </c>
      <c r="C25" s="87" t="s">
        <v>27</v>
      </c>
    </row>
    <row r="26" ht="33" customHeight="1" spans="2:3">
      <c r="B26" s="83">
        <v>23</v>
      </c>
      <c r="C26" s="8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11"/>
  <sheetViews>
    <sheetView workbookViewId="0">
      <selection activeCell="A3" sqref="A3:O3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20">
      <c r="A1" s="10"/>
      <c r="T1" s="7" t="s">
        <v>317</v>
      </c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 t="s">
        <v>31</v>
      </c>
      <c r="Q3" s="8"/>
      <c r="R3" s="8"/>
      <c r="S3" s="8"/>
      <c r="T3" s="8"/>
    </row>
    <row r="4" ht="29.25" customHeight="1" spans="1:20">
      <c r="A4" s="3" t="s">
        <v>155</v>
      </c>
      <c r="B4" s="3"/>
      <c r="C4" s="3"/>
      <c r="D4" s="3" t="s">
        <v>230</v>
      </c>
      <c r="E4" s="3" t="s">
        <v>172</v>
      </c>
      <c r="F4" s="3" t="s">
        <v>189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135</v>
      </c>
      <c r="H5" s="3" t="s">
        <v>190</v>
      </c>
      <c r="I5" s="3" t="s">
        <v>191</v>
      </c>
      <c r="J5" s="3" t="s">
        <v>182</v>
      </c>
      <c r="K5" s="3" t="s">
        <v>135</v>
      </c>
      <c r="L5" s="3" t="s">
        <v>193</v>
      </c>
      <c r="M5" s="3" t="s">
        <v>194</v>
      </c>
      <c r="N5" s="3" t="s">
        <v>184</v>
      </c>
      <c r="O5" s="3" t="s">
        <v>195</v>
      </c>
      <c r="P5" s="3" t="s">
        <v>196</v>
      </c>
      <c r="Q5" s="3" t="s">
        <v>197</v>
      </c>
      <c r="R5" s="3" t="s">
        <v>180</v>
      </c>
      <c r="S5" s="3" t="s">
        <v>183</v>
      </c>
      <c r="T5" s="3" t="s">
        <v>187</v>
      </c>
    </row>
    <row r="6" ht="22.95" customHeight="1" spans="1:20">
      <c r="A6" s="15"/>
      <c r="B6" s="15"/>
      <c r="C6" s="15"/>
      <c r="D6" s="15"/>
      <c r="E6" s="15" t="s">
        <v>135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95" customHeight="1" spans="1:20">
      <c r="A7" s="15"/>
      <c r="B7" s="15"/>
      <c r="C7" s="15"/>
      <c r="D7" s="22"/>
      <c r="E7" s="22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95" customHeight="1" spans="1:20">
      <c r="A8" s="28"/>
      <c r="B8" s="28"/>
      <c r="C8" s="28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5" customHeight="1" spans="1:20">
      <c r="A9" s="29"/>
      <c r="B9" s="29"/>
      <c r="C9" s="29"/>
      <c r="D9" s="25"/>
      <c r="E9" s="30"/>
      <c r="F9" s="2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1" spans="2:2">
      <c r="B11" t="s">
        <v>318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4"/>
  <sheetViews>
    <sheetView workbookViewId="0">
      <selection activeCell="A3" sqref="A3:G3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8">
      <c r="A1" s="10"/>
      <c r="H1" s="7" t="s">
        <v>319</v>
      </c>
    </row>
    <row r="2" ht="38.85" customHeight="1" spans="1:8">
      <c r="A2" s="1" t="s">
        <v>320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19.95" customHeight="1" spans="1:8">
      <c r="A4" s="3" t="s">
        <v>156</v>
      </c>
      <c r="B4" s="3" t="s">
        <v>157</v>
      </c>
      <c r="C4" s="3" t="s">
        <v>135</v>
      </c>
      <c r="D4" s="3" t="s">
        <v>321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137</v>
      </c>
      <c r="E5" s="3" t="s">
        <v>211</v>
      </c>
      <c r="F5" s="3"/>
      <c r="G5" s="3" t="s">
        <v>212</v>
      </c>
      <c r="H5" s="3"/>
    </row>
    <row r="6" ht="23.25" customHeight="1" spans="1:8">
      <c r="A6" s="3"/>
      <c r="B6" s="3"/>
      <c r="C6" s="3"/>
      <c r="D6" s="3"/>
      <c r="E6" s="3" t="s">
        <v>190</v>
      </c>
      <c r="F6" s="3" t="s">
        <v>182</v>
      </c>
      <c r="G6" s="3"/>
      <c r="H6" s="3"/>
    </row>
    <row r="7" ht="22.95" customHeight="1" spans="1:8">
      <c r="A7" s="15"/>
      <c r="B7" s="19" t="s">
        <v>135</v>
      </c>
      <c r="C7" s="24">
        <v>0</v>
      </c>
      <c r="D7" s="24"/>
      <c r="E7" s="24"/>
      <c r="F7" s="24"/>
      <c r="G7" s="24"/>
      <c r="H7" s="24"/>
    </row>
    <row r="8" ht="22.95" customHeight="1" spans="1:8">
      <c r="A8" s="22"/>
      <c r="B8" s="22"/>
      <c r="C8" s="24"/>
      <c r="D8" s="24"/>
      <c r="E8" s="24"/>
      <c r="F8" s="24"/>
      <c r="G8" s="24"/>
      <c r="H8" s="24"/>
    </row>
    <row r="9" ht="22.95" customHeight="1" spans="1:8">
      <c r="A9" s="26"/>
      <c r="B9" s="26"/>
      <c r="C9" s="24"/>
      <c r="D9" s="24"/>
      <c r="E9" s="24"/>
      <c r="F9" s="24"/>
      <c r="G9" s="24"/>
      <c r="H9" s="24"/>
    </row>
    <row r="10" ht="22.95" customHeight="1" spans="1:8">
      <c r="A10" s="26"/>
      <c r="B10" s="26"/>
      <c r="C10" s="24"/>
      <c r="D10" s="24"/>
      <c r="E10" s="24"/>
      <c r="F10" s="24"/>
      <c r="G10" s="24"/>
      <c r="H10" s="24"/>
    </row>
    <row r="11" ht="22.95" customHeight="1" spans="1:8">
      <c r="A11" s="26"/>
      <c r="B11" s="26"/>
      <c r="C11" s="24"/>
      <c r="D11" s="24"/>
      <c r="E11" s="24"/>
      <c r="F11" s="24"/>
      <c r="G11" s="24"/>
      <c r="H11" s="24"/>
    </row>
    <row r="12" ht="22.95" customHeight="1" spans="1:8">
      <c r="A12" s="25"/>
      <c r="B12" s="25"/>
      <c r="C12" s="14"/>
      <c r="D12" s="14"/>
      <c r="E12" s="27"/>
      <c r="F12" s="27"/>
      <c r="G12" s="27"/>
      <c r="H12" s="27"/>
    </row>
    <row r="14" spans="2:2">
      <c r="B14" t="s">
        <v>322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4"/>
  <sheetViews>
    <sheetView workbookViewId="0">
      <selection activeCell="A3" sqref="A3:G3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8">
      <c r="A1" s="10"/>
      <c r="H1" s="7" t="s">
        <v>323</v>
      </c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24.9" customHeight="1" spans="1:8">
      <c r="A4" s="3" t="s">
        <v>156</v>
      </c>
      <c r="B4" s="3" t="s">
        <v>157</v>
      </c>
      <c r="C4" s="3" t="s">
        <v>135</v>
      </c>
      <c r="D4" s="3" t="s">
        <v>324</v>
      </c>
      <c r="E4" s="3"/>
      <c r="F4" s="3"/>
      <c r="G4" s="3"/>
      <c r="H4" s="3" t="s">
        <v>159</v>
      </c>
    </row>
    <row r="5" ht="25.95" customHeight="1" spans="1:8">
      <c r="A5" s="3"/>
      <c r="B5" s="3"/>
      <c r="C5" s="3"/>
      <c r="D5" s="3" t="s">
        <v>137</v>
      </c>
      <c r="E5" s="3" t="s">
        <v>211</v>
      </c>
      <c r="F5" s="3"/>
      <c r="G5" s="3" t="s">
        <v>212</v>
      </c>
      <c r="H5" s="3"/>
    </row>
    <row r="6" ht="35.4" customHeight="1" spans="1:8">
      <c r="A6" s="3"/>
      <c r="B6" s="3"/>
      <c r="C6" s="3"/>
      <c r="D6" s="3"/>
      <c r="E6" s="3" t="s">
        <v>190</v>
      </c>
      <c r="F6" s="3" t="s">
        <v>182</v>
      </c>
      <c r="G6" s="3"/>
      <c r="H6" s="3"/>
    </row>
    <row r="7" s="16" customFormat="1" ht="22.95" customHeight="1" spans="1:8">
      <c r="A7" s="19"/>
      <c r="B7" s="19" t="s">
        <v>135</v>
      </c>
      <c r="C7" s="21">
        <v>0</v>
      </c>
      <c r="D7" s="21"/>
      <c r="E7" s="21"/>
      <c r="F7" s="21"/>
      <c r="G7" s="21"/>
      <c r="H7" s="21"/>
    </row>
    <row r="8" ht="22.95" customHeight="1" spans="1:8">
      <c r="A8" s="22"/>
      <c r="B8" s="22"/>
      <c r="C8" s="24"/>
      <c r="D8" s="24"/>
      <c r="E8" s="24"/>
      <c r="F8" s="24"/>
      <c r="G8" s="24"/>
      <c r="H8" s="24"/>
    </row>
    <row r="9" ht="22.95" customHeight="1" spans="1:8">
      <c r="A9" s="26"/>
      <c r="B9" s="26"/>
      <c r="C9" s="24"/>
      <c r="D9" s="24"/>
      <c r="E9" s="24"/>
      <c r="F9" s="24"/>
      <c r="G9" s="24"/>
      <c r="H9" s="24"/>
    </row>
    <row r="10" ht="22.95" customHeight="1" spans="1:8">
      <c r="A10" s="26"/>
      <c r="B10" s="26"/>
      <c r="C10" s="24"/>
      <c r="D10" s="24"/>
      <c r="E10" s="24"/>
      <c r="F10" s="24"/>
      <c r="G10" s="24"/>
      <c r="H10" s="24"/>
    </row>
    <row r="11" ht="22.95" customHeight="1" spans="1:8">
      <c r="A11" s="26"/>
      <c r="B11" s="26"/>
      <c r="C11" s="24"/>
      <c r="D11" s="24"/>
      <c r="E11" s="24"/>
      <c r="F11" s="24"/>
      <c r="G11" s="24"/>
      <c r="H11" s="24"/>
    </row>
    <row r="12" ht="22.95" customHeight="1" spans="1:8">
      <c r="A12" s="25"/>
      <c r="B12" s="25"/>
      <c r="C12" s="14"/>
      <c r="D12" s="14"/>
      <c r="E12" s="27"/>
      <c r="F12" s="27"/>
      <c r="G12" s="27"/>
      <c r="H12" s="27"/>
    </row>
    <row r="14" spans="2:2">
      <c r="B14" t="s">
        <v>325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11"/>
  <sheetViews>
    <sheetView workbookViewId="0">
      <selection activeCell="A3" sqref="A3:M3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5">
      <c r="A1" s="10"/>
      <c r="O1" s="7" t="s">
        <v>326</v>
      </c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8" t="s">
        <v>31</v>
      </c>
      <c r="O3" s="8"/>
    </row>
    <row r="4" ht="26.1" customHeight="1" spans="1:15">
      <c r="A4" s="3" t="s">
        <v>230</v>
      </c>
      <c r="B4" s="18"/>
      <c r="C4" s="3" t="s">
        <v>327</v>
      </c>
      <c r="D4" s="3" t="s">
        <v>328</v>
      </c>
      <c r="E4" s="3"/>
      <c r="F4" s="3"/>
      <c r="G4" s="3"/>
      <c r="H4" s="3"/>
      <c r="I4" s="3"/>
      <c r="J4" s="3"/>
      <c r="K4" s="3"/>
      <c r="L4" s="3"/>
      <c r="M4" s="3"/>
      <c r="N4" s="3" t="s">
        <v>329</v>
      </c>
      <c r="O4" s="3"/>
    </row>
    <row r="5" ht="31.95" customHeight="1" spans="1:15">
      <c r="A5" s="3"/>
      <c r="B5" s="18"/>
      <c r="C5" s="3"/>
      <c r="D5" s="3" t="s">
        <v>330</v>
      </c>
      <c r="E5" s="3" t="s">
        <v>138</v>
      </c>
      <c r="F5" s="3"/>
      <c r="G5" s="3"/>
      <c r="H5" s="3"/>
      <c r="I5" s="3"/>
      <c r="J5" s="3"/>
      <c r="K5" s="3" t="s">
        <v>331</v>
      </c>
      <c r="L5" s="3" t="s">
        <v>140</v>
      </c>
      <c r="M5" s="3" t="s">
        <v>141</v>
      </c>
      <c r="N5" s="3" t="s">
        <v>332</v>
      </c>
      <c r="O5" s="3" t="s">
        <v>333</v>
      </c>
    </row>
    <row r="6" ht="44.85" customHeight="1" spans="1:15">
      <c r="A6" s="3"/>
      <c r="B6" s="18"/>
      <c r="C6" s="3"/>
      <c r="D6" s="3"/>
      <c r="E6" s="3" t="s">
        <v>334</v>
      </c>
      <c r="F6" s="3" t="s">
        <v>335</v>
      </c>
      <c r="G6" s="3" t="s">
        <v>336</v>
      </c>
      <c r="H6" s="3" t="s">
        <v>337</v>
      </c>
      <c r="I6" s="3" t="s">
        <v>338</v>
      </c>
      <c r="J6" s="3" t="s">
        <v>339</v>
      </c>
      <c r="K6" s="3"/>
      <c r="L6" s="3"/>
      <c r="M6" s="3"/>
      <c r="N6" s="3"/>
      <c r="O6" s="3"/>
    </row>
    <row r="7" s="16" customFormat="1" ht="22.95" customHeight="1" spans="1:15">
      <c r="A7" s="19"/>
      <c r="B7" s="20"/>
      <c r="C7" s="19" t="s">
        <v>135</v>
      </c>
      <c r="D7" s="21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ht="22.95" customHeight="1" spans="1:15">
      <c r="A8" s="22"/>
      <c r="B8" s="23"/>
      <c r="C8" s="22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5"/>
    </row>
    <row r="9" ht="22.95" customHeight="1" spans="1:15">
      <c r="A9" s="25"/>
      <c r="B9" s="23"/>
      <c r="C9" s="2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6"/>
    </row>
    <row r="11" spans="3:3">
      <c r="C11" t="s">
        <v>340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="160" zoomScaleNormal="160" workbookViewId="0">
      <selection activeCell="A3" sqref="A3:K3"/>
    </sheetView>
  </sheetViews>
  <sheetFormatPr defaultColWidth="10" defaultRowHeight="16.8" outlineLevelRow="6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7" t="s">
        <v>341</v>
      </c>
    </row>
    <row r="2" ht="37.95" customHeight="1" spans="1:13">
      <c r="A2" s="10"/>
      <c r="B2" s="10"/>
      <c r="C2" s="11" t="s">
        <v>342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31</v>
      </c>
      <c r="M3" s="8"/>
    </row>
    <row r="4" ht="33.6" customHeight="1" spans="1:13">
      <c r="A4" s="3" t="s">
        <v>230</v>
      </c>
      <c r="B4" s="3" t="s">
        <v>343</v>
      </c>
      <c r="C4" s="3" t="s">
        <v>344</v>
      </c>
      <c r="D4" s="3" t="s">
        <v>345</v>
      </c>
      <c r="E4" s="3" t="s">
        <v>346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347</v>
      </c>
      <c r="F5" s="3" t="s">
        <v>348</v>
      </c>
      <c r="G5" s="3" t="s">
        <v>349</v>
      </c>
      <c r="H5" s="3" t="s">
        <v>350</v>
      </c>
      <c r="I5" s="3" t="s">
        <v>351</v>
      </c>
      <c r="J5" s="3" t="s">
        <v>352</v>
      </c>
      <c r="K5" s="3" t="s">
        <v>353</v>
      </c>
      <c r="L5" s="3" t="s">
        <v>354</v>
      </c>
      <c r="M5" s="3" t="s">
        <v>355</v>
      </c>
    </row>
    <row r="6" s="9" customFormat="1" ht="28.5" customHeight="1" spans="1:13">
      <c r="A6" s="3">
        <v>438009</v>
      </c>
      <c r="B6" s="12" t="s">
        <v>356</v>
      </c>
      <c r="C6" s="13">
        <v>18000</v>
      </c>
      <c r="D6" s="3"/>
      <c r="E6" s="3"/>
      <c r="F6" s="3"/>
      <c r="G6" s="3"/>
      <c r="H6" s="3">
        <v>1000</v>
      </c>
      <c r="I6" s="3"/>
      <c r="J6" s="3"/>
      <c r="K6" s="3"/>
      <c r="L6" s="3"/>
      <c r="M6" s="3"/>
    </row>
    <row r="7" ht="43.2" customHeight="1" spans="1:13">
      <c r="A7" s="6"/>
      <c r="B7" s="6"/>
      <c r="C7" s="14"/>
      <c r="D7" s="6"/>
      <c r="E7" s="15"/>
      <c r="F7" s="6"/>
      <c r="G7" s="6"/>
      <c r="H7" s="6"/>
      <c r="I7" s="6"/>
      <c r="J7" s="6"/>
      <c r="K7" s="6"/>
      <c r="L7" s="6"/>
      <c r="M7" s="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5" zoomScaleNormal="145" workbookViewId="0">
      <selection activeCell="G7" sqref="G7:G10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spans="18:18">
      <c r="R1" s="7" t="s">
        <v>357</v>
      </c>
    </row>
    <row r="2" ht="42.15" customHeight="1" spans="1:18">
      <c r="A2" s="1" t="s">
        <v>358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3.2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31</v>
      </c>
      <c r="R3" s="8"/>
    </row>
    <row r="4" ht="21.6" customHeight="1" spans="1:18">
      <c r="A4" s="3" t="s">
        <v>303</v>
      </c>
      <c r="B4" s="3" t="s">
        <v>304</v>
      </c>
      <c r="C4" s="3" t="s">
        <v>359</v>
      </c>
      <c r="D4" s="3"/>
      <c r="E4" s="3"/>
      <c r="F4" s="3"/>
      <c r="G4" s="3"/>
      <c r="H4" s="3"/>
      <c r="I4" s="3"/>
      <c r="J4" s="3" t="s">
        <v>360</v>
      </c>
      <c r="K4" s="3" t="s">
        <v>361</v>
      </c>
      <c r="L4" s="3"/>
      <c r="M4" s="3"/>
      <c r="N4" s="3"/>
      <c r="O4" s="3"/>
      <c r="P4" s="3"/>
      <c r="Q4" s="3"/>
      <c r="R4" s="3"/>
    </row>
    <row r="5" ht="23.25" customHeight="1" spans="1:18">
      <c r="A5" s="3"/>
      <c r="B5" s="3"/>
      <c r="C5" s="3" t="s">
        <v>344</v>
      </c>
      <c r="D5" s="3" t="s">
        <v>362</v>
      </c>
      <c r="E5" s="3"/>
      <c r="F5" s="3"/>
      <c r="G5" s="3"/>
      <c r="H5" s="3" t="s">
        <v>363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ht="31.2" customHeight="1" spans="1:18">
      <c r="A6" s="3"/>
      <c r="B6" s="3"/>
      <c r="C6" s="3"/>
      <c r="D6" s="3" t="s">
        <v>138</v>
      </c>
      <c r="E6" s="3" t="s">
        <v>364</v>
      </c>
      <c r="F6" s="3" t="s">
        <v>142</v>
      </c>
      <c r="G6" s="3" t="s">
        <v>365</v>
      </c>
      <c r="H6" s="3" t="s">
        <v>158</v>
      </c>
      <c r="I6" s="3" t="s">
        <v>159</v>
      </c>
      <c r="J6" s="3"/>
      <c r="K6" s="3" t="s">
        <v>347</v>
      </c>
      <c r="L6" s="3" t="s">
        <v>348</v>
      </c>
      <c r="M6" s="3" t="s">
        <v>349</v>
      </c>
      <c r="N6" s="3" t="s">
        <v>354</v>
      </c>
      <c r="O6" s="3" t="s">
        <v>350</v>
      </c>
      <c r="P6" s="3" t="s">
        <v>366</v>
      </c>
      <c r="Q6" s="3" t="s">
        <v>367</v>
      </c>
      <c r="R6" s="3" t="s">
        <v>355</v>
      </c>
    </row>
    <row r="7" ht="19.95" customHeight="1" spans="1:18">
      <c r="A7" s="4">
        <v>438009</v>
      </c>
      <c r="B7" s="4" t="s">
        <v>3</v>
      </c>
      <c r="C7" s="5">
        <v>21897</v>
      </c>
      <c r="D7" s="5">
        <v>1251.3</v>
      </c>
      <c r="E7" s="5"/>
      <c r="F7" s="5"/>
      <c r="G7" s="5">
        <v>20645.7</v>
      </c>
      <c r="H7" s="5">
        <v>20897</v>
      </c>
      <c r="I7" s="5">
        <v>1000</v>
      </c>
      <c r="J7" s="6" t="s">
        <v>368</v>
      </c>
      <c r="K7" s="4" t="s">
        <v>369</v>
      </c>
      <c r="L7" s="4" t="s">
        <v>370</v>
      </c>
      <c r="M7" s="4" t="s">
        <v>371</v>
      </c>
      <c r="N7" s="4"/>
      <c r="O7" s="4" t="s">
        <v>372</v>
      </c>
      <c r="P7" s="4" t="s">
        <v>373</v>
      </c>
      <c r="Q7" s="4" t="s">
        <v>374</v>
      </c>
      <c r="R7" s="4"/>
    </row>
    <row r="8" ht="22.35" customHeight="1" spans="1:18">
      <c r="A8" s="4"/>
      <c r="B8" s="4"/>
      <c r="C8" s="5"/>
      <c r="D8" s="5"/>
      <c r="E8" s="5"/>
      <c r="F8" s="5"/>
      <c r="G8" s="5"/>
      <c r="H8" s="5"/>
      <c r="I8" s="5"/>
      <c r="J8" s="6"/>
      <c r="K8" s="4"/>
      <c r="L8" s="4" t="s">
        <v>375</v>
      </c>
      <c r="M8" s="4" t="s">
        <v>376</v>
      </c>
      <c r="N8" s="4"/>
      <c r="O8" s="4" t="s">
        <v>377</v>
      </c>
      <c r="P8" s="4" t="s">
        <v>378</v>
      </c>
      <c r="Q8" s="4" t="s">
        <v>379</v>
      </c>
      <c r="R8" s="4"/>
    </row>
    <row r="9" ht="18.9" customHeight="1" spans="1:18">
      <c r="A9" s="4"/>
      <c r="B9" s="4"/>
      <c r="C9" s="5"/>
      <c r="D9" s="5"/>
      <c r="E9" s="5"/>
      <c r="F9" s="5"/>
      <c r="G9" s="5"/>
      <c r="H9" s="5"/>
      <c r="I9" s="5"/>
      <c r="J9" s="6"/>
      <c r="K9" s="4" t="s">
        <v>380</v>
      </c>
      <c r="L9" s="4" t="s">
        <v>381</v>
      </c>
      <c r="M9" s="4" t="s">
        <v>382</v>
      </c>
      <c r="N9" s="4"/>
      <c r="O9" s="4"/>
      <c r="P9" s="4"/>
      <c r="Q9" s="4"/>
      <c r="R9" s="4"/>
    </row>
    <row r="10" ht="21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6"/>
      <c r="K10" s="4"/>
      <c r="L10" s="4" t="s">
        <v>383</v>
      </c>
      <c r="M10" s="4" t="s">
        <v>384</v>
      </c>
      <c r="N10" s="4"/>
      <c r="O10" s="4" t="s">
        <v>385</v>
      </c>
      <c r="P10" s="4" t="s">
        <v>378</v>
      </c>
      <c r="Q10" s="4" t="s">
        <v>386</v>
      </c>
      <c r="R10" s="4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40"/>
  <sheetViews>
    <sheetView tabSelected="1" zoomScale="130" zoomScaleNormal="130" workbookViewId="0">
      <selection activeCell="A3" sqref="A3:F3"/>
    </sheetView>
  </sheetViews>
  <sheetFormatPr defaultColWidth="10" defaultRowHeight="16.8" outlineLevelCol="7"/>
  <cols>
    <col min="1" max="1" width="29.4423076923077" customWidth="1"/>
    <col min="2" max="2" width="10.1057692307692" style="16" customWidth="1"/>
    <col min="3" max="3" width="23.1057692307692" customWidth="1"/>
    <col min="4" max="4" width="10.6634615384615" style="16" customWidth="1"/>
    <col min="5" max="5" width="24" customWidth="1"/>
    <col min="6" max="6" width="10.4423076923077" style="16" customWidth="1"/>
    <col min="7" max="7" width="20.2211538461538" customWidth="1"/>
    <col min="8" max="8" width="11" style="16" customWidth="1"/>
    <col min="9" max="9" width="9.77884615384615" customWidth="1"/>
  </cols>
  <sheetData>
    <row r="1" ht="18.6" customHeight="1" spans="1:8">
      <c r="A1" s="10"/>
      <c r="H1" s="73" t="s">
        <v>29</v>
      </c>
    </row>
    <row r="2" ht="24.15" customHeight="1" spans="1:8">
      <c r="A2" s="81" t="s">
        <v>6</v>
      </c>
      <c r="B2" s="81"/>
      <c r="C2" s="81"/>
      <c r="D2" s="81"/>
      <c r="E2" s="81"/>
      <c r="F2" s="81"/>
      <c r="G2" s="81"/>
      <c r="H2" s="81"/>
    </row>
    <row r="3" ht="17.25" customHeight="1" spans="1:8">
      <c r="A3" s="2" t="s">
        <v>30</v>
      </c>
      <c r="B3" s="71"/>
      <c r="C3" s="2"/>
      <c r="D3" s="71"/>
      <c r="E3" s="2"/>
      <c r="F3" s="71"/>
      <c r="G3" s="8" t="s">
        <v>31</v>
      </c>
      <c r="H3" s="71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5" t="s">
        <v>39</v>
      </c>
      <c r="B6" s="5">
        <f>B7</f>
        <v>1251.3</v>
      </c>
      <c r="C6" s="6" t="s">
        <v>40</v>
      </c>
      <c r="D6" s="5">
        <v>21897</v>
      </c>
      <c r="E6" s="15" t="s">
        <v>41</v>
      </c>
      <c r="F6" s="21">
        <v>20897</v>
      </c>
      <c r="G6" s="6" t="s">
        <v>42</v>
      </c>
      <c r="H6" s="5">
        <v>8537</v>
      </c>
    </row>
    <row r="7" ht="16.35" customHeight="1" spans="1:8">
      <c r="A7" s="6" t="s">
        <v>43</v>
      </c>
      <c r="B7" s="5">
        <v>1251.3</v>
      </c>
      <c r="C7" s="6" t="s">
        <v>44</v>
      </c>
      <c r="D7" s="5"/>
      <c r="E7" s="6" t="s">
        <v>45</v>
      </c>
      <c r="F7" s="5">
        <v>8537</v>
      </c>
      <c r="G7" s="6" t="s">
        <v>46</v>
      </c>
      <c r="H7" s="5">
        <v>12352</v>
      </c>
    </row>
    <row r="8" ht="16.35" customHeight="1" spans="1:8">
      <c r="A8" s="15" t="s">
        <v>47</v>
      </c>
      <c r="B8" s="5"/>
      <c r="C8" s="6" t="s">
        <v>48</v>
      </c>
      <c r="D8" s="5"/>
      <c r="E8" s="6" t="s">
        <v>49</v>
      </c>
      <c r="F8" s="5">
        <v>12352</v>
      </c>
      <c r="G8" s="6" t="s">
        <v>50</v>
      </c>
      <c r="H8" s="5"/>
    </row>
    <row r="9" ht="16.35" customHeight="1" spans="1:8">
      <c r="A9" s="6" t="s">
        <v>51</v>
      </c>
      <c r="B9" s="5"/>
      <c r="C9" s="6" t="s">
        <v>52</v>
      </c>
      <c r="D9" s="5"/>
      <c r="E9" s="6" t="s">
        <v>53</v>
      </c>
      <c r="F9" s="5">
        <v>8</v>
      </c>
      <c r="G9" s="6" t="s">
        <v>54</v>
      </c>
      <c r="H9" s="5"/>
    </row>
    <row r="10" ht="16.35" customHeight="1" spans="1:8">
      <c r="A10" s="6" t="s">
        <v>55</v>
      </c>
      <c r="B10" s="5"/>
      <c r="C10" s="6" t="s">
        <v>56</v>
      </c>
      <c r="D10" s="5"/>
      <c r="E10" s="15" t="s">
        <v>57</v>
      </c>
      <c r="F10" s="21">
        <v>1000</v>
      </c>
      <c r="G10" s="6" t="s">
        <v>58</v>
      </c>
      <c r="H10" s="5"/>
    </row>
    <row r="11" ht="16.35" customHeight="1" spans="1:8">
      <c r="A11" s="6" t="s">
        <v>59</v>
      </c>
      <c r="B11" s="5"/>
      <c r="C11" s="6" t="s">
        <v>60</v>
      </c>
      <c r="D11" s="5"/>
      <c r="E11" s="6" t="s">
        <v>61</v>
      </c>
      <c r="F11" s="5"/>
      <c r="G11" s="6" t="s">
        <v>62</v>
      </c>
      <c r="H11" s="5"/>
    </row>
    <row r="12" ht="16.35" customHeight="1" spans="1:8">
      <c r="A12" s="6" t="s">
        <v>63</v>
      </c>
      <c r="B12" s="5"/>
      <c r="C12" s="6" t="s">
        <v>64</v>
      </c>
      <c r="D12" s="5"/>
      <c r="E12" s="6" t="s">
        <v>65</v>
      </c>
      <c r="F12" s="5"/>
      <c r="G12" s="6" t="s">
        <v>66</v>
      </c>
      <c r="H12" s="5"/>
    </row>
    <row r="13" ht="16.35" customHeight="1" spans="1:8">
      <c r="A13" s="6" t="s">
        <v>67</v>
      </c>
      <c r="B13" s="5"/>
      <c r="C13" s="6" t="s">
        <v>68</v>
      </c>
      <c r="D13" s="5"/>
      <c r="E13" s="6" t="s">
        <v>69</v>
      </c>
      <c r="F13" s="5"/>
      <c r="G13" s="6" t="s">
        <v>70</v>
      </c>
      <c r="H13" s="5"/>
    </row>
    <row r="14" ht="16.35" customHeight="1" spans="1:8">
      <c r="A14" s="6" t="s">
        <v>71</v>
      </c>
      <c r="B14" s="5"/>
      <c r="C14" s="6" t="s">
        <v>72</v>
      </c>
      <c r="D14" s="5"/>
      <c r="E14" s="6" t="s">
        <v>73</v>
      </c>
      <c r="F14" s="5"/>
      <c r="G14" s="6" t="s">
        <v>74</v>
      </c>
      <c r="H14" s="5">
        <v>8</v>
      </c>
    </row>
    <row r="15" ht="16.35" customHeight="1" spans="1:8">
      <c r="A15" s="6" t="s">
        <v>75</v>
      </c>
      <c r="B15" s="5"/>
      <c r="C15" s="6" t="s">
        <v>76</v>
      </c>
      <c r="D15" s="5"/>
      <c r="E15" s="6" t="s">
        <v>77</v>
      </c>
      <c r="F15" s="5">
        <v>1000</v>
      </c>
      <c r="G15" s="6" t="s">
        <v>78</v>
      </c>
      <c r="H15" s="5"/>
    </row>
    <row r="16" ht="16.35" customHeight="1" spans="1:8">
      <c r="A16" s="6" t="s">
        <v>79</v>
      </c>
      <c r="B16" s="5"/>
      <c r="C16" s="6" t="s">
        <v>80</v>
      </c>
      <c r="D16" s="5"/>
      <c r="E16" s="6" t="s">
        <v>81</v>
      </c>
      <c r="F16" s="5"/>
      <c r="G16" s="6" t="s">
        <v>82</v>
      </c>
      <c r="H16" s="5"/>
    </row>
    <row r="17" ht="16.35" customHeight="1" spans="1:8">
      <c r="A17" s="6" t="s">
        <v>83</v>
      </c>
      <c r="B17" s="5"/>
      <c r="C17" s="6" t="s">
        <v>84</v>
      </c>
      <c r="D17" s="5"/>
      <c r="E17" s="6" t="s">
        <v>85</v>
      </c>
      <c r="F17" s="5"/>
      <c r="G17" s="6" t="s">
        <v>86</v>
      </c>
      <c r="H17" s="5"/>
    </row>
    <row r="18" ht="16.35" customHeight="1" spans="1:8">
      <c r="A18" s="6" t="s">
        <v>87</v>
      </c>
      <c r="B18" s="5"/>
      <c r="C18" s="6" t="s">
        <v>88</v>
      </c>
      <c r="D18" s="5"/>
      <c r="E18" s="6" t="s">
        <v>89</v>
      </c>
      <c r="F18" s="5"/>
      <c r="G18" s="6" t="s">
        <v>90</v>
      </c>
      <c r="H18" s="5"/>
    </row>
    <row r="19" ht="16.35" customHeight="1" spans="1:8">
      <c r="A19" s="6" t="s">
        <v>91</v>
      </c>
      <c r="B19" s="5"/>
      <c r="C19" s="6" t="s">
        <v>92</v>
      </c>
      <c r="D19" s="5"/>
      <c r="E19" s="6" t="s">
        <v>93</v>
      </c>
      <c r="F19" s="5"/>
      <c r="G19" s="6" t="s">
        <v>94</v>
      </c>
      <c r="H19" s="5">
        <v>1000</v>
      </c>
    </row>
    <row r="20" ht="16.35" customHeight="1" spans="1:8">
      <c r="A20" s="15" t="s">
        <v>95</v>
      </c>
      <c r="B20" s="21"/>
      <c r="C20" s="6" t="s">
        <v>96</v>
      </c>
      <c r="D20" s="5"/>
      <c r="E20" s="6" t="s">
        <v>97</v>
      </c>
      <c r="F20" s="5"/>
      <c r="G20" s="6"/>
      <c r="H20" s="5"/>
    </row>
    <row r="21" ht="16.35" customHeight="1" spans="1:8">
      <c r="A21" s="15" t="s">
        <v>98</v>
      </c>
      <c r="B21" s="21"/>
      <c r="C21" s="6" t="s">
        <v>99</v>
      </c>
      <c r="D21" s="5"/>
      <c r="E21" s="15" t="s">
        <v>100</v>
      </c>
      <c r="F21" s="21"/>
      <c r="G21" s="6"/>
      <c r="H21" s="5"/>
    </row>
    <row r="22" ht="16.35" customHeight="1" spans="1:8">
      <c r="A22" s="15" t="s">
        <v>101</v>
      </c>
      <c r="B22" s="21"/>
      <c r="C22" s="6" t="s">
        <v>102</v>
      </c>
      <c r="D22" s="5"/>
      <c r="E22" s="6"/>
      <c r="F22" s="4"/>
      <c r="G22" s="6"/>
      <c r="H22" s="5"/>
    </row>
    <row r="23" ht="16.35" customHeight="1" spans="1:8">
      <c r="A23" s="15" t="s">
        <v>103</v>
      </c>
      <c r="B23" s="21"/>
      <c r="C23" s="6" t="s">
        <v>104</v>
      </c>
      <c r="D23" s="5"/>
      <c r="E23" s="6"/>
      <c r="F23" s="4"/>
      <c r="G23" s="6"/>
      <c r="H23" s="5"/>
    </row>
    <row r="24" ht="16.35" customHeight="1" spans="1:8">
      <c r="A24" s="15" t="s">
        <v>105</v>
      </c>
      <c r="B24" s="21">
        <v>150</v>
      </c>
      <c r="C24" s="6" t="s">
        <v>106</v>
      </c>
      <c r="D24" s="5"/>
      <c r="E24" s="6"/>
      <c r="F24" s="4"/>
      <c r="G24" s="6"/>
      <c r="H24" s="5"/>
    </row>
    <row r="25" ht="16.35" customHeight="1" spans="1:8">
      <c r="A25" s="6" t="s">
        <v>107</v>
      </c>
      <c r="B25" s="5">
        <v>150</v>
      </c>
      <c r="C25" s="6" t="s">
        <v>108</v>
      </c>
      <c r="D25" s="5"/>
      <c r="E25" s="6"/>
      <c r="F25" s="4"/>
      <c r="G25" s="6"/>
      <c r="H25" s="5"/>
    </row>
    <row r="26" ht="16.35" customHeight="1" spans="1:8">
      <c r="A26" s="6" t="s">
        <v>109</v>
      </c>
      <c r="B26" s="5"/>
      <c r="C26" s="6" t="s">
        <v>110</v>
      </c>
      <c r="D26" s="5"/>
      <c r="E26" s="6"/>
      <c r="F26" s="4"/>
      <c r="G26" s="6"/>
      <c r="H26" s="5"/>
    </row>
    <row r="27" ht="16.35" customHeight="1" spans="1:8">
      <c r="A27" s="6" t="s">
        <v>111</v>
      </c>
      <c r="B27" s="5"/>
      <c r="C27" s="6" t="s">
        <v>112</v>
      </c>
      <c r="D27" s="5"/>
      <c r="E27" s="6"/>
      <c r="F27" s="4"/>
      <c r="G27" s="6"/>
      <c r="H27" s="5"/>
    </row>
    <row r="28" ht="16.35" customHeight="1" spans="1:8">
      <c r="A28" s="15" t="s">
        <v>113</v>
      </c>
      <c r="B28" s="21">
        <v>19995.7</v>
      </c>
      <c r="C28" s="6" t="s">
        <v>114</v>
      </c>
      <c r="D28" s="5"/>
      <c r="E28" s="6"/>
      <c r="F28" s="4"/>
      <c r="G28" s="6"/>
      <c r="H28" s="5"/>
    </row>
    <row r="29" ht="16.35" customHeight="1" spans="1:8">
      <c r="A29" s="15" t="s">
        <v>115</v>
      </c>
      <c r="B29" s="21"/>
      <c r="C29" s="6" t="s">
        <v>116</v>
      </c>
      <c r="D29" s="5"/>
      <c r="E29" s="6"/>
      <c r="F29" s="4"/>
      <c r="G29" s="6"/>
      <c r="H29" s="5"/>
    </row>
    <row r="30" ht="16.35" customHeight="1" spans="1:8">
      <c r="A30" s="15" t="s">
        <v>117</v>
      </c>
      <c r="B30" s="21"/>
      <c r="C30" s="6" t="s">
        <v>118</v>
      </c>
      <c r="D30" s="5"/>
      <c r="E30" s="6"/>
      <c r="F30" s="4"/>
      <c r="G30" s="6"/>
      <c r="H30" s="5"/>
    </row>
    <row r="31" ht="16.35" customHeight="1" spans="1:8">
      <c r="A31" s="15" t="s">
        <v>119</v>
      </c>
      <c r="B31" s="21"/>
      <c r="C31" s="6" t="s">
        <v>120</v>
      </c>
      <c r="D31" s="5"/>
      <c r="E31" s="6"/>
      <c r="F31" s="4"/>
      <c r="G31" s="6"/>
      <c r="H31" s="5"/>
    </row>
    <row r="32" ht="16.35" customHeight="1" spans="1:8">
      <c r="A32" s="15" t="s">
        <v>121</v>
      </c>
      <c r="B32" s="21">
        <v>500</v>
      </c>
      <c r="C32" s="6" t="s">
        <v>122</v>
      </c>
      <c r="D32" s="5"/>
      <c r="E32" s="6"/>
      <c r="F32" s="4"/>
      <c r="G32" s="6"/>
      <c r="H32" s="5"/>
    </row>
    <row r="33" ht="16.35" customHeight="1" spans="1:8">
      <c r="A33" s="6"/>
      <c r="B33" s="4"/>
      <c r="C33" s="6" t="s">
        <v>123</v>
      </c>
      <c r="D33" s="5"/>
      <c r="E33" s="6"/>
      <c r="F33" s="4"/>
      <c r="G33" s="6"/>
      <c r="H33" s="4"/>
    </row>
    <row r="34" ht="16.35" customHeight="1" spans="1:8">
      <c r="A34" s="6"/>
      <c r="B34" s="4"/>
      <c r="C34" s="6" t="s">
        <v>124</v>
      </c>
      <c r="D34" s="5"/>
      <c r="E34" s="6"/>
      <c r="F34" s="4"/>
      <c r="G34" s="6"/>
      <c r="H34" s="4"/>
    </row>
    <row r="35" ht="16.35" customHeight="1" spans="1:8">
      <c r="A35" s="6"/>
      <c r="B35" s="4"/>
      <c r="C35" s="6" t="s">
        <v>125</v>
      </c>
      <c r="D35" s="5"/>
      <c r="E35" s="6"/>
      <c r="F35" s="4"/>
      <c r="G35" s="6"/>
      <c r="H35" s="4"/>
    </row>
    <row r="36" ht="16.35" customHeight="1" spans="1:8">
      <c r="A36" s="6"/>
      <c r="B36" s="4"/>
      <c r="C36" s="6"/>
      <c r="D36" s="4"/>
      <c r="E36" s="6"/>
      <c r="F36" s="4"/>
      <c r="G36" s="6"/>
      <c r="H36" s="4"/>
    </row>
    <row r="37" ht="16.35" customHeight="1" spans="1:8">
      <c r="A37" s="15" t="s">
        <v>126</v>
      </c>
      <c r="B37" s="21">
        <f>B6+B20+B21+B22+B23+B24+B28+B29+B30+B31+B32</f>
        <v>21897</v>
      </c>
      <c r="C37" s="15" t="s">
        <v>127</v>
      </c>
      <c r="D37" s="21">
        <f>D6</f>
        <v>21897</v>
      </c>
      <c r="E37" s="15" t="s">
        <v>127</v>
      </c>
      <c r="F37" s="21">
        <f>F6+F10+F21</f>
        <v>21897</v>
      </c>
      <c r="G37" s="15" t="s">
        <v>127</v>
      </c>
      <c r="H37" s="21">
        <f>SUM(H5:H26)</f>
        <v>21897</v>
      </c>
    </row>
    <row r="38" ht="16.35" customHeight="1" spans="1:8">
      <c r="A38" s="15" t="s">
        <v>128</v>
      </c>
      <c r="B38" s="21"/>
      <c r="C38" s="15" t="s">
        <v>129</v>
      </c>
      <c r="D38" s="21"/>
      <c r="E38" s="15" t="s">
        <v>129</v>
      </c>
      <c r="F38" s="21"/>
      <c r="G38" s="15" t="s">
        <v>129</v>
      </c>
      <c r="H38" s="21"/>
    </row>
    <row r="39" ht="16.35" customHeight="1" spans="1:8">
      <c r="A39" s="6"/>
      <c r="B39" s="5"/>
      <c r="C39" s="6"/>
      <c r="D39" s="5"/>
      <c r="E39" s="15"/>
      <c r="F39" s="21"/>
      <c r="G39" s="15"/>
      <c r="H39" s="21"/>
    </row>
    <row r="40" ht="16.35" customHeight="1" spans="1:8">
      <c r="A40" s="15" t="s">
        <v>130</v>
      </c>
      <c r="B40" s="21">
        <f>B37</f>
        <v>21897</v>
      </c>
      <c r="C40" s="15" t="s">
        <v>131</v>
      </c>
      <c r="D40" s="21">
        <f>D37</f>
        <v>21897</v>
      </c>
      <c r="E40" s="15" t="s">
        <v>131</v>
      </c>
      <c r="F40" s="21">
        <f>F37</f>
        <v>21897</v>
      </c>
      <c r="G40" s="15" t="s">
        <v>131</v>
      </c>
      <c r="H40" s="21">
        <f>H37</f>
        <v>21897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Y11"/>
  <sheetViews>
    <sheetView zoomScale="145" zoomScaleNormal="145" workbookViewId="0">
      <selection activeCell="A3" sqref="A3:W3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25">
      <c r="A1" s="10"/>
      <c r="Y1" s="73" t="s">
        <v>132</v>
      </c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31</v>
      </c>
      <c r="Y3" s="8"/>
    </row>
    <row r="4" ht="22.35" customHeight="1" spans="1:25">
      <c r="A4" s="19" t="s">
        <v>133</v>
      </c>
      <c r="B4" s="19" t="s">
        <v>134</v>
      </c>
      <c r="C4" s="19" t="s">
        <v>135</v>
      </c>
      <c r="D4" s="19" t="s">
        <v>136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128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137</v>
      </c>
      <c r="E5" s="19" t="s">
        <v>138</v>
      </c>
      <c r="F5" s="19" t="s">
        <v>139</v>
      </c>
      <c r="G5" s="19" t="s">
        <v>140</v>
      </c>
      <c r="H5" s="19" t="s">
        <v>141</v>
      </c>
      <c r="I5" s="19" t="s">
        <v>142</v>
      </c>
      <c r="J5" s="19" t="s">
        <v>143</v>
      </c>
      <c r="K5" s="19"/>
      <c r="L5" s="19"/>
      <c r="M5" s="19"/>
      <c r="N5" s="19" t="s">
        <v>144</v>
      </c>
      <c r="O5" s="19" t="s">
        <v>145</v>
      </c>
      <c r="P5" s="19" t="s">
        <v>146</v>
      </c>
      <c r="Q5" s="19" t="s">
        <v>147</v>
      </c>
      <c r="R5" s="19" t="s">
        <v>148</v>
      </c>
      <c r="S5" s="19" t="s">
        <v>137</v>
      </c>
      <c r="T5" s="19" t="s">
        <v>138</v>
      </c>
      <c r="U5" s="19" t="s">
        <v>139</v>
      </c>
      <c r="V5" s="19" t="s">
        <v>140</v>
      </c>
      <c r="W5" s="19" t="s">
        <v>141</v>
      </c>
      <c r="X5" s="19" t="s">
        <v>142</v>
      </c>
      <c r="Y5" s="19" t="s">
        <v>149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150</v>
      </c>
      <c r="K6" s="19" t="s">
        <v>151</v>
      </c>
      <c r="L6" s="19" t="s">
        <v>152</v>
      </c>
      <c r="M6" s="19" t="s">
        <v>141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5" customHeight="1" spans="1:25">
      <c r="A7" s="19"/>
      <c r="B7" s="19" t="s">
        <v>135</v>
      </c>
      <c r="C7" s="21">
        <f>D7+S7</f>
        <v>21897</v>
      </c>
      <c r="D7" s="40">
        <f>E7+F7+G7+H7+I7+J7+K7+L7+M7+N7+O7+P7+Q7+R7</f>
        <v>21897</v>
      </c>
      <c r="E7" s="21">
        <v>1251.3</v>
      </c>
      <c r="F7" s="21"/>
      <c r="G7" s="21"/>
      <c r="H7" s="21"/>
      <c r="I7" s="21"/>
      <c r="J7" s="21">
        <v>150</v>
      </c>
      <c r="K7" s="21"/>
      <c r="L7" s="21"/>
      <c r="M7" s="21"/>
      <c r="N7" s="21">
        <v>19995.7</v>
      </c>
      <c r="O7" s="21"/>
      <c r="P7" s="21"/>
      <c r="Q7" s="21"/>
      <c r="R7" s="21">
        <v>500</v>
      </c>
      <c r="S7" s="40"/>
      <c r="T7" s="40"/>
      <c r="U7" s="40"/>
      <c r="V7" s="40"/>
      <c r="W7" s="40"/>
      <c r="X7" s="40"/>
      <c r="Y7" s="40"/>
    </row>
    <row r="8" ht="22.95" customHeight="1" spans="1:25">
      <c r="A8" s="19">
        <v>438</v>
      </c>
      <c r="B8" s="19" t="s">
        <v>153</v>
      </c>
      <c r="C8" s="21">
        <f>C7</f>
        <v>21897</v>
      </c>
      <c r="D8" s="40">
        <f>D7</f>
        <v>21897</v>
      </c>
      <c r="E8" s="21">
        <f>E7</f>
        <v>1251.3</v>
      </c>
      <c r="F8" s="21"/>
      <c r="G8" s="21"/>
      <c r="H8" s="21"/>
      <c r="I8" s="21"/>
      <c r="J8" s="21">
        <f>J7</f>
        <v>150</v>
      </c>
      <c r="K8" s="21"/>
      <c r="L8" s="21"/>
      <c r="M8" s="21"/>
      <c r="N8" s="21">
        <f>N7</f>
        <v>19995.7</v>
      </c>
      <c r="O8" s="21"/>
      <c r="P8" s="21"/>
      <c r="Q8" s="21"/>
      <c r="R8" s="21">
        <f>R7</f>
        <v>500</v>
      </c>
      <c r="S8" s="40"/>
      <c r="T8" s="40"/>
      <c r="U8" s="40"/>
      <c r="V8" s="40"/>
      <c r="W8" s="40"/>
      <c r="X8" s="40"/>
      <c r="Y8" s="40"/>
    </row>
    <row r="9" ht="22.95" customHeight="1" spans="1:25">
      <c r="A9" s="19">
        <v>438009</v>
      </c>
      <c r="B9" s="19" t="s">
        <v>3</v>
      </c>
      <c r="C9" s="21">
        <f>C7</f>
        <v>21897</v>
      </c>
      <c r="D9" s="40">
        <f>D7</f>
        <v>21897</v>
      </c>
      <c r="E9" s="21">
        <f>E7</f>
        <v>1251.3</v>
      </c>
      <c r="F9" s="21"/>
      <c r="G9" s="21"/>
      <c r="H9" s="21"/>
      <c r="I9" s="21"/>
      <c r="J9" s="21">
        <f>J7</f>
        <v>150</v>
      </c>
      <c r="K9" s="21"/>
      <c r="L9" s="21"/>
      <c r="M9" s="21"/>
      <c r="N9" s="21">
        <f>N7</f>
        <v>19995.7</v>
      </c>
      <c r="O9" s="21"/>
      <c r="P9" s="21"/>
      <c r="Q9" s="21"/>
      <c r="R9" s="21">
        <f>R7</f>
        <v>500</v>
      </c>
      <c r="S9" s="14"/>
      <c r="T9" s="14"/>
      <c r="U9" s="14"/>
      <c r="V9" s="14"/>
      <c r="W9" s="14"/>
      <c r="X9" s="14"/>
      <c r="Y9" s="14"/>
    </row>
    <row r="10" ht="16.35" customHeight="1"/>
    <row r="11" ht="16.35" customHeight="1" spans="7:7">
      <c r="G11" s="1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0"/>
  <sheetViews>
    <sheetView zoomScale="115" zoomScaleNormal="115" workbookViewId="0">
      <selection activeCell="A3" sqref="A3:J3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16.35" customHeight="1" spans="1:11">
      <c r="A1" s="10"/>
      <c r="D1" s="70"/>
      <c r="K1" s="73" t="s">
        <v>154</v>
      </c>
    </row>
    <row r="2" ht="31.95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8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135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s="41" customFormat="1" ht="22.95" customHeight="1" spans="1:11">
      <c r="A6" s="74"/>
      <c r="B6" s="74"/>
      <c r="C6" s="74"/>
      <c r="D6" s="39"/>
      <c r="E6" s="45" t="s">
        <v>135</v>
      </c>
      <c r="F6" s="13">
        <f t="shared" ref="F6:F9" si="0">G6+H6+I6+J6+K6</f>
        <v>21897</v>
      </c>
      <c r="G6" s="13">
        <v>20897</v>
      </c>
      <c r="H6" s="13">
        <v>1000</v>
      </c>
      <c r="I6" s="46"/>
      <c r="J6" s="76"/>
      <c r="K6" s="76"/>
    </row>
    <row r="7" s="41" customFormat="1" ht="22.95" customHeight="1" spans="1:11">
      <c r="A7" s="3">
        <v>210</v>
      </c>
      <c r="B7" s="43"/>
      <c r="C7" s="44"/>
      <c r="D7" s="38">
        <v>210</v>
      </c>
      <c r="E7" s="45" t="s">
        <v>166</v>
      </c>
      <c r="F7" s="13">
        <f t="shared" si="0"/>
        <v>21897</v>
      </c>
      <c r="G7" s="13">
        <v>20897</v>
      </c>
      <c r="H7" s="13">
        <v>1000</v>
      </c>
      <c r="I7" s="77"/>
      <c r="J7" s="78"/>
      <c r="K7" s="78"/>
    </row>
    <row r="8" s="41" customFormat="1" ht="22.95" customHeight="1" spans="1:11">
      <c r="A8" s="3">
        <v>210</v>
      </c>
      <c r="B8" s="43" t="s">
        <v>167</v>
      </c>
      <c r="C8" s="44"/>
      <c r="D8" s="38">
        <v>21002</v>
      </c>
      <c r="E8" s="45" t="s">
        <v>168</v>
      </c>
      <c r="F8" s="13">
        <f t="shared" si="0"/>
        <v>21897</v>
      </c>
      <c r="G8" s="13">
        <v>20897</v>
      </c>
      <c r="H8" s="13">
        <v>1000</v>
      </c>
      <c r="I8" s="77"/>
      <c r="J8" s="78"/>
      <c r="K8" s="78"/>
    </row>
    <row r="9" s="41" customFormat="1" ht="22.95" customHeight="1" spans="1:11">
      <c r="A9" s="3">
        <v>210</v>
      </c>
      <c r="B9" s="43" t="s">
        <v>167</v>
      </c>
      <c r="C9" s="44" t="s">
        <v>169</v>
      </c>
      <c r="D9" s="39" t="s">
        <v>170</v>
      </c>
      <c r="E9" s="45" t="s">
        <v>3</v>
      </c>
      <c r="F9" s="13">
        <f t="shared" si="0"/>
        <v>21897</v>
      </c>
      <c r="G9" s="13">
        <v>20897</v>
      </c>
      <c r="H9" s="13">
        <v>1000</v>
      </c>
      <c r="I9" s="79"/>
      <c r="J9" s="80"/>
      <c r="K9" s="80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9"/>
  <sheetViews>
    <sheetView zoomScale="130" zoomScaleNormal="130" workbookViewId="0">
      <selection activeCell="A3" sqref="A3:R3"/>
    </sheetView>
  </sheetViews>
  <sheetFormatPr defaultColWidth="10" defaultRowHeight="16.8"/>
  <cols>
    <col min="1" max="3" width="4.13461538461539" customWidth="1"/>
    <col min="4" max="4" width="6.82692307692308" customWidth="1"/>
    <col min="5" max="5" width="20.1057692307692" customWidth="1"/>
    <col min="6" max="6" width="9.22115384615385" customWidth="1"/>
    <col min="7" max="7" width="8.65384615384615" customWidth="1"/>
    <col min="8" max="8" width="9.02884615384615" customWidth="1"/>
    <col min="9" max="12" width="7.10576923076923" customWidth="1"/>
    <col min="13" max="13" width="6.77884615384615" customWidth="1"/>
    <col min="14" max="14" width="7.10576923076923" customWidth="1"/>
    <col min="15" max="15" width="7.10576923076923" style="16" customWidth="1"/>
    <col min="16" max="17" width="7.10576923076923" customWidth="1"/>
    <col min="18" max="18" width="5.86538461538461" customWidth="1"/>
    <col min="19" max="19" width="7.10576923076923" customWidth="1"/>
    <col min="20" max="20" width="8.46153846153846" customWidth="1"/>
    <col min="21" max="22" width="9.77884615384615" customWidth="1"/>
  </cols>
  <sheetData>
    <row r="1" ht="16.35" customHeight="1" spans="20:20">
      <c r="T1" s="73" t="s">
        <v>171</v>
      </c>
    </row>
    <row r="2" ht="42.1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71"/>
      <c r="P3" s="2"/>
      <c r="Q3" s="2"/>
      <c r="R3" s="2"/>
      <c r="S3" s="8" t="s">
        <v>31</v>
      </c>
      <c r="T3" s="8"/>
    </row>
    <row r="4" ht="19.95" customHeight="1" spans="1:20">
      <c r="A4" s="3" t="s">
        <v>155</v>
      </c>
      <c r="B4" s="3"/>
      <c r="C4" s="3"/>
      <c r="D4" s="3" t="s">
        <v>156</v>
      </c>
      <c r="E4" s="19" t="s">
        <v>172</v>
      </c>
      <c r="F4" s="19" t="s">
        <v>173</v>
      </c>
      <c r="G4" s="19" t="s">
        <v>174</v>
      </c>
      <c r="H4" s="19" t="s">
        <v>175</v>
      </c>
      <c r="I4" s="19" t="s">
        <v>176</v>
      </c>
      <c r="J4" s="19" t="s">
        <v>177</v>
      </c>
      <c r="K4" s="19" t="s">
        <v>178</v>
      </c>
      <c r="L4" s="19" t="s">
        <v>179</v>
      </c>
      <c r="M4" s="19" t="s">
        <v>180</v>
      </c>
      <c r="N4" s="19" t="s">
        <v>181</v>
      </c>
      <c r="O4" s="19" t="s">
        <v>182</v>
      </c>
      <c r="P4" s="19" t="s">
        <v>183</v>
      </c>
      <c r="Q4" s="19" t="s">
        <v>184</v>
      </c>
      <c r="R4" s="19" t="s">
        <v>185</v>
      </c>
      <c r="S4" s="19" t="s">
        <v>186</v>
      </c>
      <c r="T4" s="19" t="s">
        <v>187</v>
      </c>
    </row>
    <row r="5" ht="20.7" customHeight="1" spans="1:20">
      <c r="A5" s="3" t="s">
        <v>163</v>
      </c>
      <c r="B5" s="3" t="s">
        <v>164</v>
      </c>
      <c r="C5" s="3" t="s">
        <v>165</v>
      </c>
      <c r="D5" s="3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="41" customFormat="1" ht="22.95" customHeight="1" spans="1:20">
      <c r="A6" s="74"/>
      <c r="B6" s="74"/>
      <c r="C6" s="74"/>
      <c r="D6" s="39"/>
      <c r="E6" s="45" t="s">
        <v>135</v>
      </c>
      <c r="F6" s="46">
        <f t="shared" ref="F6:F9" si="0">SUM(G6:T6)</f>
        <v>21897</v>
      </c>
      <c r="G6" s="46">
        <v>8537</v>
      </c>
      <c r="H6" s="46">
        <v>12352</v>
      </c>
      <c r="I6" s="46"/>
      <c r="J6" s="46"/>
      <c r="K6" s="46"/>
      <c r="L6" s="46"/>
      <c r="M6" s="46"/>
      <c r="N6" s="46"/>
      <c r="O6" s="13">
        <v>8</v>
      </c>
      <c r="P6" s="46"/>
      <c r="Q6" s="46"/>
      <c r="R6" s="46"/>
      <c r="S6" s="46"/>
      <c r="T6" s="46">
        <v>1000</v>
      </c>
    </row>
    <row r="7" s="41" customFormat="1" ht="22.95" customHeight="1" spans="1:20">
      <c r="A7" s="3">
        <v>210</v>
      </c>
      <c r="B7" s="43"/>
      <c r="C7" s="44"/>
      <c r="D7" s="38">
        <v>210</v>
      </c>
      <c r="E7" s="45" t="s">
        <v>166</v>
      </c>
      <c r="F7" s="46">
        <f t="shared" si="0"/>
        <v>21897</v>
      </c>
      <c r="G7" s="46">
        <v>8537</v>
      </c>
      <c r="H7" s="46">
        <v>12352</v>
      </c>
      <c r="I7" s="46"/>
      <c r="J7" s="46"/>
      <c r="K7" s="46"/>
      <c r="L7" s="46"/>
      <c r="M7" s="46"/>
      <c r="N7" s="46"/>
      <c r="O7" s="13">
        <v>8</v>
      </c>
      <c r="P7" s="46"/>
      <c r="Q7" s="46"/>
      <c r="R7" s="46"/>
      <c r="S7" s="46"/>
      <c r="T7" s="46">
        <v>1000</v>
      </c>
    </row>
    <row r="8" s="41" customFormat="1" ht="22.95" customHeight="1" spans="1:20">
      <c r="A8" s="3">
        <v>210</v>
      </c>
      <c r="B8" s="43" t="s">
        <v>167</v>
      </c>
      <c r="C8" s="44"/>
      <c r="D8" s="38">
        <v>21002</v>
      </c>
      <c r="E8" s="45" t="s">
        <v>168</v>
      </c>
      <c r="F8" s="46">
        <f t="shared" si="0"/>
        <v>21897</v>
      </c>
      <c r="G8" s="46">
        <v>8537</v>
      </c>
      <c r="H8" s="46">
        <v>12352</v>
      </c>
      <c r="I8" s="46"/>
      <c r="J8" s="46"/>
      <c r="K8" s="46"/>
      <c r="L8" s="46"/>
      <c r="M8" s="46"/>
      <c r="N8" s="46"/>
      <c r="O8" s="13">
        <v>8</v>
      </c>
      <c r="P8" s="46"/>
      <c r="Q8" s="46"/>
      <c r="R8" s="46"/>
      <c r="S8" s="46"/>
      <c r="T8" s="46">
        <v>1000</v>
      </c>
    </row>
    <row r="9" s="41" customFormat="1" ht="22.95" customHeight="1" spans="1:20">
      <c r="A9" s="3">
        <v>210</v>
      </c>
      <c r="B9" s="43" t="s">
        <v>167</v>
      </c>
      <c r="C9" s="44" t="s">
        <v>169</v>
      </c>
      <c r="D9" s="39" t="s">
        <v>170</v>
      </c>
      <c r="E9" s="45" t="s">
        <v>3</v>
      </c>
      <c r="F9" s="46">
        <f t="shared" si="0"/>
        <v>21897</v>
      </c>
      <c r="G9" s="46">
        <v>8537</v>
      </c>
      <c r="H9" s="46">
        <v>12352</v>
      </c>
      <c r="I9" s="46"/>
      <c r="J9" s="46"/>
      <c r="K9" s="46"/>
      <c r="L9" s="46"/>
      <c r="M9" s="46"/>
      <c r="N9" s="46"/>
      <c r="O9" s="13">
        <v>8</v>
      </c>
      <c r="P9" s="46"/>
      <c r="Q9" s="46"/>
      <c r="R9" s="46"/>
      <c r="S9" s="46"/>
      <c r="T9" s="46">
        <v>1000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U9"/>
  <sheetViews>
    <sheetView zoomScale="130" zoomScaleNormal="130" workbookViewId="0">
      <selection activeCell="A3" sqref="A3:S3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8.75" customWidth="1"/>
    <col min="8" max="8" width="7.29807692307692" customWidth="1"/>
    <col min="9" max="9" width="8.74038461538461" customWidth="1"/>
    <col min="10" max="10" width="7.10576923076923" customWidth="1"/>
    <col min="11" max="11" width="9.22115384615385" customWidth="1"/>
    <col min="12" max="15" width="7.10576923076923" customWidth="1"/>
    <col min="16" max="16" width="7.97115384615385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21">
      <c r="A1" s="10"/>
      <c r="U1" s="73" t="s">
        <v>188</v>
      </c>
    </row>
    <row r="2" ht="37.2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31</v>
      </c>
      <c r="U3" s="8"/>
    </row>
    <row r="4" ht="22.35" customHeight="1" spans="1:21">
      <c r="A4" s="35" t="s">
        <v>155</v>
      </c>
      <c r="B4" s="35"/>
      <c r="C4" s="35"/>
      <c r="D4" s="35" t="s">
        <v>156</v>
      </c>
      <c r="E4" s="19" t="s">
        <v>172</v>
      </c>
      <c r="F4" s="19" t="s">
        <v>189</v>
      </c>
      <c r="G4" s="19" t="s">
        <v>158</v>
      </c>
      <c r="H4" s="19"/>
      <c r="I4" s="19"/>
      <c r="J4" s="19"/>
      <c r="K4" s="19" t="s">
        <v>159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35" t="s">
        <v>163</v>
      </c>
      <c r="B5" s="35" t="s">
        <v>164</v>
      </c>
      <c r="C5" s="35" t="s">
        <v>165</v>
      </c>
      <c r="D5" s="35"/>
      <c r="E5" s="19"/>
      <c r="F5" s="19"/>
      <c r="G5" s="19" t="s">
        <v>135</v>
      </c>
      <c r="H5" s="19" t="s">
        <v>190</v>
      </c>
      <c r="I5" s="19" t="s">
        <v>191</v>
      </c>
      <c r="J5" s="19" t="s">
        <v>182</v>
      </c>
      <c r="K5" s="19" t="s">
        <v>135</v>
      </c>
      <c r="L5" s="19" t="s">
        <v>192</v>
      </c>
      <c r="M5" s="19" t="s">
        <v>193</v>
      </c>
      <c r="N5" s="19" t="s">
        <v>194</v>
      </c>
      <c r="O5" s="19" t="s">
        <v>184</v>
      </c>
      <c r="P5" s="19" t="s">
        <v>195</v>
      </c>
      <c r="Q5" s="19" t="s">
        <v>196</v>
      </c>
      <c r="R5" s="19" t="s">
        <v>197</v>
      </c>
      <c r="S5" s="19" t="s">
        <v>180</v>
      </c>
      <c r="T5" s="19" t="s">
        <v>183</v>
      </c>
      <c r="U5" s="19" t="s">
        <v>187</v>
      </c>
    </row>
    <row r="6" s="41" customFormat="1" ht="22.95" customHeight="1" spans="1:21">
      <c r="A6" s="42"/>
      <c r="B6" s="42"/>
      <c r="C6" s="42"/>
      <c r="D6" s="39"/>
      <c r="E6" s="45" t="s">
        <v>135</v>
      </c>
      <c r="F6" s="13">
        <f t="shared" ref="F6:F9" si="0">G6+K6</f>
        <v>21897</v>
      </c>
      <c r="G6" s="13">
        <f t="shared" ref="G6:G9" si="1">SUM(H6:J6)</f>
        <v>20897</v>
      </c>
      <c r="H6" s="13">
        <v>8537</v>
      </c>
      <c r="I6" s="13">
        <v>12352</v>
      </c>
      <c r="J6" s="13">
        <v>8</v>
      </c>
      <c r="K6" s="13">
        <f t="shared" ref="K6:K9" si="2">SUM(L6:U6)</f>
        <v>1000</v>
      </c>
      <c r="L6" s="13"/>
      <c r="M6" s="13"/>
      <c r="N6" s="13"/>
      <c r="O6" s="13"/>
      <c r="P6" s="13">
        <v>1000</v>
      </c>
      <c r="Q6" s="13"/>
      <c r="R6" s="13"/>
      <c r="S6" s="13"/>
      <c r="T6" s="13"/>
      <c r="U6" s="13"/>
    </row>
    <row r="7" s="41" customFormat="1" ht="22.95" customHeight="1" spans="1:21">
      <c r="A7" s="3">
        <v>210</v>
      </c>
      <c r="B7" s="43"/>
      <c r="C7" s="44"/>
      <c r="D7" s="38">
        <v>210</v>
      </c>
      <c r="E7" s="45" t="s">
        <v>166</v>
      </c>
      <c r="F7" s="13">
        <f t="shared" si="0"/>
        <v>21897</v>
      </c>
      <c r="G7" s="13">
        <f t="shared" si="1"/>
        <v>20897</v>
      </c>
      <c r="H7" s="13">
        <v>8537</v>
      </c>
      <c r="I7" s="13">
        <v>12352</v>
      </c>
      <c r="J7" s="13">
        <v>8</v>
      </c>
      <c r="K7" s="13">
        <f t="shared" si="2"/>
        <v>1000</v>
      </c>
      <c r="L7" s="13"/>
      <c r="M7" s="13"/>
      <c r="N7" s="13"/>
      <c r="O7" s="13"/>
      <c r="P7" s="13">
        <v>1000</v>
      </c>
      <c r="Q7" s="13"/>
      <c r="R7" s="13"/>
      <c r="S7" s="46"/>
      <c r="T7" s="46"/>
      <c r="U7" s="46"/>
    </row>
    <row r="8" s="41" customFormat="1" ht="22.95" customHeight="1" spans="1:21">
      <c r="A8" s="3">
        <v>210</v>
      </c>
      <c r="B8" s="43" t="s">
        <v>167</v>
      </c>
      <c r="C8" s="44"/>
      <c r="D8" s="38">
        <v>21002</v>
      </c>
      <c r="E8" s="45" t="s">
        <v>168</v>
      </c>
      <c r="F8" s="13">
        <f t="shared" si="0"/>
        <v>21897</v>
      </c>
      <c r="G8" s="13">
        <f t="shared" si="1"/>
        <v>20897</v>
      </c>
      <c r="H8" s="13">
        <v>8537</v>
      </c>
      <c r="I8" s="13">
        <v>12352</v>
      </c>
      <c r="J8" s="13">
        <v>8</v>
      </c>
      <c r="K8" s="13">
        <f t="shared" si="2"/>
        <v>1000</v>
      </c>
      <c r="L8" s="13"/>
      <c r="M8" s="13"/>
      <c r="N8" s="13"/>
      <c r="O8" s="13"/>
      <c r="P8" s="13">
        <v>1000</v>
      </c>
      <c r="Q8" s="13"/>
      <c r="R8" s="13"/>
      <c r="S8" s="46"/>
      <c r="T8" s="46"/>
      <c r="U8" s="46"/>
    </row>
    <row r="9" s="41" customFormat="1" ht="22.95" customHeight="1" spans="1:21">
      <c r="A9" s="3">
        <v>210</v>
      </c>
      <c r="B9" s="43" t="s">
        <v>167</v>
      </c>
      <c r="C9" s="44" t="s">
        <v>169</v>
      </c>
      <c r="D9" s="39" t="s">
        <v>170</v>
      </c>
      <c r="E9" s="45" t="s">
        <v>3</v>
      </c>
      <c r="F9" s="13">
        <f t="shared" si="0"/>
        <v>21897</v>
      </c>
      <c r="G9" s="13">
        <f t="shared" si="1"/>
        <v>20897</v>
      </c>
      <c r="H9" s="13">
        <v>8537</v>
      </c>
      <c r="I9" s="13">
        <v>12352</v>
      </c>
      <c r="J9" s="13">
        <v>8</v>
      </c>
      <c r="K9" s="13">
        <f t="shared" si="2"/>
        <v>1000</v>
      </c>
      <c r="L9" s="13"/>
      <c r="M9" s="13"/>
      <c r="N9" s="13"/>
      <c r="O9" s="13"/>
      <c r="P9" s="13">
        <v>1000</v>
      </c>
      <c r="Q9" s="13"/>
      <c r="R9" s="13"/>
      <c r="S9" s="47"/>
      <c r="T9" s="47"/>
      <c r="U9" s="4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40"/>
  <sheetViews>
    <sheetView zoomScale="130" zoomScaleNormal="130" workbookViewId="0">
      <selection activeCell="A3" sqref="A3:C3"/>
    </sheetView>
  </sheetViews>
  <sheetFormatPr defaultColWidth="10" defaultRowHeight="16.8" outlineLevelCol="4"/>
  <cols>
    <col min="1" max="1" width="24.6634615384615" customWidth="1"/>
    <col min="2" max="2" width="16" style="16" customWidth="1"/>
    <col min="3" max="3" width="22.2211538461538" customWidth="1"/>
    <col min="4" max="4" width="22.2211538461538" style="16" customWidth="1"/>
    <col min="5" max="5" width="0.105769230769231" customWidth="1"/>
    <col min="6" max="6" width="9.77884615384615" customWidth="1"/>
  </cols>
  <sheetData>
    <row r="1" ht="16.35" customHeight="1" spans="1:4">
      <c r="A1" s="10"/>
      <c r="D1" s="70" t="s">
        <v>198</v>
      </c>
    </row>
    <row r="2" ht="31.95" customHeight="1" spans="1:4">
      <c r="A2" s="1" t="s">
        <v>11</v>
      </c>
      <c r="B2" s="1"/>
      <c r="C2" s="1"/>
      <c r="D2" s="1"/>
    </row>
    <row r="3" ht="18.9" customHeight="1" spans="1:5">
      <c r="A3" s="2" t="s">
        <v>30</v>
      </c>
      <c r="B3" s="71"/>
      <c r="C3" s="2"/>
      <c r="D3" s="8" t="s">
        <v>31</v>
      </c>
      <c r="E3" s="10"/>
    </row>
    <row r="4" ht="20.25" customHeight="1" spans="1:5">
      <c r="A4" s="3" t="s">
        <v>32</v>
      </c>
      <c r="B4" s="3"/>
      <c r="C4" s="3" t="s">
        <v>33</v>
      </c>
      <c r="D4" s="3"/>
      <c r="E4" s="18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8"/>
    </row>
    <row r="6" ht="20.25" customHeight="1" spans="1:5">
      <c r="A6" s="15" t="s">
        <v>199</v>
      </c>
      <c r="B6" s="21">
        <f>B8</f>
        <v>1251.3</v>
      </c>
      <c r="C6" s="15" t="s">
        <v>200</v>
      </c>
      <c r="D6" s="21">
        <f>D7</f>
        <v>1251.3</v>
      </c>
      <c r="E6" s="23"/>
    </row>
    <row r="7" ht="20.25" customHeight="1" spans="1:5">
      <c r="A7" s="6" t="s">
        <v>201</v>
      </c>
      <c r="B7" s="5"/>
      <c r="C7" s="6" t="s">
        <v>40</v>
      </c>
      <c r="D7" s="5">
        <v>1251.3</v>
      </c>
      <c r="E7" s="23"/>
    </row>
    <row r="8" ht="20.25" customHeight="1" spans="1:5">
      <c r="A8" s="6" t="s">
        <v>202</v>
      </c>
      <c r="B8" s="5">
        <v>1251.3</v>
      </c>
      <c r="C8" s="6" t="s">
        <v>44</v>
      </c>
      <c r="D8" s="5"/>
      <c r="E8" s="23"/>
    </row>
    <row r="9" ht="31.2" customHeight="1" spans="1:5">
      <c r="A9" s="6" t="s">
        <v>47</v>
      </c>
      <c r="B9" s="5"/>
      <c r="C9" s="6" t="s">
        <v>48</v>
      </c>
      <c r="D9" s="5"/>
      <c r="E9" s="23"/>
    </row>
    <row r="10" ht="20.25" customHeight="1" spans="1:5">
      <c r="A10" s="6" t="s">
        <v>203</v>
      </c>
      <c r="B10" s="5"/>
      <c r="C10" s="6" t="s">
        <v>52</v>
      </c>
      <c r="D10" s="5"/>
      <c r="E10" s="23"/>
    </row>
    <row r="11" ht="20.25" customHeight="1" spans="1:5">
      <c r="A11" s="6" t="s">
        <v>204</v>
      </c>
      <c r="B11" s="5"/>
      <c r="C11" s="6" t="s">
        <v>56</v>
      </c>
      <c r="D11" s="5"/>
      <c r="E11" s="23"/>
    </row>
    <row r="12" ht="20.25" customHeight="1" spans="1:5">
      <c r="A12" s="6" t="s">
        <v>205</v>
      </c>
      <c r="B12" s="5"/>
      <c r="C12" s="6" t="s">
        <v>60</v>
      </c>
      <c r="D12" s="5"/>
      <c r="E12" s="23"/>
    </row>
    <row r="13" ht="20.25" customHeight="1" spans="1:5">
      <c r="A13" s="15" t="s">
        <v>206</v>
      </c>
      <c r="B13" s="21"/>
      <c r="C13" s="6" t="s">
        <v>64</v>
      </c>
      <c r="D13" s="5"/>
      <c r="E13" s="23"/>
    </row>
    <row r="14" ht="20.25" customHeight="1" spans="1:5">
      <c r="A14" s="6" t="s">
        <v>201</v>
      </c>
      <c r="B14" s="5"/>
      <c r="C14" s="6" t="s">
        <v>68</v>
      </c>
      <c r="D14" s="5"/>
      <c r="E14" s="23"/>
    </row>
    <row r="15" ht="20.25" customHeight="1" spans="1:5">
      <c r="A15" s="6" t="s">
        <v>203</v>
      </c>
      <c r="B15" s="5"/>
      <c r="C15" s="6" t="s">
        <v>72</v>
      </c>
      <c r="D15" s="5"/>
      <c r="E15" s="23"/>
    </row>
    <row r="16" ht="20.25" customHeight="1" spans="1:5">
      <c r="A16" s="6" t="s">
        <v>204</v>
      </c>
      <c r="B16" s="5"/>
      <c r="C16" s="6" t="s">
        <v>76</v>
      </c>
      <c r="D16" s="5"/>
      <c r="E16" s="23"/>
    </row>
    <row r="17" ht="20.25" customHeight="1" spans="1:5">
      <c r="A17" s="6" t="s">
        <v>205</v>
      </c>
      <c r="B17" s="5"/>
      <c r="C17" s="6" t="s">
        <v>80</v>
      </c>
      <c r="D17" s="5"/>
      <c r="E17" s="23"/>
    </row>
    <row r="18" ht="20.25" customHeight="1" spans="1:5">
      <c r="A18" s="6"/>
      <c r="B18" s="5"/>
      <c r="C18" s="6" t="s">
        <v>84</v>
      </c>
      <c r="D18" s="5"/>
      <c r="E18" s="23"/>
    </row>
    <row r="19" ht="20.25" customHeight="1" spans="1:5">
      <c r="A19" s="6"/>
      <c r="B19" s="4"/>
      <c r="C19" s="6" t="s">
        <v>88</v>
      </c>
      <c r="D19" s="5"/>
      <c r="E19" s="23"/>
    </row>
    <row r="20" ht="20.25" customHeight="1" spans="1:5">
      <c r="A20" s="6"/>
      <c r="B20" s="4"/>
      <c r="C20" s="6" t="s">
        <v>92</v>
      </c>
      <c r="D20" s="5"/>
      <c r="E20" s="23"/>
    </row>
    <row r="21" ht="20.25" customHeight="1" spans="1:5">
      <c r="A21" s="6"/>
      <c r="B21" s="4"/>
      <c r="C21" s="6" t="s">
        <v>96</v>
      </c>
      <c r="D21" s="5"/>
      <c r="E21" s="23"/>
    </row>
    <row r="22" ht="20.25" customHeight="1" spans="1:5">
      <c r="A22" s="6"/>
      <c r="B22" s="4"/>
      <c r="C22" s="6" t="s">
        <v>99</v>
      </c>
      <c r="D22" s="5"/>
      <c r="E22" s="23"/>
    </row>
    <row r="23" ht="20.25" customHeight="1" spans="1:5">
      <c r="A23" s="6"/>
      <c r="B23" s="4"/>
      <c r="C23" s="6" t="s">
        <v>102</v>
      </c>
      <c r="D23" s="5"/>
      <c r="E23" s="23"/>
    </row>
    <row r="24" ht="20.25" customHeight="1" spans="1:5">
      <c r="A24" s="6"/>
      <c r="B24" s="4"/>
      <c r="C24" s="6" t="s">
        <v>104</v>
      </c>
      <c r="D24" s="5"/>
      <c r="E24" s="23"/>
    </row>
    <row r="25" ht="20.25" customHeight="1" spans="1:5">
      <c r="A25" s="6"/>
      <c r="B25" s="4"/>
      <c r="C25" s="6" t="s">
        <v>106</v>
      </c>
      <c r="D25" s="5"/>
      <c r="E25" s="23"/>
    </row>
    <row r="26" ht="20.25" customHeight="1" spans="1:5">
      <c r="A26" s="6"/>
      <c r="B26" s="4"/>
      <c r="C26" s="6" t="s">
        <v>108</v>
      </c>
      <c r="D26" s="5"/>
      <c r="E26" s="23"/>
    </row>
    <row r="27" ht="20.25" customHeight="1" spans="1:5">
      <c r="A27" s="6"/>
      <c r="B27" s="4"/>
      <c r="C27" s="6" t="s">
        <v>110</v>
      </c>
      <c r="D27" s="5"/>
      <c r="E27" s="23"/>
    </row>
    <row r="28" ht="20.25" customHeight="1" spans="1:5">
      <c r="A28" s="6"/>
      <c r="B28" s="4"/>
      <c r="C28" s="6" t="s">
        <v>112</v>
      </c>
      <c r="D28" s="5"/>
      <c r="E28" s="23"/>
    </row>
    <row r="29" ht="20.25" customHeight="1" spans="1:5">
      <c r="A29" s="6"/>
      <c r="B29" s="4"/>
      <c r="C29" s="6" t="s">
        <v>114</v>
      </c>
      <c r="D29" s="5"/>
      <c r="E29" s="23"/>
    </row>
    <row r="30" ht="20.25" customHeight="1" spans="1:5">
      <c r="A30" s="6"/>
      <c r="B30" s="4"/>
      <c r="C30" s="6" t="s">
        <v>116</v>
      </c>
      <c r="D30" s="5"/>
      <c r="E30" s="23"/>
    </row>
    <row r="31" ht="20.25" customHeight="1" spans="1:5">
      <c r="A31" s="6"/>
      <c r="B31" s="4"/>
      <c r="C31" s="6" t="s">
        <v>118</v>
      </c>
      <c r="D31" s="5"/>
      <c r="E31" s="23"/>
    </row>
    <row r="32" ht="20.25" customHeight="1" spans="1:5">
      <c r="A32" s="6"/>
      <c r="B32" s="4"/>
      <c r="C32" s="6" t="s">
        <v>120</v>
      </c>
      <c r="D32" s="5"/>
      <c r="E32" s="23"/>
    </row>
    <row r="33" ht="20.25" customHeight="1" spans="1:5">
      <c r="A33" s="6"/>
      <c r="B33" s="4"/>
      <c r="C33" s="6" t="s">
        <v>122</v>
      </c>
      <c r="D33" s="5"/>
      <c r="E33" s="23"/>
    </row>
    <row r="34" ht="20.25" customHeight="1" spans="1:5">
      <c r="A34" s="6"/>
      <c r="B34" s="4"/>
      <c r="C34" s="6" t="s">
        <v>123</v>
      </c>
      <c r="D34" s="5"/>
      <c r="E34" s="23"/>
    </row>
    <row r="35" ht="20.25" customHeight="1" spans="1:5">
      <c r="A35" s="6"/>
      <c r="B35" s="4"/>
      <c r="C35" s="6" t="s">
        <v>124</v>
      </c>
      <c r="D35" s="5"/>
      <c r="E35" s="23"/>
    </row>
    <row r="36" ht="20.25" customHeight="1" spans="1:5">
      <c r="A36" s="6"/>
      <c r="B36" s="4"/>
      <c r="C36" s="6" t="s">
        <v>125</v>
      </c>
      <c r="D36" s="5"/>
      <c r="E36" s="23"/>
    </row>
    <row r="37" ht="20.25" customHeight="1" spans="1:5">
      <c r="A37" s="6"/>
      <c r="B37" s="4"/>
      <c r="C37" s="6"/>
      <c r="D37" s="4"/>
      <c r="E37" s="23"/>
    </row>
    <row r="38" ht="20.25" customHeight="1" spans="1:5">
      <c r="A38" s="15"/>
      <c r="B38" s="19"/>
      <c r="C38" s="15" t="s">
        <v>207</v>
      </c>
      <c r="D38" s="21"/>
      <c r="E38" s="72"/>
    </row>
    <row r="39" ht="20.25" customHeight="1" spans="1:5">
      <c r="A39" s="15"/>
      <c r="B39" s="19"/>
      <c r="C39" s="15"/>
      <c r="D39" s="19"/>
      <c r="E39" s="72"/>
    </row>
    <row r="40" ht="20.25" customHeight="1" spans="1:5">
      <c r="A40" s="19" t="s">
        <v>208</v>
      </c>
      <c r="B40" s="21">
        <f>B8</f>
        <v>1251.3</v>
      </c>
      <c r="C40" s="19" t="s">
        <v>209</v>
      </c>
      <c r="D40" s="21">
        <f>D7</f>
        <v>1251.3</v>
      </c>
      <c r="E40" s="7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0"/>
  <sheetViews>
    <sheetView zoomScale="130" zoomScaleNormal="130" workbookViewId="0">
      <selection activeCell="I1" sqref="I$1:I$1048576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5" width="13.1634615384615" customWidth="1"/>
    <col min="6" max="11" width="11.7211538461538" customWidth="1"/>
    <col min="12" max="12" width="9.77884615384615" customWidth="1"/>
  </cols>
  <sheetData>
    <row r="1" ht="16.35" customHeight="1" spans="1:11">
      <c r="A1" s="10"/>
      <c r="D1" s="10"/>
      <c r="K1" s="7" t="s">
        <v>210</v>
      </c>
    </row>
    <row r="2" ht="43.2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8" t="s">
        <v>31</v>
      </c>
      <c r="K3" s="8"/>
    </row>
    <row r="4" ht="24.9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135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137</v>
      </c>
      <c r="H5" s="3" t="s">
        <v>211</v>
      </c>
      <c r="I5" s="3"/>
      <c r="J5" s="3" t="s">
        <v>212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190</v>
      </c>
      <c r="I6" s="3" t="s">
        <v>182</v>
      </c>
      <c r="J6" s="3"/>
      <c r="K6" s="3"/>
    </row>
    <row r="7" s="41" customFormat="1" ht="22.95" customHeight="1" spans="1:11">
      <c r="A7" s="42"/>
      <c r="B7" s="42"/>
      <c r="C7" s="42"/>
      <c r="D7" s="39"/>
      <c r="E7" s="45" t="s">
        <v>135</v>
      </c>
      <c r="F7" s="13">
        <f t="shared" ref="F7:F10" si="0">G7+K7</f>
        <v>1251.3</v>
      </c>
      <c r="G7" s="13">
        <v>251.3</v>
      </c>
      <c r="H7" s="13">
        <v>251.3</v>
      </c>
      <c r="I7" s="13"/>
      <c r="J7" s="13"/>
      <c r="K7" s="13">
        <v>1000</v>
      </c>
    </row>
    <row r="8" s="41" customFormat="1" ht="22.95" customHeight="1" spans="1:11">
      <c r="A8" s="3">
        <v>210</v>
      </c>
      <c r="B8" s="43"/>
      <c r="C8" s="44"/>
      <c r="D8" s="38">
        <v>210</v>
      </c>
      <c r="E8" s="45" t="s">
        <v>166</v>
      </c>
      <c r="F8" s="13">
        <f t="shared" si="0"/>
        <v>1251.3</v>
      </c>
      <c r="G8" s="13">
        <v>251.3</v>
      </c>
      <c r="H8" s="13">
        <v>251.3</v>
      </c>
      <c r="I8" s="13"/>
      <c r="J8" s="13"/>
      <c r="K8" s="13">
        <v>1000</v>
      </c>
    </row>
    <row r="9" s="41" customFormat="1" ht="22.95" customHeight="1" spans="1:11">
      <c r="A9" s="3">
        <v>210</v>
      </c>
      <c r="B9" s="43" t="s">
        <v>167</v>
      </c>
      <c r="C9" s="44"/>
      <c r="D9" s="38">
        <v>21002</v>
      </c>
      <c r="E9" s="45" t="s">
        <v>168</v>
      </c>
      <c r="F9" s="13">
        <f t="shared" si="0"/>
        <v>1251.3</v>
      </c>
      <c r="G9" s="13">
        <v>251.3</v>
      </c>
      <c r="H9" s="13">
        <v>251.3</v>
      </c>
      <c r="I9" s="13"/>
      <c r="J9" s="13"/>
      <c r="K9" s="13">
        <v>1000</v>
      </c>
    </row>
    <row r="10" s="41" customFormat="1" ht="22.95" customHeight="1" spans="1:11">
      <c r="A10" s="3">
        <v>210</v>
      </c>
      <c r="B10" s="43" t="s">
        <v>167</v>
      </c>
      <c r="C10" s="44" t="s">
        <v>169</v>
      </c>
      <c r="D10" s="39" t="s">
        <v>170</v>
      </c>
      <c r="E10" s="45" t="s">
        <v>3</v>
      </c>
      <c r="F10" s="13">
        <f t="shared" si="0"/>
        <v>1251.3</v>
      </c>
      <c r="G10" s="13">
        <v>251.3</v>
      </c>
      <c r="H10" s="13">
        <v>251.3</v>
      </c>
      <c r="I10" s="13"/>
      <c r="J10" s="13"/>
      <c r="K10" s="13">
        <v>1000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2022-04-12T01:20:00Z</dcterms:created>
  <dcterms:modified xsi:type="dcterms:W3CDTF">2023-09-23T22:43:27Z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83145C408D9433722FBB0265AE464D36_43</vt:lpwstr>
  </property>
  <property fmtid="{D5CDD505-2E9C-101B-9397-08002B2CF9AE}" pid="3" name="KSOProductBuildVer">
    <vt:lpwstr>2052-5.2.1.7798</vt:lpwstr>
  </property>
</Properties>
</file>