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<sst xmlns="http://schemas.openxmlformats.org/spreadsheetml/2006/main" count="1593" uniqueCount="660">
  <si>
    <t>2024年部门预算公开表</t>
  </si>
  <si>
    <t>单位编码：</t>
  </si>
  <si>
    <t>507001</t>
  </si>
  <si>
    <t>单位名称：</t>
  </si>
  <si>
    <t>岳阳县残疾人联合会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</si>
  <si>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</si>
  <si>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</si>
  <si>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</si>
  <si>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</si>
  <si>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</si>
  <si>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</si>
  <si>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</si>
  <si>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</si>
  <si>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</si>
  <si>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</si>
  <si>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</si>
  <si>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</si>
  <si>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</si>
  <si>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</si>
  <si>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</si>
  <si>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</si>
  <si>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</si>
  <si>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</si>
  <si>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</si>
  <si>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</si>
  <si>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</si>
  <si>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</si>
  <si>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</si>
  <si>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</si>
  <si>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</si>
  <si>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</si>
  <si>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单位：507001_岳阳县残疾人联合会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</si>
  <si>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</si>
  <si>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</si>
  <si>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</si>
  <si>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</si>
  <si>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</si>
  <si>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</si>
  <si>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</si>
  <si>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</si>
  <si>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</si>
  <si>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</si>
  <si>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</si>
  <si>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</si>
  <si>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</si>
  <si>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</si>
  <si>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</si>
  <si>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</si>
  <si>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</si>
  <si>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</si>
  <si>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</si>
  <si>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</si>
  <si>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</si>
  <si>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</si>
  <si>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</si>
  <si>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</si>
  <si>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</si>
  <si>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</si>
  <si>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</si>
  <si>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</si>
  <si>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</si>
  <si>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</si>
  <si>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</si>
  <si>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</si>
  <si>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</si>
  <si>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</si>
  <si>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</si>
  <si>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</si>
  <si>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</si>
  <si>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</si>
  <si>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</si>
  <si>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</si>
  <si>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</si>
  <si>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</si>
  <si>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</si>
  <si>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</si>
  <si>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</si>
  <si>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</si>
  <si>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</si>
  <si>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</si>
  <si>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</si>
  <si>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</si>
  <si>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</si>
  <si>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</si>
  <si>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</si>
  <si>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</si>
  <si>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</si>
  <si>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</si>
  <si>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</si>
  <si>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</si>
  <si>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</si>
  <si>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</si>
  <si>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</si>
  <si>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</si>
  <si>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</si>
  <si>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</si>
  <si>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</si>
  <si>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</si>
  <si>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</si>
  <si>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</si>
  <si>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</si>
  <si>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</si>
  <si>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</si>
  <si>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</si>
  <si>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</si>
  <si>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</si>
  <si>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</si>
  <si>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</si>
  <si>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</si>
  <si>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</si>
  <si>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</si>
  <si>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</si>
  <si>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</si>
  <si>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</si>
  <si>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</si>
  <si>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</si>
  <si>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</si>
  <si>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</si>
  <si>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</si>
  <si>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</si>
  <si>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</si>
  <si>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</si>
  <si>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</si>
  <si>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</si>
  <si>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</si>
  <si>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</si>
  <si>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</si>
  <si>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</si>
  <si>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</si>
  <si>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</si>
  <si>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</si>
  <si>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</si>
  <si>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</si>
  <si>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</si>
  <si>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</si>
  <si>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</si>
  <si>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</si>
  <si>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</si>
  <si>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</si>
  <si>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</si>
  <si>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</si>
  <si>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</si>
  <si>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</si>
  <si>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</si>
  <si>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</si>
  <si>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</si>
  <si>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</si>
  <si>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</si>
  <si>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</si>
  <si>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</si>
  <si>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</si>
  <si>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</si>
  <si>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</si>
  <si>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</si>
  <si>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</si>
  <si>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 xml:space="preserve">  507001</t>
  </si>
  <si>
    <t xml:space="preserve">  岳阳县残疾人联合会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</si>
  <si>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</si>
  <si>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</si>
  <si>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</si>
  <si>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</si>
  <si>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</si>
  <si>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</si>
  <si>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</si>
  <si>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</si>
  <si>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</si>
  <si>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</si>
  <si>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</si>
  <si>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</si>
  <si>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岳阳县残疾人联合会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</si>
  <si>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</si>
  <si>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</si>
  <si>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</si>
  <si>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</si>
  <si>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</si>
  <si>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</si>
  <si>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</si>
  <si>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</si>
  <si>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</si>
  <si>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</si>
  <si>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</si>
  <si>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11</t>
  </si>
  <si>
    <t xml:space="preserve">     20811</t>
  </si>
  <si>
    <t xml:space="preserve">     残疾人事业</t>
  </si>
  <si>
    <t>01</t>
  </si>
  <si>
    <t xml:space="preserve">      2081101</t>
  </si>
  <si>
    <t xml:space="preserve">      行政运行</t>
  </si>
  <si>
    <t>04</t>
  </si>
  <si>
    <t xml:space="preserve">      2081104</t>
  </si>
  <si>
    <t xml:space="preserve">      残疾人康复</t>
  </si>
  <si>
    <t xml:space="preserve">      2081105</t>
  </si>
  <si>
    <t xml:space="preserve">      残疾人就业</t>
  </si>
  <si>
    <t xml:space="preserve">      其他残疾人事业支出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</si>
  <si>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</si>
  <si>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</si>
  <si>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</si>
  <si>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</si>
  <si>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</si>
  <si>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</si>
  <si>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</si>
  <si>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</si>
  <si>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</si>
  <si>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</si>
  <si>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</si>
  <si>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</si>
  <si>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</si>
  <si>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</si>
  <si>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</si>
  <si>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</si>
  <si>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</si>
  <si>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</si>
  <si>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</si>
  <si>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</si>
  <si>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</si>
  <si>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</si>
  <si>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</si>
  <si>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其他支出</t>
  </si>
  <si>
    <t xml:space="preserve">    彩票公益金安排的支出</t>
  </si>
  <si>
    <t xml:space="preserve">   用于残疾人事业的彩票公益金支出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</si>
  <si>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</si>
  <si>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</si>
  <si>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</si>
  <si>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</si>
  <si>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</si>
  <si>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</si>
  <si>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</si>
  <si>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</si>
  <si>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</si>
  <si>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</si>
  <si>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</si>
  <si>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</si>
  <si>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</si>
  <si>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</si>
  <si>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</si>
  <si>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</si>
  <si>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</si>
  <si>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</si>
  <si>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</si>
  <si>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 xml:space="preserve">    机关事业单位基本养老保险缴费支出</t>
  </si>
  <si>
    <t xml:space="preserve">    机关事业单位职业年金缴费支出</t>
  </si>
  <si>
    <t xml:space="preserve">    行政运行</t>
  </si>
  <si>
    <t xml:space="preserve">    残疾人康复</t>
  </si>
  <si>
    <t xml:space="preserve">    残疾人就业</t>
  </si>
  <si>
    <t xml:space="preserve">    其他残疾人事业支出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</si>
  <si>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</si>
  <si>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</si>
  <si>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</si>
  <si>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</si>
  <si>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 xml:space="preserve">    用于残疾人事业的彩票公益金支出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</si>
  <si>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</si>
  <si>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</si>
  <si>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</si>
  <si>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</si>
  <si>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</si>
  <si>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</si>
  <si>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</si>
  <si>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</si>
  <si>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</si>
  <si>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</si>
  <si>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</si>
  <si>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</si>
  <si>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</si>
  <si>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</si>
  <si>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</si>
  <si>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</si>
  <si>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</si>
  <si>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</si>
  <si>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</si>
  <si>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</si>
  <si>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</si>
  <si>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</si>
  <si>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</si>
  <si>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</si>
  <si>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</si>
  <si>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</si>
  <si>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</si>
  <si>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</si>
  <si>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</si>
  <si>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</si>
  <si>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</si>
  <si>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</si>
  <si>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</si>
  <si>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2081101</t>
  </si>
  <si>
    <t xml:space="preserve">     行政运行</t>
  </si>
  <si>
    <t xml:space="preserve">     2081104</t>
  </si>
  <si>
    <t xml:space="preserve">     残疾人康复</t>
  </si>
  <si>
    <t xml:space="preserve">     2081105</t>
  </si>
  <si>
    <t xml:space="preserve">     残疾人就业</t>
  </si>
  <si>
    <t xml:space="preserve">     其他残疾人事业支出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</si>
  <si>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</si>
  <si>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</si>
  <si>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</si>
  <si>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</si>
  <si>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</si>
  <si>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</si>
  <si>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</si>
  <si>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</si>
  <si>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</si>
  <si>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</si>
  <si>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</si>
  <si>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</si>
  <si>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</si>
  <si>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</si>
  <si>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单位：单位：507001_岳阳县残疾人联合会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</si>
  <si>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</si>
  <si>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</si>
  <si>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</si>
  <si>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</si>
  <si>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</si>
  <si>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</si>
  <si>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</si>
  <si>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</si>
  <si>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</si>
  <si>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</si>
  <si>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</si>
  <si>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</si>
  <si>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</si>
  <si>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</si>
  <si>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</si>
  <si>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</si>
  <si>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</si>
  <si>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</si>
  <si>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</si>
  <si>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</si>
  <si>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</si>
  <si>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</si>
  <si>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</si>
  <si>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</si>
  <si>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</si>
  <si>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</si>
  <si>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</si>
  <si>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</si>
  <si>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</si>
  <si>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</si>
  <si>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</si>
  <si>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</si>
  <si>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</si>
  <si>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</si>
  <si>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</si>
  <si>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</si>
  <si>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印刷费</t>
  </si>
  <si>
    <t xml:space="preserve">  咨询费</t>
  </si>
  <si>
    <t xml:space="preserve">  30205</t>
  </si>
  <si>
    <t xml:space="preserve">  水费</t>
  </si>
  <si>
    <t xml:space="preserve">  30211</t>
  </si>
  <si>
    <t xml:space="preserve">  差旅费</t>
  </si>
  <si>
    <t xml:space="preserve">  邮电费</t>
  </si>
  <si>
    <t xml:space="preserve">  培训费</t>
  </si>
  <si>
    <t xml:space="preserve">  劳务费</t>
  </si>
  <si>
    <t xml:space="preserve">  维修费</t>
  </si>
  <si>
    <t xml:space="preserve">  工会经费</t>
  </si>
  <si>
    <t xml:space="preserve">  其他商品和服务支出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</si>
  <si>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</si>
  <si>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</si>
  <si>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</si>
  <si>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</si>
  <si>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</si>
  <si>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</si>
  <si>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其他对事业单位补助</t>
  </si>
  <si>
    <t xml:space="preserve">    其他残疾人事业支出 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</si>
  <si>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</si>
  <si>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</si>
  <si>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</si>
  <si>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</si>
  <si>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</si>
  <si>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</si>
  <si>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</si>
  <si>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</si>
  <si>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</si>
  <si>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</si>
  <si>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</si>
  <si>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</si>
  <si>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</si>
  <si>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</si>
  <si>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</si>
  <si>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</si>
  <si>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</si>
  <si>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</si>
  <si>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</si>
  <si>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</si>
  <si>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</si>
  <si>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</si>
  <si>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其他残疾人事业支出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</si>
  <si>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</si>
  <si>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</si>
  <si>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</si>
  <si>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</si>
  <si>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</si>
  <si>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</si>
  <si>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</si>
  <si>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</si>
  <si>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</si>
  <si>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</si>
  <si>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</si>
  <si>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</si>
  <si>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</si>
  <si>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</si>
  <si>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</si>
  <si>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</si>
  <si>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</si>
  <si>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</si>
  <si>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</si>
  <si>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</si>
  <si>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</si>
  <si>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</si>
  <si>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</si>
  <si>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</si>
  <si>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</si>
  <si>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</si>
  <si>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</si>
  <si>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</si>
  <si>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</si>
  <si>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</si>
  <si>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</si>
  <si>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</si>
  <si>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</si>
  <si>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</si>
  <si>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</si>
  <si>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</si>
  <si>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</si>
  <si>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</si>
  <si>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</si>
  <si>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</si>
  <si>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</si>
  <si>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</si>
  <si>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09</t>
  </si>
  <si>
    <t xml:space="preserve"> 其他残疾人事业支出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</si>
  <si>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</si>
  <si>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</si>
  <si>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</si>
  <si>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</si>
  <si>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</si>
  <si>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</si>
  <si>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</si>
  <si>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</si>
  <si>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</si>
  <si>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</si>
  <si>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</si>
  <si>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</si>
  <si>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</si>
  <si>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</si>
  <si>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</si>
  <si>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无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</si>
  <si>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</si>
  <si>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</si>
  <si>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</si>
  <si>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</si>
  <si>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</si>
  <si>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</si>
  <si>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</si>
  <si>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</si>
  <si>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</si>
  <si>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</si>
  <si>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</si>
  <si>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</si>
  <si>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</si>
  <si>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</si>
  <si>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</si>
  <si>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</si>
  <si>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</si>
  <si>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会议费</t>
  </si>
  <si>
    <t xml:space="preserve">   残疾儿童康复救助配套项目</t>
  </si>
  <si>
    <t xml:space="preserve">   残疾人劳动就业服务</t>
  </si>
  <si>
    <t xml:space="preserve">   残疾人专项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</si>
  <si>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</si>
  <si>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</si>
  <si>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</si>
  <si>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</si>
  <si>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</si>
  <si>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</si>
  <si>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</si>
  <si>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</si>
  <si>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</si>
  <si>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</si>
  <si>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</si>
  <si>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</si>
  <si>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</si>
  <si>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</si>
  <si>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残疾儿童康复救助配套项目</t>
  </si>
  <si>
    <t>残疾儿童康复救助配套项目</t>
  </si>
  <si>
    <t>成本指标</t>
  </si>
  <si>
    <t>经济成本指标</t>
  </si>
  <si>
    <t>残疾儿童康复救助项目</t>
  </si>
  <si>
    <t>360万元</t>
  </si>
  <si>
    <t>残疾儿童康复救助项目预计成本360万元</t>
  </si>
  <si>
    <t>未超成本得20分，成本每超支1%扣1分。</t>
  </si>
  <si>
    <t>万元</t>
  </si>
  <si>
    <t>≤</t>
  </si>
  <si>
    <t>社会成本指标</t>
  </si>
  <si>
    <t>定性</t>
  </si>
  <si>
    <t>生态环境成本指标</t>
  </si>
  <si>
    <t>产出指标</t>
  </si>
  <si>
    <t>数量指标</t>
  </si>
  <si>
    <t>完成残疾儿童康复救助人数240人</t>
  </si>
  <si>
    <t>240人</t>
  </si>
  <si>
    <t>儿童康复救助240人</t>
  </si>
  <si>
    <t>完成240人得20分，每少于5人扣1分。</t>
  </si>
  <si>
    <t>人</t>
  </si>
  <si>
    <t>≥</t>
  </si>
  <si>
    <t>质量指标</t>
  </si>
  <si>
    <t>儿童康复效果</t>
  </si>
  <si>
    <t>80%</t>
  </si>
  <si>
    <t>康复效果达80%及以上</t>
  </si>
  <si>
    <t>根据对残疾儿童家长调查，康复效果80%得20分，每低1个百分点扣1分。</t>
  </si>
  <si>
    <t>百分比</t>
  </si>
  <si>
    <t>时效指标</t>
  </si>
  <si>
    <t>项目实施期</t>
  </si>
  <si>
    <t>2024年1月—12月</t>
  </si>
  <si>
    <t>项目实施期为2024年1月—12月</t>
  </si>
  <si>
    <t>2024年度内完成得10分，每延期10天扣1分。</t>
  </si>
  <si>
    <t>年</t>
  </si>
  <si>
    <t xml:space="preserve">效益指标 </t>
  </si>
  <si>
    <t>经济效益指标</t>
  </si>
  <si>
    <t>社会效益指标</t>
  </si>
  <si>
    <t>残疾人群众稳定</t>
  </si>
  <si>
    <t>促进</t>
  </si>
  <si>
    <t>促进残疾人群众稳定</t>
  </si>
  <si>
    <t>根据调查结果，残疾人群体稳定得10分，出现群访集访情况得0分。</t>
  </si>
  <si>
    <t>生态效益指标</t>
  </si>
  <si>
    <t>可持续影响指标</t>
  </si>
  <si>
    <t>残疾儿童康复救助机制持续时间</t>
  </si>
  <si>
    <t>长期</t>
  </si>
  <si>
    <t>残疾儿童康复救助机制长期运行</t>
  </si>
  <si>
    <t>机制有效且长期运行得10分，短期运行得5分，不运行得0分。</t>
  </si>
  <si>
    <t>满意度指标</t>
  </si>
  <si>
    <t>服务对象满意度指标</t>
  </si>
  <si>
    <t>服务对象满意度</t>
  </si>
  <si>
    <t>96%</t>
  </si>
  <si>
    <t>服务对象满意度96%</t>
  </si>
  <si>
    <t>服务对象满意度96%以上得10分，每低1个百分点扣1分。</t>
  </si>
  <si>
    <t xml:space="preserve">  残疾人劳动就业服务</t>
  </si>
  <si>
    <t>残疾人劳动就业服务</t>
  </si>
  <si>
    <t>残疾人就业培训项目</t>
  </si>
  <si>
    <t>204.17万元</t>
  </si>
  <si>
    <t>残疾人就业培训项目预计经济成本204.17万元</t>
  </si>
  <si>
    <t>未超成本得10分，成本每超支1%扣1分。</t>
  </si>
  <si>
    <t>残疾人劳动就业服务200人次</t>
  </si>
  <si>
    <t>200人次</t>
  </si>
  <si>
    <t>残疾人劳动就业服务200人</t>
  </si>
  <si>
    <t>服务200人次得20分，每少于5人次扣1分。</t>
  </si>
  <si>
    <t>人次</t>
  </si>
  <si>
    <t>服务合格率</t>
  </si>
  <si>
    <t>100%</t>
  </si>
  <si>
    <t>服务合格率100%</t>
  </si>
  <si>
    <t>合格服务率100%得20分，每低10个百分点扣1分。</t>
  </si>
  <si>
    <t>资金拨付及时性</t>
  </si>
  <si>
    <t>2024年度完成得10分，延期10天扣1分。</t>
  </si>
  <si>
    <t>提高残疾人家庭经济收入</t>
  </si>
  <si>
    <t>提高</t>
  </si>
  <si>
    <t>残疾人家庭经济收入不断提高</t>
  </si>
  <si>
    <t>根据调查结果衡量此指标得分，效果好得10分，一般得5分，较差得0分。</t>
  </si>
  <si>
    <t>残疾人群众社会稳定</t>
  </si>
  <si>
    <t>促进残疾人群众社会稳定</t>
  </si>
  <si>
    <t>根据项目实施情况及调查数据衡量此指标效果，良好得10分，一般得5分，较差得0分。</t>
  </si>
  <si>
    <t>残疾人劳动就业服务项目机制持续时间</t>
  </si>
  <si>
    <t>残疾人劳动服务项目长期运行</t>
  </si>
  <si>
    <t>机制有效且长期运行得10分，短期得5分，未运行得0分。</t>
  </si>
  <si>
    <t>服务对象满意度96%及以上</t>
  </si>
  <si>
    <t>服务对象满意度96%以上得10分，每低1个百分比扣1分。</t>
  </si>
  <si>
    <t xml:space="preserve">  残疾人专项</t>
  </si>
  <si>
    <t>残疾人专项</t>
  </si>
  <si>
    <t>残疾人就业创业项目</t>
  </si>
  <si>
    <t>133.03万元</t>
  </si>
  <si>
    <t>残疾人就业创业项目预计成本133.03万元</t>
  </si>
  <si>
    <t>未超成本得10分，每超过1%扣1分。</t>
  </si>
  <si>
    <t>残疾人就业创业100人</t>
  </si>
  <si>
    <t>100人</t>
  </si>
  <si>
    <t>完成残疾人就业创业扶持100人</t>
  </si>
  <si>
    <t>完成100人得20分，每少于1人扣1分。</t>
  </si>
  <si>
    <t>残疾人就业创业率</t>
  </si>
  <si>
    <t>90%</t>
  </si>
  <si>
    <t>残疾人就业创业率100%</t>
  </si>
  <si>
    <t>就业创业率90%得20分，每低于1个百分率扣1分。</t>
  </si>
  <si>
    <t>项目实施期2024年1—12月</t>
  </si>
  <si>
    <t>项目在2024年度内完成得10分，每延期10天扣1分。</t>
  </si>
  <si>
    <t>残疾人家庭增产增收</t>
  </si>
  <si>
    <t>促进残疾人家庭增产增收</t>
  </si>
  <si>
    <t>根据调查结果，残疾人家庭增产增收效果明显得10分，一般得5分，较差得0分。</t>
  </si>
  <si>
    <t>残疾人群体稳定</t>
  </si>
  <si>
    <t>促进残疾人群体稳定</t>
  </si>
  <si>
    <t>根据调查结果，残疾人群体稳定得10分，不稳定出现群访集访等情况得0分。</t>
  </si>
  <si>
    <t>就业创业帮扶机制</t>
  </si>
  <si>
    <t>就业创业帮扶机制长期运行</t>
  </si>
  <si>
    <t>服务对象满意度96%以上得10分，每低于1个百分点扣1分。</t>
  </si>
  <si>
    <t xml:space="preserve">  会议费</t>
  </si>
  <si>
    <t>残疾人工作会议费开支</t>
  </si>
  <si>
    <t>残疾人工作会议费</t>
  </si>
  <si>
    <t>2.7万元</t>
  </si>
  <si>
    <t>会议费项目预计经济成本2.7万元</t>
  </si>
  <si>
    <t>未超成本得20分，每超支1%扣1分。</t>
  </si>
  <si>
    <t>残疾人工作会议次数</t>
  </si>
  <si>
    <t>10次</t>
  </si>
  <si>
    <t>本年度会议次数10次以上</t>
  </si>
  <si>
    <t>年度内会议次数达10次得20分，少于1次扣2分。</t>
  </si>
  <si>
    <t>次</t>
  </si>
  <si>
    <t>各项会议任务完成率</t>
  </si>
  <si>
    <t>100</t>
  </si>
  <si>
    <t>会议任务完成率100%</t>
  </si>
  <si>
    <t>完成率100%得20分，每低10个百分点扣1分。</t>
  </si>
  <si>
    <t>会议完成及时率</t>
  </si>
  <si>
    <t>会议及时率100%</t>
  </si>
  <si>
    <t>及时率100%得10分，每低于10个百分点扣1分。</t>
  </si>
  <si>
    <t>残疾人群体社会稳定</t>
  </si>
  <si>
    <t>促进残疾人群体社会稳定</t>
  </si>
  <si>
    <t>根据项目实施情况及问卷调查数据衡量此指标效果，良好得10分，一般得6分，较差得0分。</t>
  </si>
  <si>
    <t>残疾人工作机制持续时间</t>
  </si>
  <si>
    <t>残疾人工作机制长期运行</t>
  </si>
  <si>
    <t>机制有效且长期运行得10分，短期运行得5分，未运行不得分。</t>
  </si>
  <si>
    <t>10分</t>
  </si>
  <si>
    <t>群众满意度</t>
  </si>
  <si>
    <t>群众满意度96%以上</t>
  </si>
  <si>
    <t>群众满意度96%以上得10分，每低1个百分点扣1分。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</si>
  <si>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</si>
  <si>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</si>
  <si>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</si>
  <si>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</si>
  <si>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</si>
  <si>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</si>
  <si>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</si>
  <si>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</si>
  <si>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</si>
  <si>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</si>
  <si>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</si>
  <si>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保证人员经费正常发放，保证单位工作顺利开展，保证困难残疾人生活安定稳定，保证残疾人康复项目实施，保证残疾人教育、就业创业、职业技能培训、托养、无障碍改造等项目实施。</t>
  </si>
  <si>
    <t>控制在预算内</t>
  </si>
  <si>
    <t>预算资金1051.44万元</t>
  </si>
  <si>
    <t>未超成本得5分，每超1%扣1分。</t>
  </si>
  <si>
    <t>5</t>
  </si>
  <si>
    <t>按评分标准计分，每低于1个百分点扣1分。</t>
  </si>
  <si>
    <t>残疾人就业创业</t>
  </si>
  <si>
    <t>对残疾人致富带头人、创业模范、创业基地进行项目帮扶</t>
  </si>
  <si>
    <t>完成100人得20分，每低于10人扣1分。</t>
  </si>
  <si>
    <t>20</t>
  </si>
  <si>
    <t>残疾儿童康复</t>
  </si>
  <si>
    <t>240</t>
  </si>
  <si>
    <t>残疾儿童康复医疗救助项目全覆盖</t>
  </si>
  <si>
    <t>完成240人得20分，每低于10人扣1分。</t>
  </si>
  <si>
    <t>200</t>
  </si>
  <si>
    <t>对残疾人劳动就业进行服务</t>
  </si>
  <si>
    <t>完成200人得20分，每少于10人扣1分。</t>
  </si>
  <si>
    <t>项目验收合格率</t>
  </si>
  <si>
    <t>%</t>
  </si>
  <si>
    <t>项目验收合格率100%</t>
  </si>
  <si>
    <t>合格率100%得10分，每下降5个百分点扣1分。</t>
  </si>
  <si>
    <t>10</t>
  </si>
  <si>
    <t>预算执行率</t>
  </si>
  <si>
    <t>95</t>
  </si>
  <si>
    <t>预算执行率95%以上</t>
  </si>
  <si>
    <t>预算执行率95%以上得5分，每下降%扣1分。</t>
  </si>
  <si>
    <t>促进残疾人生活条件得到改善，生活水平不断提高</t>
  </si>
  <si>
    <t>受助残疾人经济收入提高度</t>
  </si>
  <si>
    <t>根据调查结果衡量本指标，良好得5分，一般得3分，较差得0分。</t>
  </si>
  <si>
    <t>残疾人社会稳定得5分，有群访集访情况得0分。</t>
  </si>
  <si>
    <t>服务残疾人机制持续时间</t>
  </si>
  <si>
    <t>服务残疾人机制长期持续运行</t>
  </si>
  <si>
    <t>机制长期且有效运行得5分，短期得3分，未运行得0分。</t>
  </si>
  <si>
    <t>残疾人或服务对象满意度</t>
  </si>
  <si>
    <t>96</t>
  </si>
  <si>
    <t>受助残疾人满意度</t>
  </si>
  <si>
    <t>服务对象满意度96%及以上得5分，每低于1个百分点扣1分。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</si>
</sst>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8" sqref="D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103"/>
      <c r="B4" s="104"/>
      <c r="C4" s="1"/>
      <c r="D4" s="103" t="s">
        <v>1</v>
      </c>
      <c r="E4" s="104" t="s">
        <v>2</v>
      </c>
      <c r="F4" s="104"/>
      <c r="G4" s="104"/>
      <c r="H4" s="104"/>
      <c r="I4" s="1"/>
    </row>
    <row r="5" ht="54.4" customHeight="1" spans="1:9">
      <c r="A5" s="103"/>
      <c r="B5" s="104"/>
      <c r="C5" s="1"/>
      <c r="D5" s="103" t="s">
        <v>3</v>
      </c>
      <c r="E5" s="104" t="s">
        <v>4</v>
      </c>
      <c r="F5" s="104"/>
      <c r="G5" s="104"/>
      <c r="H5" s="10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zoomScale="120" zoomScaleNormal="120" workbookViewId="0">
      <pane ySplit="5" topLeftCell="A6" activePane="bottomLeft" state="frozen"/>
      <selection/>
      <selection pane="bottomLeft" activeCell="D11" sqref="D1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302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44" t="s">
        <v>303</v>
      </c>
      <c r="B3" s="44"/>
      <c r="C3" s="44"/>
      <c r="D3" s="44"/>
      <c r="E3" s="45" t="s">
        <v>304</v>
      </c>
    </row>
    <row r="4" ht="38.85" customHeight="1" spans="1:5">
      <c r="A4" s="4" t="s">
        <v>305</v>
      </c>
      <c r="B4" s="4"/>
      <c r="C4" s="4" t="s">
        <v>306</v>
      </c>
      <c r="D4" s="4"/>
      <c r="E4" s="4"/>
    </row>
    <row r="5" ht="22.9" customHeight="1" spans="1:5">
      <c r="A5" s="4" t="s">
        <v>307</v>
      </c>
      <c r="B5" s="4" t="s">
        <v>160</v>
      </c>
      <c r="C5" s="4" t="s">
        <v>136</v>
      </c>
      <c r="D5" s="4" t="s">
        <v>272</v>
      </c>
      <c r="E5" s="4" t="s">
        <v>273</v>
      </c>
    </row>
    <row r="6" ht="26.45" customHeight="1" spans="1:5">
      <c r="A6" s="13" t="s">
        <v>308</v>
      </c>
      <c r="B6" s="13" t="s">
        <v>251</v>
      </c>
      <c r="C6" s="46">
        <f>SUM(C7:C17)</f>
        <v>282.3362</v>
      </c>
      <c r="D6" s="46">
        <f>SUM(D7:D17)</f>
        <v>282.3362</v>
      </c>
      <c r="E6" s="46"/>
    </row>
    <row r="7" ht="26.45" customHeight="1" spans="1:5">
      <c r="A7" s="9" t="s">
        <v>309</v>
      </c>
      <c r="B7" s="8" t="s">
        <v>310</v>
      </c>
      <c r="C7" s="47">
        <v>23.2798</v>
      </c>
      <c r="D7" s="47">
        <v>23.2798</v>
      </c>
      <c r="E7" s="47"/>
    </row>
    <row r="8" ht="26.45" customHeight="1" spans="1:5">
      <c r="A8" s="9" t="s">
        <v>311</v>
      </c>
      <c r="B8" s="8" t="s">
        <v>312</v>
      </c>
      <c r="C8" s="47">
        <v>17.4599</v>
      </c>
      <c r="D8" s="47">
        <v>17.4599</v>
      </c>
      <c r="E8" s="47"/>
    </row>
    <row r="9" ht="26.45" customHeight="1" spans="1:5">
      <c r="A9" s="9" t="s">
        <v>313</v>
      </c>
      <c r="B9" s="8" t="s">
        <v>314</v>
      </c>
      <c r="C9" s="47">
        <v>38.821</v>
      </c>
      <c r="D9" s="47">
        <v>38.821</v>
      </c>
      <c r="E9" s="47"/>
    </row>
    <row r="10" ht="26.45" customHeight="1" spans="1:5">
      <c r="A10" s="9" t="s">
        <v>315</v>
      </c>
      <c r="B10" s="8" t="s">
        <v>316</v>
      </c>
      <c r="C10" s="47">
        <v>27.3732</v>
      </c>
      <c r="D10" s="47">
        <v>27.3732</v>
      </c>
      <c r="E10" s="47"/>
    </row>
    <row r="11" ht="26.45" customHeight="1" spans="1:5">
      <c r="A11" s="9" t="s">
        <v>317</v>
      </c>
      <c r="B11" s="8" t="s">
        <v>318</v>
      </c>
      <c r="C11" s="47">
        <v>96.8952</v>
      </c>
      <c r="D11" s="47">
        <v>96.8952</v>
      </c>
      <c r="E11" s="47"/>
    </row>
    <row r="12" ht="26.45" customHeight="1" spans="1:5">
      <c r="A12" s="9" t="s">
        <v>319</v>
      </c>
      <c r="B12" s="8" t="s">
        <v>320</v>
      </c>
      <c r="C12" s="47">
        <v>24.3276</v>
      </c>
      <c r="D12" s="47">
        <v>24.3276</v>
      </c>
      <c r="E12" s="47"/>
    </row>
    <row r="13" ht="26.45" customHeight="1" spans="1:5">
      <c r="A13" s="9" t="s">
        <v>321</v>
      </c>
      <c r="B13" s="8" t="s">
        <v>322</v>
      </c>
      <c r="C13" s="47">
        <v>1.455</v>
      </c>
      <c r="D13" s="47">
        <v>1.455</v>
      </c>
      <c r="E13" s="47"/>
    </row>
    <row r="14" ht="26.45" customHeight="1" spans="1:5">
      <c r="A14" s="9" t="s">
        <v>323</v>
      </c>
      <c r="B14" s="8" t="s">
        <v>324</v>
      </c>
      <c r="C14" s="47">
        <v>12.3674</v>
      </c>
      <c r="D14" s="47">
        <v>12.3674</v>
      </c>
      <c r="E14" s="47"/>
    </row>
    <row r="15" ht="26.45" customHeight="1" spans="1:5">
      <c r="A15" s="9" t="s">
        <v>325</v>
      </c>
      <c r="B15" s="8" t="s">
        <v>326</v>
      </c>
      <c r="C15" s="47">
        <v>1.455</v>
      </c>
      <c r="D15" s="47">
        <v>1.455</v>
      </c>
      <c r="E15" s="47"/>
    </row>
    <row r="16" ht="26.45" customHeight="1" spans="1:5">
      <c r="A16" s="9" t="s">
        <v>327</v>
      </c>
      <c r="B16" s="8" t="s">
        <v>328</v>
      </c>
      <c r="C16" s="47">
        <v>23.7321</v>
      </c>
      <c r="D16" s="47">
        <v>23.7321</v>
      </c>
      <c r="E16" s="47"/>
    </row>
    <row r="17" ht="26.45" customHeight="1" spans="1:5">
      <c r="A17" s="9">
        <v>30199</v>
      </c>
      <c r="B17" s="8" t="s">
        <v>329</v>
      </c>
      <c r="C17" s="47">
        <v>15.17</v>
      </c>
      <c r="D17" s="47">
        <v>15.17</v>
      </c>
      <c r="E17" s="47"/>
    </row>
    <row r="18" ht="26.45" customHeight="1" spans="1:5">
      <c r="A18" s="13" t="s">
        <v>330</v>
      </c>
      <c r="B18" s="13" t="s">
        <v>331</v>
      </c>
      <c r="C18" s="46">
        <f>SUM(C19:C33)</f>
        <v>93.3048</v>
      </c>
      <c r="D18" s="46"/>
      <c r="E18" s="46">
        <f>SUM(E19:E33)</f>
        <v>93.3048</v>
      </c>
    </row>
    <row r="19" ht="26.45" customHeight="1" spans="1:5">
      <c r="A19" s="9" t="s">
        <v>332</v>
      </c>
      <c r="B19" s="8" t="s">
        <v>333</v>
      </c>
      <c r="C19" s="47">
        <v>15.48</v>
      </c>
      <c r="D19" s="47"/>
      <c r="E19" s="47">
        <v>15.48</v>
      </c>
    </row>
    <row r="20" ht="26.45" customHeight="1" spans="1:5">
      <c r="A20" s="9" t="s">
        <v>334</v>
      </c>
      <c r="B20" s="8" t="s">
        <v>335</v>
      </c>
      <c r="C20" s="47">
        <v>4.8</v>
      </c>
      <c r="D20" s="47"/>
      <c r="E20" s="47">
        <v>4.8</v>
      </c>
    </row>
    <row r="21" ht="26.45" customHeight="1" spans="1:5">
      <c r="A21" s="9" t="s">
        <v>336</v>
      </c>
      <c r="B21" s="8" t="s">
        <v>337</v>
      </c>
      <c r="C21" s="47">
        <v>1.9</v>
      </c>
      <c r="D21" s="47"/>
      <c r="E21" s="47">
        <v>1.9</v>
      </c>
    </row>
    <row r="22" ht="26.45" customHeight="1" spans="1:5">
      <c r="A22" s="9" t="s">
        <v>338</v>
      </c>
      <c r="B22" s="8" t="s">
        <v>339</v>
      </c>
      <c r="C22" s="47">
        <v>9.633</v>
      </c>
      <c r="D22" s="47"/>
      <c r="E22" s="47">
        <v>9.633</v>
      </c>
    </row>
    <row r="23" ht="26.45" customHeight="1" spans="1:5">
      <c r="A23" s="9">
        <v>30202</v>
      </c>
      <c r="B23" s="8" t="s">
        <v>340</v>
      </c>
      <c r="C23" s="47">
        <v>6.692</v>
      </c>
      <c r="D23" s="47"/>
      <c r="E23" s="47">
        <v>6.692</v>
      </c>
    </row>
    <row r="24" ht="26.45" customHeight="1" spans="1:5">
      <c r="A24" s="9">
        <v>30203</v>
      </c>
      <c r="B24" s="8" t="s">
        <v>341</v>
      </c>
      <c r="C24" s="47">
        <v>1.5</v>
      </c>
      <c r="D24" s="47"/>
      <c r="E24" s="47">
        <v>1.5</v>
      </c>
    </row>
    <row r="25" ht="26.45" customHeight="1" spans="1:5">
      <c r="A25" s="9" t="s">
        <v>342</v>
      </c>
      <c r="B25" s="8" t="s">
        <v>343</v>
      </c>
      <c r="C25" s="47">
        <v>0.8798</v>
      </c>
      <c r="D25" s="47"/>
      <c r="E25" s="47">
        <v>0.8798</v>
      </c>
    </row>
    <row r="26" ht="26.45" customHeight="1" spans="1:5">
      <c r="A26" s="9" t="s">
        <v>344</v>
      </c>
      <c r="B26" s="8" t="s">
        <v>345</v>
      </c>
      <c r="C26" s="47">
        <v>5.198</v>
      </c>
      <c r="D26" s="47"/>
      <c r="E26" s="47">
        <v>5.198</v>
      </c>
    </row>
    <row r="27" ht="26.45" customHeight="1" spans="1:5">
      <c r="A27" s="9">
        <v>30207</v>
      </c>
      <c r="B27" s="8" t="s">
        <v>346</v>
      </c>
      <c r="C27" s="47">
        <v>6.11</v>
      </c>
      <c r="D27" s="47"/>
      <c r="E27" s="47">
        <v>6.11</v>
      </c>
    </row>
    <row r="28" ht="26.45" customHeight="1" spans="1:5">
      <c r="A28" s="9">
        <v>30216</v>
      </c>
      <c r="B28" s="8" t="s">
        <v>347</v>
      </c>
      <c r="C28" s="47">
        <v>0.5</v>
      </c>
      <c r="D28" s="47"/>
      <c r="E28" s="47">
        <v>0.5</v>
      </c>
    </row>
    <row r="29" ht="26.45" customHeight="1" spans="1:5">
      <c r="A29" s="9">
        <v>30226</v>
      </c>
      <c r="B29" s="8" t="s">
        <v>348</v>
      </c>
      <c r="C29" s="47">
        <v>0.3</v>
      </c>
      <c r="D29" s="47"/>
      <c r="E29" s="47">
        <v>0.3</v>
      </c>
    </row>
    <row r="30" ht="26.45" customHeight="1" spans="1:5">
      <c r="A30" s="9">
        <v>30213</v>
      </c>
      <c r="B30" s="8" t="s">
        <v>349</v>
      </c>
      <c r="C30" s="47">
        <v>1.762</v>
      </c>
      <c r="D30" s="47"/>
      <c r="E30" s="47">
        <v>1.762</v>
      </c>
    </row>
    <row r="31" ht="26.45" customHeight="1" spans="1:5">
      <c r="A31" s="9">
        <v>30228</v>
      </c>
      <c r="B31" s="8" t="s">
        <v>350</v>
      </c>
      <c r="C31" s="47">
        <v>12</v>
      </c>
      <c r="D31" s="47"/>
      <c r="E31" s="47">
        <v>12</v>
      </c>
    </row>
    <row r="32" ht="26.45" customHeight="1" spans="1:5">
      <c r="A32" s="9">
        <v>30299</v>
      </c>
      <c r="B32" s="8" t="s">
        <v>351</v>
      </c>
      <c r="C32" s="47">
        <v>24.55</v>
      </c>
      <c r="D32" s="47"/>
      <c r="E32" s="47">
        <v>24.55</v>
      </c>
    </row>
    <row r="33" ht="26.45" customHeight="1" spans="1:5">
      <c r="A33" s="9" t="s">
        <v>352</v>
      </c>
      <c r="B33" s="8" t="s">
        <v>353</v>
      </c>
      <c r="C33" s="47">
        <v>2</v>
      </c>
      <c r="D33" s="47"/>
      <c r="E33" s="47">
        <v>2</v>
      </c>
    </row>
    <row r="34" ht="22.9" customHeight="1" spans="1:5">
      <c r="A34" s="19" t="s">
        <v>136</v>
      </c>
      <c r="B34" s="19"/>
      <c r="C34" s="46">
        <f>C6+C18</f>
        <v>375.641</v>
      </c>
      <c r="D34" s="46">
        <f>D6</f>
        <v>282.3362</v>
      </c>
      <c r="E34" s="46">
        <f>E18</f>
        <v>93.3048</v>
      </c>
    </row>
    <row r="35" ht="16.35" customHeight="1" spans="1:5">
      <c r="A35" s="7" t="s">
        <v>301</v>
      </c>
      <c r="B35" s="7"/>
      <c r="C35" s="7"/>
      <c r="D35" s="7"/>
      <c r="E35" s="7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scale="8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120" zoomScaleNormal="120" workbookViewId="0">
      <selection activeCell="F12" sqref="F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354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4" t="s">
        <v>158</v>
      </c>
      <c r="B4" s="4"/>
      <c r="C4" s="4"/>
      <c r="D4" s="4" t="s">
        <v>220</v>
      </c>
      <c r="E4" s="4" t="s">
        <v>221</v>
      </c>
      <c r="F4" s="4" t="s">
        <v>250</v>
      </c>
      <c r="G4" s="4" t="s">
        <v>223</v>
      </c>
      <c r="H4" s="4"/>
      <c r="I4" s="4"/>
      <c r="J4" s="4"/>
      <c r="K4" s="4"/>
      <c r="L4" s="4" t="s">
        <v>227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355</v>
      </c>
      <c r="I5" s="4" t="s">
        <v>356</v>
      </c>
      <c r="J5" s="4" t="s">
        <v>357</v>
      </c>
      <c r="K5" s="4" t="s">
        <v>329</v>
      </c>
      <c r="L5" s="4" t="s">
        <v>136</v>
      </c>
      <c r="M5" s="4" t="s">
        <v>251</v>
      </c>
      <c r="N5" s="4" t="s">
        <v>358</v>
      </c>
    </row>
    <row r="6" ht="22.9" customHeight="1" spans="1:14">
      <c r="A6" s="15"/>
      <c r="B6" s="15"/>
      <c r="C6" s="15"/>
      <c r="D6" s="15"/>
      <c r="E6" s="15" t="s">
        <v>136</v>
      </c>
      <c r="F6" s="28">
        <v>282.338188</v>
      </c>
      <c r="G6" s="28">
        <v>282.338188</v>
      </c>
      <c r="H6" s="28">
        <v>187.41514</v>
      </c>
      <c r="I6" s="28">
        <v>56.026491</v>
      </c>
      <c r="J6" s="28">
        <v>23.726557</v>
      </c>
      <c r="K6" s="28">
        <v>15.17</v>
      </c>
      <c r="L6" s="28"/>
      <c r="M6" s="28"/>
      <c r="N6" s="28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8">
        <v>282.338188</v>
      </c>
      <c r="G7" s="28">
        <v>282.338188</v>
      </c>
      <c r="H7" s="28">
        <v>187.41514</v>
      </c>
      <c r="I7" s="28">
        <v>56.026491</v>
      </c>
      <c r="J7" s="28">
        <v>23.726557</v>
      </c>
      <c r="K7" s="28">
        <v>15.17</v>
      </c>
      <c r="L7" s="28"/>
      <c r="M7" s="28"/>
      <c r="N7" s="28"/>
    </row>
    <row r="8" ht="22.9" customHeight="1" spans="1:14">
      <c r="A8" s="15"/>
      <c r="B8" s="15"/>
      <c r="C8" s="15"/>
      <c r="D8" s="21" t="s">
        <v>155</v>
      </c>
      <c r="E8" s="21" t="s">
        <v>156</v>
      </c>
      <c r="F8" s="28">
        <f t="shared" ref="F8:K8" si="0">SUM(F9:F17)</f>
        <v>282.338188</v>
      </c>
      <c r="G8" s="28">
        <f t="shared" si="0"/>
        <v>282.338188</v>
      </c>
      <c r="H8" s="28">
        <f t="shared" si="0"/>
        <v>187.41514</v>
      </c>
      <c r="I8" s="28">
        <f t="shared" si="0"/>
        <v>56.026491</v>
      </c>
      <c r="J8" s="28">
        <f t="shared" si="0"/>
        <v>23.726557</v>
      </c>
      <c r="K8" s="28">
        <f t="shared" si="0"/>
        <v>15.17</v>
      </c>
      <c r="L8" s="28"/>
      <c r="M8" s="28"/>
      <c r="N8" s="28"/>
    </row>
    <row r="9" ht="22.9" customHeight="1" spans="1:14">
      <c r="A9" s="31" t="s">
        <v>170</v>
      </c>
      <c r="B9" s="31" t="s">
        <v>173</v>
      </c>
      <c r="C9" s="31" t="s">
        <v>173</v>
      </c>
      <c r="D9" s="20" t="s">
        <v>237</v>
      </c>
      <c r="E9" s="5" t="s">
        <v>238</v>
      </c>
      <c r="F9" s="6">
        <v>18.928742</v>
      </c>
      <c r="G9" s="6">
        <f>SUM(H9:K9)</f>
        <v>18.928742</v>
      </c>
      <c r="H9" s="22"/>
      <c r="I9" s="22">
        <v>18.928742</v>
      </c>
      <c r="J9" s="22"/>
      <c r="K9" s="22"/>
      <c r="L9" s="6"/>
      <c r="M9" s="22"/>
      <c r="N9" s="22"/>
    </row>
    <row r="10" ht="22.9" customHeight="1" spans="1:14">
      <c r="A10" s="31" t="s">
        <v>170</v>
      </c>
      <c r="B10" s="31" t="s">
        <v>173</v>
      </c>
      <c r="C10" s="31" t="s">
        <v>178</v>
      </c>
      <c r="D10" s="20" t="s">
        <v>237</v>
      </c>
      <c r="E10" s="5" t="s">
        <v>239</v>
      </c>
      <c r="F10" s="6">
        <v>2.475763</v>
      </c>
      <c r="G10" s="6">
        <f>SUM(H10:K10)</f>
        <v>2.475763</v>
      </c>
      <c r="H10" s="22"/>
      <c r="I10" s="22">
        <v>2.475763</v>
      </c>
      <c r="J10" s="22"/>
      <c r="K10" s="22"/>
      <c r="L10" s="6"/>
      <c r="M10" s="22"/>
      <c r="N10" s="22"/>
    </row>
    <row r="11" ht="22.9" customHeight="1" spans="1:14">
      <c r="A11" s="31" t="s">
        <v>170</v>
      </c>
      <c r="B11" s="31" t="s">
        <v>181</v>
      </c>
      <c r="C11" s="31" t="s">
        <v>184</v>
      </c>
      <c r="D11" s="20" t="s">
        <v>237</v>
      </c>
      <c r="E11" s="5" t="s">
        <v>240</v>
      </c>
      <c r="F11" s="6">
        <v>144.65514</v>
      </c>
      <c r="G11" s="6">
        <f>SUM(H11:K11)</f>
        <v>144.65514</v>
      </c>
      <c r="H11" s="22">
        <v>144.65514</v>
      </c>
      <c r="I11" s="22"/>
      <c r="J11" s="22"/>
      <c r="K11" s="22"/>
      <c r="L11" s="6"/>
      <c r="M11" s="22"/>
      <c r="N11" s="22"/>
    </row>
    <row r="12" ht="22.9" customHeight="1" spans="1:14">
      <c r="A12" s="31">
        <v>208</v>
      </c>
      <c r="B12" s="31">
        <v>11</v>
      </c>
      <c r="C12" s="43" t="s">
        <v>173</v>
      </c>
      <c r="D12" s="31">
        <v>507001</v>
      </c>
      <c r="E12" s="5" t="s">
        <v>242</v>
      </c>
      <c r="F12" s="6">
        <v>51.66</v>
      </c>
      <c r="G12" s="6">
        <f>SUM(H12:K12)</f>
        <v>51.66</v>
      </c>
      <c r="H12" s="22">
        <v>42.76</v>
      </c>
      <c r="I12" s="22">
        <v>8.9</v>
      </c>
      <c r="J12" s="22"/>
      <c r="K12" s="22"/>
      <c r="L12" s="6"/>
      <c r="M12" s="22"/>
      <c r="N12" s="22"/>
    </row>
    <row r="13" ht="22.9" customHeight="1" spans="1:14">
      <c r="A13" s="31">
        <v>208</v>
      </c>
      <c r="B13" s="31">
        <v>11</v>
      </c>
      <c r="C13" s="31">
        <v>99</v>
      </c>
      <c r="D13" s="31">
        <v>507001</v>
      </c>
      <c r="E13" s="8" t="s">
        <v>359</v>
      </c>
      <c r="F13" s="6">
        <v>38</v>
      </c>
      <c r="G13" s="6">
        <f>SUM(H13:K13)</f>
        <v>38</v>
      </c>
      <c r="H13" s="22"/>
      <c r="I13" s="22">
        <v>13.3</v>
      </c>
      <c r="J13" s="22">
        <v>9.53</v>
      </c>
      <c r="K13" s="22">
        <v>15.17</v>
      </c>
      <c r="L13" s="6"/>
      <c r="M13" s="22"/>
      <c r="N13" s="22"/>
    </row>
    <row r="14" ht="22.9" customHeight="1" spans="1:14">
      <c r="A14" s="31" t="s">
        <v>170</v>
      </c>
      <c r="B14" s="31" t="s">
        <v>193</v>
      </c>
      <c r="C14" s="31" t="s">
        <v>193</v>
      </c>
      <c r="D14" s="20" t="s">
        <v>237</v>
      </c>
      <c r="E14" s="5" t="s">
        <v>244</v>
      </c>
      <c r="F14" s="6">
        <v>1.183046</v>
      </c>
      <c r="G14" s="6">
        <f>SUM(H14:K14)</f>
        <v>1.183046</v>
      </c>
      <c r="H14" s="22"/>
      <c r="I14" s="22">
        <v>1.183046</v>
      </c>
      <c r="J14" s="22"/>
      <c r="K14" s="22"/>
      <c r="L14" s="6"/>
      <c r="M14" s="22"/>
      <c r="N14" s="22"/>
    </row>
    <row r="15" ht="22.9" customHeight="1" spans="1:14">
      <c r="A15" s="31" t="s">
        <v>198</v>
      </c>
      <c r="B15" s="31" t="s">
        <v>181</v>
      </c>
      <c r="C15" s="31" t="s">
        <v>184</v>
      </c>
      <c r="D15" s="20" t="s">
        <v>237</v>
      </c>
      <c r="E15" s="5" t="s">
        <v>245</v>
      </c>
      <c r="F15" s="6">
        <v>10.055894</v>
      </c>
      <c r="G15" s="6">
        <f>SUM(H15:K15)</f>
        <v>10.055894</v>
      </c>
      <c r="H15" s="22"/>
      <c r="I15" s="22">
        <v>10.055894</v>
      </c>
      <c r="J15" s="22"/>
      <c r="K15" s="22"/>
      <c r="L15" s="6"/>
      <c r="M15" s="22"/>
      <c r="N15" s="22"/>
    </row>
    <row r="16" ht="22.9" customHeight="1" spans="1:14">
      <c r="A16" s="31" t="s">
        <v>198</v>
      </c>
      <c r="B16" s="31" t="s">
        <v>181</v>
      </c>
      <c r="C16" s="31" t="s">
        <v>205</v>
      </c>
      <c r="D16" s="20" t="s">
        <v>237</v>
      </c>
      <c r="E16" s="5" t="s">
        <v>246</v>
      </c>
      <c r="F16" s="6">
        <v>1.183046</v>
      </c>
      <c r="G16" s="6">
        <f>SUM(H16:K16)</f>
        <v>1.183046</v>
      </c>
      <c r="H16" s="22"/>
      <c r="I16" s="22">
        <v>1.183046</v>
      </c>
      <c r="J16" s="22"/>
      <c r="K16" s="22"/>
      <c r="L16" s="6"/>
      <c r="M16" s="22"/>
      <c r="N16" s="22"/>
    </row>
    <row r="17" ht="22.9" customHeight="1" spans="1:14">
      <c r="A17" s="31" t="s">
        <v>208</v>
      </c>
      <c r="B17" s="31" t="s">
        <v>211</v>
      </c>
      <c r="C17" s="31" t="s">
        <v>184</v>
      </c>
      <c r="D17" s="20" t="s">
        <v>237</v>
      </c>
      <c r="E17" s="5" t="s">
        <v>247</v>
      </c>
      <c r="F17" s="6">
        <v>14.196557</v>
      </c>
      <c r="G17" s="6">
        <f>SUM(H17:K17)</f>
        <v>14.196557</v>
      </c>
      <c r="H17" s="22"/>
      <c r="I17" s="22"/>
      <c r="J17" s="22">
        <v>14.196557</v>
      </c>
      <c r="K17" s="22"/>
      <c r="L17" s="6"/>
      <c r="M17" s="22"/>
      <c r="N17" s="22"/>
    </row>
    <row r="18" ht="16.35" customHeight="1" spans="1:5">
      <c r="A18" s="7" t="s">
        <v>301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F12" sqref="F12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360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4" t="s">
        <v>158</v>
      </c>
      <c r="B4" s="4"/>
      <c r="C4" s="4"/>
      <c r="D4" s="4" t="s">
        <v>220</v>
      </c>
      <c r="E4" s="4" t="s">
        <v>221</v>
      </c>
      <c r="F4" s="4" t="s">
        <v>250</v>
      </c>
      <c r="G4" s="4" t="s">
        <v>361</v>
      </c>
      <c r="H4" s="4"/>
      <c r="I4" s="4"/>
      <c r="J4" s="4"/>
      <c r="K4" s="4"/>
      <c r="L4" s="4" t="s">
        <v>362</v>
      </c>
      <c r="M4" s="4"/>
      <c r="N4" s="4"/>
      <c r="O4" s="4"/>
      <c r="P4" s="4"/>
      <c r="Q4" s="4"/>
      <c r="R4" s="4" t="s">
        <v>357</v>
      </c>
      <c r="S4" s="4" t="s">
        <v>363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136</v>
      </c>
      <c r="M5" s="4" t="s">
        <v>368</v>
      </c>
      <c r="N5" s="4" t="s">
        <v>369</v>
      </c>
      <c r="O5" s="4" t="s">
        <v>370</v>
      </c>
      <c r="P5" s="4" t="s">
        <v>371</v>
      </c>
      <c r="Q5" s="4" t="s">
        <v>372</v>
      </c>
      <c r="R5" s="4"/>
      <c r="S5" s="4" t="s">
        <v>136</v>
      </c>
      <c r="T5" s="4" t="s">
        <v>373</v>
      </c>
      <c r="U5" s="4" t="s">
        <v>374</v>
      </c>
      <c r="V5" s="4" t="s">
        <v>329</v>
      </c>
    </row>
    <row r="6" ht="22.9" customHeight="1" spans="1:22">
      <c r="A6" s="15"/>
      <c r="B6" s="15"/>
      <c r="C6" s="15"/>
      <c r="D6" s="15"/>
      <c r="E6" s="15" t="s">
        <v>136</v>
      </c>
      <c r="F6" s="14">
        <v>282.339228</v>
      </c>
      <c r="G6" s="14">
        <v>187.41618</v>
      </c>
      <c r="H6" s="14">
        <v>96.8952</v>
      </c>
      <c r="I6" s="14">
        <v>27.3672</v>
      </c>
      <c r="J6" s="14">
        <v>38.8205</v>
      </c>
      <c r="K6" s="14">
        <v>24.33328</v>
      </c>
      <c r="L6" s="14">
        <v>56.026491</v>
      </c>
      <c r="M6" s="14">
        <v>23.278742</v>
      </c>
      <c r="N6" s="14">
        <v>17.455763</v>
      </c>
      <c r="O6" s="14">
        <v>12.365894</v>
      </c>
      <c r="P6" s="14">
        <v>1.463046</v>
      </c>
      <c r="Q6" s="14">
        <v>1.463046</v>
      </c>
      <c r="R6" s="14">
        <v>23.726557</v>
      </c>
      <c r="S6" s="14">
        <v>15.17</v>
      </c>
      <c r="T6" s="14"/>
      <c r="U6" s="14"/>
      <c r="V6" s="14">
        <v>15.17</v>
      </c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282.339228</v>
      </c>
      <c r="G7" s="14">
        <v>187.41618</v>
      </c>
      <c r="H7" s="14">
        <v>96.8952</v>
      </c>
      <c r="I7" s="14">
        <v>27.3672</v>
      </c>
      <c r="J7" s="14">
        <v>38.8205</v>
      </c>
      <c r="K7" s="14">
        <v>24.33328</v>
      </c>
      <c r="L7" s="14">
        <v>56.026491</v>
      </c>
      <c r="M7" s="14">
        <v>23.278742</v>
      </c>
      <c r="N7" s="14">
        <v>17.455763</v>
      </c>
      <c r="O7" s="14">
        <v>12.365894</v>
      </c>
      <c r="P7" s="14">
        <v>1.463046</v>
      </c>
      <c r="Q7" s="14">
        <v>1.463046</v>
      </c>
      <c r="R7" s="14">
        <v>23.726557</v>
      </c>
      <c r="S7" s="14">
        <v>15.17</v>
      </c>
      <c r="T7" s="14"/>
      <c r="U7" s="14"/>
      <c r="V7" s="14">
        <v>15.17</v>
      </c>
    </row>
    <row r="8" ht="22.9" customHeight="1" spans="1:22">
      <c r="A8" s="15"/>
      <c r="B8" s="15"/>
      <c r="C8" s="15"/>
      <c r="D8" s="21" t="s">
        <v>155</v>
      </c>
      <c r="E8" s="21" t="s">
        <v>156</v>
      </c>
      <c r="F8" s="14">
        <f>SUM(F9:F17)</f>
        <v>282.339228</v>
      </c>
      <c r="G8" s="14">
        <f>SUM(H8:K8)</f>
        <v>187.41618</v>
      </c>
      <c r="H8" s="14">
        <f>SUM(H9:H17)</f>
        <v>96.8952</v>
      </c>
      <c r="I8" s="14">
        <f>SUM(I9:I17)</f>
        <v>27.3672</v>
      </c>
      <c r="J8" s="14">
        <f>SUM(J9:J17)</f>
        <v>38.8205</v>
      </c>
      <c r="K8" s="14">
        <f>SUM(K9:K17)</f>
        <v>24.33328</v>
      </c>
      <c r="L8" s="14">
        <f>SUM(M8:Q8)</f>
        <v>56.026491</v>
      </c>
      <c r="M8" s="14">
        <f>SUM(M9:M17)</f>
        <v>23.278742</v>
      </c>
      <c r="N8" s="14">
        <f>SUM(N9:N17)</f>
        <v>17.455763</v>
      </c>
      <c r="O8" s="14">
        <f>SUM(O9:O17)</f>
        <v>12.365894</v>
      </c>
      <c r="P8" s="14">
        <f>SUM(P9:P17)</f>
        <v>1.463046</v>
      </c>
      <c r="Q8" s="14">
        <f>SUM(Q9:Q17)</f>
        <v>1.463046</v>
      </c>
      <c r="R8" s="14">
        <f>SUM(R9:R17)</f>
        <v>23.726557</v>
      </c>
      <c r="S8" s="14">
        <v>15.17</v>
      </c>
      <c r="T8" s="14"/>
      <c r="U8" s="14"/>
      <c r="V8" s="14">
        <f>SUM(V9:V17)</f>
        <v>15.17</v>
      </c>
    </row>
    <row r="9" ht="22.9" customHeight="1" spans="1:22">
      <c r="A9" s="31" t="s">
        <v>170</v>
      </c>
      <c r="B9" s="31" t="s">
        <v>173</v>
      </c>
      <c r="C9" s="31" t="s">
        <v>173</v>
      </c>
      <c r="D9" s="20" t="s">
        <v>237</v>
      </c>
      <c r="E9" s="5" t="s">
        <v>238</v>
      </c>
      <c r="F9" s="6">
        <f>G9+L9+R9+S9</f>
        <v>18.928742</v>
      </c>
      <c r="G9" s="14">
        <f t="shared" ref="G9:G17" si="0">SUM(H9:K9)</f>
        <v>0</v>
      </c>
      <c r="H9" s="22"/>
      <c r="I9" s="22"/>
      <c r="J9" s="22"/>
      <c r="K9" s="22"/>
      <c r="L9" s="14">
        <f t="shared" ref="L9:L17" si="1">SUM(M9:Q9)</f>
        <v>18.928742</v>
      </c>
      <c r="M9" s="22">
        <v>18.928742</v>
      </c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31" t="s">
        <v>170</v>
      </c>
      <c r="B10" s="31" t="s">
        <v>173</v>
      </c>
      <c r="C10" s="31" t="s">
        <v>178</v>
      </c>
      <c r="D10" s="20" t="s">
        <v>237</v>
      </c>
      <c r="E10" s="5" t="s">
        <v>239</v>
      </c>
      <c r="F10" s="6">
        <f t="shared" ref="F10:F17" si="2">G10+L10+R10+S10</f>
        <v>2.475763</v>
      </c>
      <c r="G10" s="14">
        <f t="shared" si="0"/>
        <v>0</v>
      </c>
      <c r="H10" s="22"/>
      <c r="I10" s="22"/>
      <c r="J10" s="22"/>
      <c r="K10" s="22"/>
      <c r="L10" s="14">
        <f t="shared" si="1"/>
        <v>2.475763</v>
      </c>
      <c r="M10" s="22"/>
      <c r="N10" s="22">
        <v>2.475763</v>
      </c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31" t="s">
        <v>170</v>
      </c>
      <c r="B11" s="31" t="s">
        <v>181</v>
      </c>
      <c r="C11" s="31" t="s">
        <v>184</v>
      </c>
      <c r="D11" s="20" t="s">
        <v>237</v>
      </c>
      <c r="E11" s="5" t="s">
        <v>240</v>
      </c>
      <c r="F11" s="6">
        <f t="shared" si="2"/>
        <v>144.65514</v>
      </c>
      <c r="G11" s="14">
        <f t="shared" si="0"/>
        <v>144.65514</v>
      </c>
      <c r="H11" s="22">
        <v>78.55416</v>
      </c>
      <c r="I11" s="22">
        <v>25.1772</v>
      </c>
      <c r="J11" s="22">
        <v>26.3505</v>
      </c>
      <c r="K11" s="22">
        <v>14.57328</v>
      </c>
      <c r="L11" s="14">
        <f t="shared" si="1"/>
        <v>0</v>
      </c>
      <c r="M11" s="22"/>
      <c r="N11" s="22"/>
      <c r="O11" s="22"/>
      <c r="P11" s="22"/>
      <c r="Q11" s="22"/>
      <c r="R11" s="22"/>
      <c r="S11" s="6"/>
      <c r="T11" s="22"/>
      <c r="U11" s="22"/>
      <c r="V11" s="22"/>
    </row>
    <row r="12" ht="22.9" customHeight="1" spans="1:22">
      <c r="A12" s="31">
        <v>208</v>
      </c>
      <c r="B12" s="31">
        <v>11</v>
      </c>
      <c r="C12" s="43" t="s">
        <v>173</v>
      </c>
      <c r="D12" s="31">
        <v>507001</v>
      </c>
      <c r="E12" s="5" t="s">
        <v>242</v>
      </c>
      <c r="F12" s="6">
        <f t="shared" si="2"/>
        <v>51.66104</v>
      </c>
      <c r="G12" s="14">
        <f t="shared" si="0"/>
        <v>42.76104</v>
      </c>
      <c r="H12" s="22">
        <v>18.34104</v>
      </c>
      <c r="I12" s="22">
        <v>2.19</v>
      </c>
      <c r="J12" s="22">
        <v>12.47</v>
      </c>
      <c r="K12" s="22">
        <v>9.76</v>
      </c>
      <c r="L12" s="14">
        <f t="shared" si="1"/>
        <v>8.9</v>
      </c>
      <c r="M12" s="22"/>
      <c r="N12" s="22">
        <v>8.9</v>
      </c>
      <c r="O12" s="22"/>
      <c r="P12" s="22"/>
      <c r="Q12" s="22"/>
      <c r="R12" s="22"/>
      <c r="S12" s="6"/>
      <c r="T12" s="22"/>
      <c r="U12" s="22"/>
      <c r="V12" s="22"/>
    </row>
    <row r="13" ht="22.9" customHeight="1" spans="1:22">
      <c r="A13" s="31">
        <v>208</v>
      </c>
      <c r="B13" s="31">
        <v>11</v>
      </c>
      <c r="C13" s="31">
        <v>99</v>
      </c>
      <c r="D13" s="31">
        <v>507001</v>
      </c>
      <c r="E13" s="8" t="s">
        <v>359</v>
      </c>
      <c r="F13" s="6">
        <f t="shared" si="2"/>
        <v>38</v>
      </c>
      <c r="G13" s="14">
        <f t="shared" si="0"/>
        <v>0</v>
      </c>
      <c r="H13" s="22"/>
      <c r="I13" s="22"/>
      <c r="J13" s="22"/>
      <c r="K13" s="22"/>
      <c r="L13" s="14">
        <f t="shared" si="1"/>
        <v>13.3</v>
      </c>
      <c r="M13" s="22">
        <v>4.35</v>
      </c>
      <c r="N13" s="22">
        <v>6.08</v>
      </c>
      <c r="O13" s="22">
        <v>2.31</v>
      </c>
      <c r="P13" s="22">
        <v>0.28</v>
      </c>
      <c r="Q13" s="22">
        <v>0.28</v>
      </c>
      <c r="R13" s="22">
        <v>9.53</v>
      </c>
      <c r="S13" s="6">
        <v>15.17</v>
      </c>
      <c r="T13" s="22"/>
      <c r="U13" s="22"/>
      <c r="V13" s="22">
        <v>15.17</v>
      </c>
    </row>
    <row r="14" ht="22.9" customHeight="1" spans="1:22">
      <c r="A14" s="31" t="s">
        <v>170</v>
      </c>
      <c r="B14" s="31" t="s">
        <v>193</v>
      </c>
      <c r="C14" s="31" t="s">
        <v>193</v>
      </c>
      <c r="D14" s="20" t="s">
        <v>237</v>
      </c>
      <c r="E14" s="5" t="s">
        <v>244</v>
      </c>
      <c r="F14" s="6">
        <f t="shared" si="2"/>
        <v>1.183046</v>
      </c>
      <c r="G14" s="14">
        <f t="shared" si="0"/>
        <v>0</v>
      </c>
      <c r="H14" s="22"/>
      <c r="I14" s="22"/>
      <c r="J14" s="22"/>
      <c r="K14" s="22"/>
      <c r="L14" s="14">
        <f t="shared" si="1"/>
        <v>1.183046</v>
      </c>
      <c r="M14" s="22"/>
      <c r="N14" s="22"/>
      <c r="O14" s="22"/>
      <c r="P14" s="22"/>
      <c r="Q14" s="22">
        <v>1.183046</v>
      </c>
      <c r="R14" s="22"/>
      <c r="S14" s="6"/>
      <c r="T14" s="22"/>
      <c r="U14" s="22"/>
      <c r="V14" s="22"/>
    </row>
    <row r="15" ht="22.9" customHeight="1" spans="1:22">
      <c r="A15" s="31" t="s">
        <v>198</v>
      </c>
      <c r="B15" s="31" t="s">
        <v>181</v>
      </c>
      <c r="C15" s="31" t="s">
        <v>184</v>
      </c>
      <c r="D15" s="20" t="s">
        <v>237</v>
      </c>
      <c r="E15" s="5" t="s">
        <v>245</v>
      </c>
      <c r="F15" s="6">
        <f t="shared" si="2"/>
        <v>10.055894</v>
      </c>
      <c r="G15" s="14">
        <f t="shared" si="0"/>
        <v>0</v>
      </c>
      <c r="H15" s="22"/>
      <c r="I15" s="22"/>
      <c r="J15" s="22"/>
      <c r="K15" s="22"/>
      <c r="L15" s="14">
        <f t="shared" si="1"/>
        <v>10.055894</v>
      </c>
      <c r="M15" s="22"/>
      <c r="N15" s="22"/>
      <c r="O15" s="22">
        <v>10.055894</v>
      </c>
      <c r="P15" s="22"/>
      <c r="Q15" s="22"/>
      <c r="R15" s="22"/>
      <c r="S15" s="6"/>
      <c r="T15" s="22"/>
      <c r="U15" s="22"/>
      <c r="V15" s="22"/>
    </row>
    <row r="16" ht="22.9" customHeight="1" spans="1:22">
      <c r="A16" s="31" t="s">
        <v>198</v>
      </c>
      <c r="B16" s="31" t="s">
        <v>181</v>
      </c>
      <c r="C16" s="31" t="s">
        <v>205</v>
      </c>
      <c r="D16" s="20" t="s">
        <v>237</v>
      </c>
      <c r="E16" s="5" t="s">
        <v>246</v>
      </c>
      <c r="F16" s="6">
        <f t="shared" si="2"/>
        <v>1.183046</v>
      </c>
      <c r="G16" s="14">
        <f t="shared" si="0"/>
        <v>0</v>
      </c>
      <c r="H16" s="22"/>
      <c r="I16" s="22"/>
      <c r="J16" s="22"/>
      <c r="K16" s="22"/>
      <c r="L16" s="14">
        <f t="shared" si="1"/>
        <v>1.183046</v>
      </c>
      <c r="M16" s="22"/>
      <c r="N16" s="22"/>
      <c r="O16" s="22"/>
      <c r="P16" s="22">
        <v>1.183046</v>
      </c>
      <c r="Q16" s="22"/>
      <c r="R16" s="22"/>
      <c r="S16" s="6"/>
      <c r="T16" s="22"/>
      <c r="U16" s="22"/>
      <c r="V16" s="22"/>
    </row>
    <row r="17" ht="22.9" customHeight="1" spans="1:22">
      <c r="A17" s="31" t="s">
        <v>208</v>
      </c>
      <c r="B17" s="31" t="s">
        <v>211</v>
      </c>
      <c r="C17" s="31" t="s">
        <v>184</v>
      </c>
      <c r="D17" s="20" t="s">
        <v>237</v>
      </c>
      <c r="E17" s="5" t="s">
        <v>247</v>
      </c>
      <c r="F17" s="6">
        <f t="shared" si="2"/>
        <v>14.196557</v>
      </c>
      <c r="G17" s="14">
        <f t="shared" si="0"/>
        <v>0</v>
      </c>
      <c r="H17" s="22"/>
      <c r="I17" s="22"/>
      <c r="J17" s="22"/>
      <c r="K17" s="22"/>
      <c r="L17" s="14">
        <f t="shared" si="1"/>
        <v>0</v>
      </c>
      <c r="M17" s="22"/>
      <c r="N17" s="22"/>
      <c r="O17" s="22"/>
      <c r="P17" s="22"/>
      <c r="Q17" s="22"/>
      <c r="R17" s="22">
        <v>14.196557</v>
      </c>
      <c r="S17" s="6"/>
      <c r="T17" s="22"/>
      <c r="U17" s="22"/>
      <c r="V17" s="22"/>
    </row>
    <row r="18" ht="16.35" customHeight="1" spans="1:6">
      <c r="A18" s="7" t="s">
        <v>301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8" sqref="$A8:$XFD9"/>
    </sheetView>
  </sheetViews>
  <sheetFormatPr defaultColWidth="10" defaultRowHeight="13.5" outlineLevelRow="7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375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4" t="s">
        <v>158</v>
      </c>
      <c r="B4" s="4"/>
      <c r="C4" s="4"/>
      <c r="D4" s="4" t="s">
        <v>220</v>
      </c>
      <c r="E4" s="4" t="s">
        <v>221</v>
      </c>
      <c r="F4" s="4" t="s">
        <v>376</v>
      </c>
      <c r="G4" s="4" t="s">
        <v>377</v>
      </c>
      <c r="H4" s="4" t="s">
        <v>378</v>
      </c>
      <c r="I4" s="4" t="s">
        <v>379</v>
      </c>
      <c r="J4" s="4" t="s">
        <v>380</v>
      </c>
      <c r="K4" s="4" t="s">
        <v>381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"/>
      <c r="B6" s="15"/>
      <c r="C6" s="15"/>
      <c r="D6" s="15"/>
      <c r="E6" s="15" t="s">
        <v>136</v>
      </c>
      <c r="F6" s="14">
        <v>5.9</v>
      </c>
      <c r="G6" s="14"/>
      <c r="H6" s="14"/>
      <c r="I6" s="14"/>
      <c r="J6" s="14"/>
      <c r="K6" s="14">
        <v>5.9</v>
      </c>
    </row>
    <row r="7" ht="22.9" customHeight="1" spans="1:11">
      <c r="A7" s="15">
        <v>208</v>
      </c>
      <c r="B7" s="15">
        <v>11</v>
      </c>
      <c r="C7" s="15">
        <v>99</v>
      </c>
      <c r="D7" s="13">
        <v>507001</v>
      </c>
      <c r="E7" s="13" t="s">
        <v>382</v>
      </c>
      <c r="F7" s="14">
        <v>5.9</v>
      </c>
      <c r="G7" s="14"/>
      <c r="H7" s="14"/>
      <c r="I7" s="14"/>
      <c r="J7" s="14"/>
      <c r="K7" s="14">
        <v>5.9</v>
      </c>
    </row>
    <row r="8" ht="16.35" customHeight="1" spans="1:5">
      <c r="A8" s="7" t="s">
        <v>301</v>
      </c>
      <c r="B8" s="7"/>
      <c r="C8" s="7"/>
      <c r="D8" s="7"/>
      <c r="E8" s="7"/>
    </row>
  </sheetData>
  <mergeCells count="13">
    <mergeCell ref="A2:K2"/>
    <mergeCell ref="A3:I3"/>
    <mergeCell ref="J3:K3"/>
    <mergeCell ref="A4:C4"/>
    <mergeCell ref="A8:E8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L19" sqref="L19"/>
    </sheetView>
  </sheetViews>
  <sheetFormatPr defaultColWidth="10" defaultRowHeight="13.5" outlineLevelRow="7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383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4" t="s">
        <v>158</v>
      </c>
      <c r="B4" s="4"/>
      <c r="C4" s="4"/>
      <c r="D4" s="4" t="s">
        <v>220</v>
      </c>
      <c r="E4" s="4" t="s">
        <v>221</v>
      </c>
      <c r="F4" s="4" t="s">
        <v>376</v>
      </c>
      <c r="G4" s="4" t="s">
        <v>384</v>
      </c>
      <c r="H4" s="4" t="s">
        <v>385</v>
      </c>
      <c r="I4" s="4" t="s">
        <v>386</v>
      </c>
      <c r="J4" s="4" t="s">
        <v>387</v>
      </c>
      <c r="K4" s="4" t="s">
        <v>388</v>
      </c>
      <c r="L4" s="4" t="s">
        <v>389</v>
      </c>
      <c r="M4" s="4" t="s">
        <v>390</v>
      </c>
      <c r="N4" s="4" t="s">
        <v>378</v>
      </c>
      <c r="O4" s="4" t="s">
        <v>391</v>
      </c>
      <c r="P4" s="4" t="s">
        <v>392</v>
      </c>
      <c r="Q4" s="4" t="s">
        <v>379</v>
      </c>
      <c r="R4" s="4" t="s">
        <v>381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5"/>
      <c r="B6" s="15"/>
      <c r="C6" s="15"/>
      <c r="D6" s="15"/>
      <c r="E6" s="15" t="s">
        <v>136</v>
      </c>
      <c r="F6" s="14">
        <v>5.9</v>
      </c>
      <c r="G6" s="14"/>
      <c r="H6" s="14">
        <v>5.9</v>
      </c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>
        <v>208</v>
      </c>
      <c r="B7" s="15">
        <v>11</v>
      </c>
      <c r="C7" s="15">
        <v>99</v>
      </c>
      <c r="D7" s="13">
        <v>507001</v>
      </c>
      <c r="E7" s="13" t="s">
        <v>382</v>
      </c>
      <c r="F7" s="14">
        <f>SUM(G7:K7)</f>
        <v>5.9</v>
      </c>
      <c r="G7" s="14"/>
      <c r="H7" s="14">
        <v>5.9</v>
      </c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6.35" customHeight="1" spans="1:5">
      <c r="A8" s="7" t="s">
        <v>301</v>
      </c>
      <c r="B8" s="7"/>
      <c r="C8" s="7"/>
      <c r="D8" s="7"/>
      <c r="E8" s="7"/>
    </row>
  </sheetData>
  <mergeCells count="21">
    <mergeCell ref="Q1:R1"/>
    <mergeCell ref="A2:R2"/>
    <mergeCell ref="A3:P3"/>
    <mergeCell ref="Q3:R3"/>
    <mergeCell ref="A4:C4"/>
    <mergeCell ref="A8:E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="120" zoomScaleNormal="120" workbookViewId="0">
      <selection activeCell="M7" sqref="M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393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376</v>
      </c>
      <c r="G4" s="4" t="s">
        <v>224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227</v>
      </c>
      <c r="S4" s="4"/>
      <c r="T4" s="4"/>
    </row>
    <row r="5" ht="36.2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394</v>
      </c>
      <c r="I5" s="37" t="s">
        <v>395</v>
      </c>
      <c r="J5" s="37" t="s">
        <v>396</v>
      </c>
      <c r="K5" s="37" t="s">
        <v>397</v>
      </c>
      <c r="L5" s="37" t="s">
        <v>398</v>
      </c>
      <c r="M5" s="37" t="s">
        <v>399</v>
      </c>
      <c r="N5" s="37" t="s">
        <v>400</v>
      </c>
      <c r="O5" s="37" t="s">
        <v>401</v>
      </c>
      <c r="P5" s="37" t="s">
        <v>402</v>
      </c>
      <c r="Q5" s="37" t="s">
        <v>403</v>
      </c>
      <c r="R5" s="37" t="s">
        <v>136</v>
      </c>
      <c r="S5" s="37" t="s">
        <v>331</v>
      </c>
      <c r="T5" s="37" t="s">
        <v>358</v>
      </c>
    </row>
    <row r="6" ht="22.9" customHeight="1" spans="1:20">
      <c r="A6" s="38"/>
      <c r="B6" s="38"/>
      <c r="C6" s="38"/>
      <c r="D6" s="38"/>
      <c r="E6" s="38" t="s">
        <v>136</v>
      </c>
      <c r="F6" s="34">
        <v>93.3</v>
      </c>
      <c r="G6" s="34">
        <v>93.3</v>
      </c>
      <c r="H6" s="34">
        <v>59.79</v>
      </c>
      <c r="I6" s="34"/>
      <c r="J6" s="34">
        <v>0.5</v>
      </c>
      <c r="K6" s="34"/>
      <c r="L6" s="34"/>
      <c r="M6" s="34">
        <v>1.9</v>
      </c>
      <c r="N6" s="34"/>
      <c r="O6" s="34">
        <v>4.8</v>
      </c>
      <c r="P6" s="34">
        <v>1.76</v>
      </c>
      <c r="Q6" s="34">
        <v>24.55</v>
      </c>
      <c r="R6" s="34"/>
      <c r="S6" s="34"/>
      <c r="T6" s="34"/>
    </row>
    <row r="7" ht="22.9" customHeight="1" spans="1:20">
      <c r="A7" s="38"/>
      <c r="B7" s="38"/>
      <c r="C7" s="38"/>
      <c r="D7" s="39" t="s">
        <v>154</v>
      </c>
      <c r="E7" s="39" t="s">
        <v>4</v>
      </c>
      <c r="F7" s="34">
        <v>93.3</v>
      </c>
      <c r="G7" s="34">
        <v>93.3</v>
      </c>
      <c r="H7" s="34">
        <v>59.79</v>
      </c>
      <c r="I7" s="34"/>
      <c r="J7" s="34">
        <v>0.5</v>
      </c>
      <c r="K7" s="34"/>
      <c r="L7" s="34"/>
      <c r="M7" s="34">
        <v>1.9</v>
      </c>
      <c r="N7" s="34"/>
      <c r="O7" s="34">
        <v>4.8</v>
      </c>
      <c r="P7" s="34">
        <v>1.76</v>
      </c>
      <c r="Q7" s="34">
        <v>24.55</v>
      </c>
      <c r="R7" s="34"/>
      <c r="S7" s="34"/>
      <c r="T7" s="34"/>
    </row>
    <row r="8" ht="22.9" customHeight="1" spans="1:20">
      <c r="A8" s="38"/>
      <c r="B8" s="38"/>
      <c r="C8" s="38"/>
      <c r="D8" s="40" t="s">
        <v>155</v>
      </c>
      <c r="E8" s="40" t="s">
        <v>156</v>
      </c>
      <c r="F8" s="34">
        <f>SUM(F9:F10)</f>
        <v>93.3</v>
      </c>
      <c r="G8" s="34">
        <f>SUM(G9:G10)</f>
        <v>93.3</v>
      </c>
      <c r="H8" s="34">
        <f t="shared" ref="H8:M8" si="0">SUM(H9:H10)</f>
        <v>59.79</v>
      </c>
      <c r="I8" s="34"/>
      <c r="J8" s="34">
        <f t="shared" si="0"/>
        <v>0.5</v>
      </c>
      <c r="K8" s="34"/>
      <c r="L8" s="34"/>
      <c r="M8" s="34">
        <f t="shared" si="0"/>
        <v>1.9</v>
      </c>
      <c r="N8" s="34"/>
      <c r="O8" s="34">
        <f>SUM(O9:O10)</f>
        <v>4.8</v>
      </c>
      <c r="P8" s="34">
        <f>SUM(P9:P10)</f>
        <v>1.76</v>
      </c>
      <c r="Q8" s="34">
        <f>SUM(Q9:Q10)</f>
        <v>24.55</v>
      </c>
      <c r="R8" s="34"/>
      <c r="S8" s="34"/>
      <c r="T8" s="34"/>
    </row>
    <row r="9" ht="22.9" customHeight="1" spans="1:20">
      <c r="A9" s="23" t="s">
        <v>170</v>
      </c>
      <c r="B9" s="23" t="s">
        <v>181</v>
      </c>
      <c r="C9" s="23" t="s">
        <v>184</v>
      </c>
      <c r="D9" s="25" t="s">
        <v>237</v>
      </c>
      <c r="E9" s="33" t="s">
        <v>240</v>
      </c>
      <c r="F9" s="41">
        <v>22.2</v>
      </c>
      <c r="G9" s="35">
        <f>SUM(H9:Q9)</f>
        <v>22.2</v>
      </c>
      <c r="H9" s="35">
        <v>17.2</v>
      </c>
      <c r="I9" s="35"/>
      <c r="J9" s="35">
        <v>0.1</v>
      </c>
      <c r="K9" s="35"/>
      <c r="L9" s="35"/>
      <c r="M9" s="35">
        <v>1.9</v>
      </c>
      <c r="N9" s="35"/>
      <c r="O9" s="35">
        <v>3</v>
      </c>
      <c r="P9" s="35"/>
      <c r="Q9" s="35"/>
      <c r="R9" s="35"/>
      <c r="S9" s="35"/>
      <c r="T9" s="35"/>
    </row>
    <row r="10" ht="22.9" customHeight="1" spans="1:20">
      <c r="A10" s="42">
        <v>208</v>
      </c>
      <c r="B10" s="42">
        <v>11</v>
      </c>
      <c r="C10" s="42">
        <v>99</v>
      </c>
      <c r="D10" s="25" t="s">
        <v>237</v>
      </c>
      <c r="E10" s="42" t="s">
        <v>382</v>
      </c>
      <c r="F10" s="41">
        <v>71.1</v>
      </c>
      <c r="G10" s="35">
        <f>SUM(H10:Q10)</f>
        <v>71.1</v>
      </c>
      <c r="H10" s="35">
        <v>42.59</v>
      </c>
      <c r="I10" s="35"/>
      <c r="J10" s="35">
        <v>0.4</v>
      </c>
      <c r="K10" s="35"/>
      <c r="L10" s="35"/>
      <c r="M10" s="35"/>
      <c r="N10" s="35"/>
      <c r="O10" s="35">
        <v>1.8</v>
      </c>
      <c r="P10" s="35">
        <v>1.76</v>
      </c>
      <c r="Q10" s="35">
        <v>24.55</v>
      </c>
      <c r="R10" s="35"/>
      <c r="S10" s="35"/>
      <c r="T10" s="35"/>
    </row>
    <row r="11" ht="22.9" customHeight="1" spans="1:6">
      <c r="A11" s="7" t="s">
        <v>301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opLeftCell="E1" workbookViewId="0">
      <selection activeCell="AF9" sqref="AF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7" t="s">
        <v>404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4" t="s">
        <v>158</v>
      </c>
      <c r="B4" s="4"/>
      <c r="C4" s="4"/>
      <c r="D4" s="4" t="s">
        <v>220</v>
      </c>
      <c r="E4" s="4" t="s">
        <v>221</v>
      </c>
      <c r="F4" s="4" t="s">
        <v>405</v>
      </c>
      <c r="G4" s="4" t="s">
        <v>406</v>
      </c>
      <c r="H4" s="4" t="s">
        <v>407</v>
      </c>
      <c r="I4" s="4" t="s">
        <v>408</v>
      </c>
      <c r="J4" s="4" t="s">
        <v>409</v>
      </c>
      <c r="K4" s="4" t="s">
        <v>410</v>
      </c>
      <c r="L4" s="4" t="s">
        <v>411</v>
      </c>
      <c r="M4" s="4" t="s">
        <v>412</v>
      </c>
      <c r="N4" s="4" t="s">
        <v>413</v>
      </c>
      <c r="O4" s="4" t="s">
        <v>414</v>
      </c>
      <c r="P4" s="4" t="s">
        <v>415</v>
      </c>
      <c r="Q4" s="4" t="s">
        <v>400</v>
      </c>
      <c r="R4" s="4" t="s">
        <v>402</v>
      </c>
      <c r="S4" s="4" t="s">
        <v>416</v>
      </c>
      <c r="T4" s="4" t="s">
        <v>395</v>
      </c>
      <c r="U4" s="4" t="s">
        <v>396</v>
      </c>
      <c r="V4" s="4" t="s">
        <v>399</v>
      </c>
      <c r="W4" s="4" t="s">
        <v>417</v>
      </c>
      <c r="X4" s="4" t="s">
        <v>418</v>
      </c>
      <c r="Y4" s="4" t="s">
        <v>419</v>
      </c>
      <c r="Z4" s="4" t="s">
        <v>420</v>
      </c>
      <c r="AA4" s="4" t="s">
        <v>398</v>
      </c>
      <c r="AB4" s="4" t="s">
        <v>421</v>
      </c>
      <c r="AC4" s="4" t="s">
        <v>422</v>
      </c>
      <c r="AD4" s="4" t="s">
        <v>401</v>
      </c>
      <c r="AE4" s="4" t="s">
        <v>423</v>
      </c>
      <c r="AF4" s="4" t="s">
        <v>424</v>
      </c>
      <c r="AG4" s="4" t="s">
        <v>403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27"/>
      <c r="C6" s="27"/>
      <c r="D6" s="5"/>
      <c r="E6" s="5" t="s">
        <v>136</v>
      </c>
      <c r="F6" s="28">
        <v>93.3</v>
      </c>
      <c r="G6" s="28">
        <v>9.6318</v>
      </c>
      <c r="H6" s="28">
        <v>6.69</v>
      </c>
      <c r="I6" s="28">
        <v>1.5</v>
      </c>
      <c r="J6" s="28"/>
      <c r="K6" s="28">
        <v>0.8814</v>
      </c>
      <c r="L6" s="28">
        <v>2.0012</v>
      </c>
      <c r="M6" s="28">
        <v>6.11</v>
      </c>
      <c r="N6" s="28"/>
      <c r="O6" s="28"/>
      <c r="P6" s="28">
        <v>5.1976</v>
      </c>
      <c r="Q6" s="28">
        <v>0</v>
      </c>
      <c r="R6" s="28">
        <v>1.76</v>
      </c>
      <c r="S6" s="28"/>
      <c r="T6" s="28"/>
      <c r="U6" s="28">
        <v>0.5</v>
      </c>
      <c r="V6" s="28">
        <v>1.9</v>
      </c>
      <c r="W6" s="28"/>
      <c r="X6" s="28"/>
      <c r="Y6" s="28"/>
      <c r="Z6" s="28">
        <v>0.3</v>
      </c>
      <c r="AA6" s="28"/>
      <c r="AB6" s="28">
        <v>12</v>
      </c>
      <c r="AC6" s="28"/>
      <c r="AD6" s="28">
        <v>4.8</v>
      </c>
      <c r="AE6" s="28">
        <v>15.478</v>
      </c>
      <c r="AF6" s="28"/>
      <c r="AG6" s="28">
        <v>24.55</v>
      </c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8">
        <v>93.3</v>
      </c>
      <c r="G7" s="28">
        <v>9.6318</v>
      </c>
      <c r="H7" s="28">
        <v>6.69</v>
      </c>
      <c r="I7" s="28">
        <v>1.5</v>
      </c>
      <c r="J7" s="28"/>
      <c r="K7" s="28">
        <v>0.8814</v>
      </c>
      <c r="L7" s="28">
        <v>2.0012</v>
      </c>
      <c r="M7" s="28">
        <v>6.11</v>
      </c>
      <c r="N7" s="28"/>
      <c r="O7" s="28"/>
      <c r="P7" s="28">
        <v>5.1976</v>
      </c>
      <c r="Q7" s="28">
        <v>0</v>
      </c>
      <c r="R7" s="28">
        <v>1.76</v>
      </c>
      <c r="S7" s="28"/>
      <c r="T7" s="28"/>
      <c r="U7" s="28">
        <v>0.5</v>
      </c>
      <c r="V7" s="28">
        <v>1.9</v>
      </c>
      <c r="W7" s="28"/>
      <c r="X7" s="28"/>
      <c r="Y7" s="28"/>
      <c r="Z7" s="28">
        <v>0.3</v>
      </c>
      <c r="AA7" s="28"/>
      <c r="AB7" s="28">
        <v>12</v>
      </c>
      <c r="AC7" s="28"/>
      <c r="AD7" s="28">
        <v>4.8</v>
      </c>
      <c r="AE7" s="28">
        <v>15.478</v>
      </c>
      <c r="AF7" s="28"/>
      <c r="AG7" s="28">
        <v>24.55</v>
      </c>
    </row>
    <row r="8" ht="22.9" customHeight="1" spans="1:33">
      <c r="A8" s="15"/>
      <c r="B8" s="15"/>
      <c r="C8" s="15"/>
      <c r="D8" s="29" t="s">
        <v>155</v>
      </c>
      <c r="E8" s="29" t="s">
        <v>156</v>
      </c>
      <c r="F8" s="30">
        <f>SUM(G8:AG8)</f>
        <v>93.3</v>
      </c>
      <c r="G8" s="30">
        <f>SUM(G9:G10)</f>
        <v>9.6318</v>
      </c>
      <c r="H8" s="30">
        <f t="shared" ref="H8:AG8" si="0">SUM(H9:H10)</f>
        <v>6.69</v>
      </c>
      <c r="I8" s="30">
        <f t="shared" si="0"/>
        <v>1.5</v>
      </c>
      <c r="J8" s="30"/>
      <c r="K8" s="30">
        <f t="shared" si="0"/>
        <v>0.8814</v>
      </c>
      <c r="L8" s="30">
        <f t="shared" si="0"/>
        <v>2.0012</v>
      </c>
      <c r="M8" s="30">
        <f t="shared" si="0"/>
        <v>6.11</v>
      </c>
      <c r="N8" s="30"/>
      <c r="O8" s="30"/>
      <c r="P8" s="30">
        <f t="shared" si="0"/>
        <v>5.1976</v>
      </c>
      <c r="Q8" s="30">
        <f t="shared" si="0"/>
        <v>0</v>
      </c>
      <c r="R8" s="30">
        <f t="shared" si="0"/>
        <v>1.76</v>
      </c>
      <c r="S8" s="30"/>
      <c r="T8" s="30"/>
      <c r="U8" s="30">
        <f t="shared" si="0"/>
        <v>0.5</v>
      </c>
      <c r="V8" s="30">
        <f t="shared" si="0"/>
        <v>1.9</v>
      </c>
      <c r="W8" s="30"/>
      <c r="X8" s="30"/>
      <c r="Y8" s="30"/>
      <c r="Z8" s="30">
        <f t="shared" si="0"/>
        <v>0.3</v>
      </c>
      <c r="AA8" s="30"/>
      <c r="AB8" s="30">
        <f t="shared" si="0"/>
        <v>12</v>
      </c>
      <c r="AC8" s="30"/>
      <c r="AD8" s="30">
        <f t="shared" si="0"/>
        <v>4.8</v>
      </c>
      <c r="AE8" s="30">
        <f t="shared" si="0"/>
        <v>15.478</v>
      </c>
      <c r="AF8" s="30"/>
      <c r="AG8" s="30">
        <f t="shared" si="0"/>
        <v>24.55</v>
      </c>
    </row>
    <row r="9" ht="22.9" customHeight="1" spans="1:33">
      <c r="A9" s="31" t="s">
        <v>170</v>
      </c>
      <c r="B9" s="31" t="s">
        <v>181</v>
      </c>
      <c r="C9" s="32" t="s">
        <v>184</v>
      </c>
      <c r="D9" s="25" t="s">
        <v>237</v>
      </c>
      <c r="E9" s="33" t="s">
        <v>240</v>
      </c>
      <c r="F9" s="34">
        <f>SUM(G9:AG9)</f>
        <v>22.2</v>
      </c>
      <c r="G9" s="35">
        <v>1.4418</v>
      </c>
      <c r="H9" s="35"/>
      <c r="I9" s="35"/>
      <c r="J9" s="35"/>
      <c r="K9" s="35">
        <v>0.2314</v>
      </c>
      <c r="L9" s="35">
        <v>0.9612</v>
      </c>
      <c r="M9" s="35"/>
      <c r="N9" s="35"/>
      <c r="O9" s="35"/>
      <c r="P9" s="35">
        <v>1.9776</v>
      </c>
      <c r="Q9" s="35"/>
      <c r="R9" s="35"/>
      <c r="S9" s="35"/>
      <c r="T9" s="35"/>
      <c r="U9" s="35">
        <v>0.1</v>
      </c>
      <c r="V9" s="35">
        <v>1.9</v>
      </c>
      <c r="W9" s="35"/>
      <c r="X9" s="35"/>
      <c r="Y9" s="35"/>
      <c r="Z9" s="35"/>
      <c r="AA9" s="35"/>
      <c r="AB9" s="35"/>
      <c r="AC9" s="35"/>
      <c r="AD9" s="35">
        <v>3</v>
      </c>
      <c r="AE9" s="35">
        <v>12.588</v>
      </c>
      <c r="AF9" s="35"/>
      <c r="AG9" s="35"/>
    </row>
    <row r="10" ht="22.9" customHeight="1" spans="1:33">
      <c r="A10" s="31" t="s">
        <v>170</v>
      </c>
      <c r="B10" s="31" t="s">
        <v>181</v>
      </c>
      <c r="C10" s="36" t="s">
        <v>425</v>
      </c>
      <c r="D10" s="25" t="s">
        <v>237</v>
      </c>
      <c r="E10" s="33" t="s">
        <v>426</v>
      </c>
      <c r="F10" s="34">
        <f>SUM(G10:AG10)</f>
        <v>71.1</v>
      </c>
      <c r="G10" s="35">
        <v>8.19</v>
      </c>
      <c r="H10" s="35">
        <v>6.69</v>
      </c>
      <c r="I10" s="35">
        <v>1.5</v>
      </c>
      <c r="J10" s="35"/>
      <c r="K10" s="35">
        <v>0.65</v>
      </c>
      <c r="L10" s="35">
        <v>1.04</v>
      </c>
      <c r="M10" s="35">
        <v>6.11</v>
      </c>
      <c r="N10" s="35"/>
      <c r="O10" s="35"/>
      <c r="P10" s="35">
        <v>3.22</v>
      </c>
      <c r="Q10" s="35"/>
      <c r="R10" s="35">
        <v>1.76</v>
      </c>
      <c r="S10" s="35"/>
      <c r="T10" s="35"/>
      <c r="U10" s="35">
        <v>0.4</v>
      </c>
      <c r="V10" s="35"/>
      <c r="W10" s="35"/>
      <c r="X10" s="35"/>
      <c r="Y10" s="35"/>
      <c r="Z10" s="35">
        <v>0.3</v>
      </c>
      <c r="AA10" s="35"/>
      <c r="AB10" s="35">
        <v>12</v>
      </c>
      <c r="AC10" s="35"/>
      <c r="AD10" s="35">
        <v>1.8</v>
      </c>
      <c r="AE10" s="35">
        <v>2.89</v>
      </c>
      <c r="AF10" s="35"/>
      <c r="AG10" s="35">
        <v>24.55</v>
      </c>
    </row>
    <row r="11" ht="16.35" customHeight="1" spans="1:5">
      <c r="A11" s="7" t="s">
        <v>301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:H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427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428</v>
      </c>
      <c r="B4" s="4" t="s">
        <v>429</v>
      </c>
      <c r="C4" s="4" t="s">
        <v>430</v>
      </c>
      <c r="D4" s="4" t="s">
        <v>431</v>
      </c>
      <c r="E4" s="4" t="s">
        <v>432</v>
      </c>
      <c r="F4" s="4"/>
      <c r="G4" s="4"/>
      <c r="H4" s="4" t="s">
        <v>433</v>
      </c>
    </row>
    <row r="5" ht="25.9" customHeight="1" spans="1:8">
      <c r="A5" s="4"/>
      <c r="B5" s="4"/>
      <c r="C5" s="4"/>
      <c r="D5" s="4"/>
      <c r="E5" s="4" t="s">
        <v>138</v>
      </c>
      <c r="F5" s="4" t="s">
        <v>434</v>
      </c>
      <c r="G5" s="4" t="s">
        <v>435</v>
      </c>
      <c r="H5" s="4"/>
    </row>
    <row r="6" ht="22.9" customHeight="1" spans="1:8">
      <c r="A6" s="15"/>
      <c r="B6" s="15" t="s">
        <v>136</v>
      </c>
      <c r="C6" s="22">
        <v>6.7</v>
      </c>
      <c r="D6" s="22"/>
      <c r="E6" s="6">
        <v>6.7</v>
      </c>
      <c r="F6" s="22"/>
      <c r="G6" s="22">
        <v>4.8</v>
      </c>
      <c r="H6" s="22">
        <v>1.9</v>
      </c>
    </row>
    <row r="7" ht="22.9" customHeight="1" spans="1:8">
      <c r="A7" s="13" t="s">
        <v>154</v>
      </c>
      <c r="B7" s="13" t="s">
        <v>4</v>
      </c>
      <c r="C7" s="22">
        <v>6.7</v>
      </c>
      <c r="D7" s="22"/>
      <c r="E7" s="6">
        <v>6.7</v>
      </c>
      <c r="F7" s="22"/>
      <c r="G7" s="22">
        <v>4.8</v>
      </c>
      <c r="H7" s="22">
        <v>1.9</v>
      </c>
    </row>
    <row r="8" ht="22.9" customHeight="1" spans="1:8">
      <c r="A8" s="20" t="s">
        <v>155</v>
      </c>
      <c r="B8" s="20" t="s">
        <v>156</v>
      </c>
      <c r="C8" s="22">
        <v>6.7</v>
      </c>
      <c r="D8" s="22"/>
      <c r="E8" s="6">
        <v>6.7</v>
      </c>
      <c r="F8" s="22"/>
      <c r="G8" s="22">
        <v>4.8</v>
      </c>
      <c r="H8" s="22">
        <v>1.9</v>
      </c>
    </row>
    <row r="9" ht="16.35" customHeight="1" spans="1:3">
      <c r="A9" s="7" t="s">
        <v>301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1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436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437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231</v>
      </c>
      <c r="G6" s="4"/>
      <c r="H6" s="4"/>
    </row>
    <row r="7" ht="22.9" customHeight="1" spans="1:8">
      <c r="A7" s="15"/>
      <c r="B7" s="19" t="s">
        <v>136</v>
      </c>
      <c r="C7" s="14">
        <v>293.03</v>
      </c>
      <c r="D7" s="14"/>
      <c r="E7" s="14"/>
      <c r="F7" s="14"/>
      <c r="G7" s="14"/>
      <c r="H7" s="14">
        <v>293.03</v>
      </c>
    </row>
    <row r="8" ht="22.9" customHeight="1" spans="1:8">
      <c r="A8" s="13">
        <v>2296006</v>
      </c>
      <c r="B8" s="13" t="s">
        <v>218</v>
      </c>
      <c r="C8" s="14">
        <v>293.03</v>
      </c>
      <c r="D8" s="14"/>
      <c r="E8" s="14"/>
      <c r="F8" s="14"/>
      <c r="G8" s="14"/>
      <c r="H8" s="14">
        <v>293.03</v>
      </c>
    </row>
    <row r="9" ht="16.35" customHeight="1" spans="1:3">
      <c r="A9" s="7" t="s">
        <v>301</v>
      </c>
      <c r="B9" s="7"/>
      <c r="C9" s="7"/>
    </row>
  </sheetData>
  <mergeCells count="12">
    <mergeCell ref="G1:H1"/>
    <mergeCell ref="A2:H2"/>
    <mergeCell ref="A3:G3"/>
    <mergeCell ref="D4:G4"/>
    <mergeCell ref="E5:F5"/>
    <mergeCell ref="A9:C9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8" sqref="$A8:$XFD9"/>
    </sheetView>
  </sheetViews>
  <sheetFormatPr defaultColWidth="10" defaultRowHeight="13.5" outlineLevelRow="7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438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95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222</v>
      </c>
      <c r="G4" s="4" t="s">
        <v>223</v>
      </c>
      <c r="H4" s="4" t="s">
        <v>224</v>
      </c>
      <c r="I4" s="4" t="s">
        <v>225</v>
      </c>
      <c r="J4" s="4" t="s">
        <v>226</v>
      </c>
      <c r="K4" s="4" t="s">
        <v>227</v>
      </c>
      <c r="L4" s="4" t="s">
        <v>228</v>
      </c>
      <c r="M4" s="4" t="s">
        <v>229</v>
      </c>
      <c r="N4" s="4" t="s">
        <v>230</v>
      </c>
      <c r="O4" s="4" t="s">
        <v>231</v>
      </c>
      <c r="P4" s="4" t="s">
        <v>232</v>
      </c>
      <c r="Q4" s="4" t="s">
        <v>233</v>
      </c>
      <c r="R4" s="4" t="s">
        <v>234</v>
      </c>
      <c r="S4" s="4" t="s">
        <v>235</v>
      </c>
      <c r="T4" s="4" t="s">
        <v>236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293.03</v>
      </c>
      <c r="G6" s="14"/>
      <c r="H6" s="14"/>
      <c r="I6" s="14"/>
      <c r="J6" s="14"/>
      <c r="K6" s="14"/>
      <c r="L6" s="14"/>
      <c r="M6" s="14"/>
      <c r="N6" s="14"/>
      <c r="O6" s="14">
        <v>293.03</v>
      </c>
      <c r="P6" s="14"/>
      <c r="Q6" s="14"/>
      <c r="R6" s="14"/>
      <c r="S6" s="14"/>
      <c r="T6" s="14"/>
    </row>
    <row r="7" ht="22.9" customHeight="1" spans="1:20">
      <c r="A7" s="23">
        <v>229</v>
      </c>
      <c r="B7" s="23">
        <v>60</v>
      </c>
      <c r="C7" s="24" t="s">
        <v>178</v>
      </c>
      <c r="D7" s="25" t="s">
        <v>237</v>
      </c>
      <c r="E7" s="26" t="s">
        <v>248</v>
      </c>
      <c r="F7" s="14">
        <v>293.03</v>
      </c>
      <c r="G7" s="14"/>
      <c r="H7" s="14"/>
      <c r="I7" s="14"/>
      <c r="J7" s="14"/>
      <c r="K7" s="14"/>
      <c r="L7" s="14"/>
      <c r="M7" s="14"/>
      <c r="N7" s="14"/>
      <c r="O7" s="14">
        <v>293.03</v>
      </c>
      <c r="P7" s="14"/>
      <c r="Q7" s="14"/>
      <c r="R7" s="14"/>
      <c r="S7" s="14"/>
      <c r="T7" s="14"/>
    </row>
    <row r="8" ht="16.35" customHeight="1" spans="1:6">
      <c r="A8" s="7" t="s">
        <v>301</v>
      </c>
      <c r="B8" s="7"/>
      <c r="C8" s="7"/>
      <c r="D8" s="7"/>
      <c r="E8" s="7"/>
      <c r="F8" s="7"/>
    </row>
  </sheetData>
  <mergeCells count="23">
    <mergeCell ref="S1:T1"/>
    <mergeCell ref="A2:Q2"/>
    <mergeCell ref="A3:R3"/>
    <mergeCell ref="S3:T3"/>
    <mergeCell ref="A4:C4"/>
    <mergeCell ref="A8:F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1" t="s">
        <v>5</v>
      </c>
      <c r="C1" s="11"/>
    </row>
    <row r="2" ht="24.95" customHeight="1" spans="2:3">
      <c r="B2" s="11"/>
      <c r="C2" s="11"/>
    </row>
    <row r="3" ht="31.15" customHeight="1" spans="2:3">
      <c r="B3" s="98" t="s">
        <v>6</v>
      </c>
      <c r="C3" s="98"/>
    </row>
    <row r="4" ht="32.65" customHeight="1" spans="2:3">
      <c r="B4" s="99">
        <v>1</v>
      </c>
      <c r="C4" s="100" t="s">
        <v>7</v>
      </c>
    </row>
    <row r="5" ht="32.65" customHeight="1" spans="2:3">
      <c r="B5" s="99">
        <v>2</v>
      </c>
      <c r="C5" s="101" t="s">
        <v>8</v>
      </c>
    </row>
    <row r="6" ht="32.65" customHeight="1" spans="2:3">
      <c r="B6" s="99">
        <v>3</v>
      </c>
      <c r="C6" s="100" t="s">
        <v>9</v>
      </c>
    </row>
    <row r="7" ht="32.65" customHeight="1" spans="2:3">
      <c r="B7" s="99">
        <v>4</v>
      </c>
      <c r="C7" s="100" t="s">
        <v>10</v>
      </c>
    </row>
    <row r="8" ht="32.65" customHeight="1" spans="2:3">
      <c r="B8" s="99">
        <v>5</v>
      </c>
      <c r="C8" s="100" t="s">
        <v>11</v>
      </c>
    </row>
    <row r="9" ht="32.65" customHeight="1" spans="2:3">
      <c r="B9" s="99">
        <v>6</v>
      </c>
      <c r="C9" s="100" t="s">
        <v>12</v>
      </c>
    </row>
    <row r="10" ht="32.65" customHeight="1" spans="2:3">
      <c r="B10" s="99">
        <v>7</v>
      </c>
      <c r="C10" s="100" t="s">
        <v>13</v>
      </c>
    </row>
    <row r="11" ht="32.65" customHeight="1" spans="2:3">
      <c r="B11" s="99">
        <v>8</v>
      </c>
      <c r="C11" s="100" t="s">
        <v>14</v>
      </c>
    </row>
    <row r="12" ht="32.65" customHeight="1" spans="2:3">
      <c r="B12" s="99">
        <v>9</v>
      </c>
      <c r="C12" s="100" t="s">
        <v>15</v>
      </c>
    </row>
    <row r="13" ht="32.65" customHeight="1" spans="2:3">
      <c r="B13" s="99">
        <v>10</v>
      </c>
      <c r="C13" s="100" t="s">
        <v>16</v>
      </c>
    </row>
    <row r="14" ht="32.65" customHeight="1" spans="2:3">
      <c r="B14" s="99">
        <v>11</v>
      </c>
      <c r="C14" s="100" t="s">
        <v>17</v>
      </c>
    </row>
    <row r="15" ht="32.65" customHeight="1" spans="2:3">
      <c r="B15" s="99">
        <v>12</v>
      </c>
      <c r="C15" s="100" t="s">
        <v>18</v>
      </c>
    </row>
    <row r="16" ht="32.65" customHeight="1" spans="2:3">
      <c r="B16" s="99">
        <v>13</v>
      </c>
      <c r="C16" s="100" t="s">
        <v>19</v>
      </c>
    </row>
    <row r="17" ht="32.65" customHeight="1" spans="2:3">
      <c r="B17" s="99">
        <v>14</v>
      </c>
      <c r="C17" s="100" t="s">
        <v>20</v>
      </c>
    </row>
    <row r="18" ht="32.65" customHeight="1" spans="2:3">
      <c r="B18" s="99">
        <v>15</v>
      </c>
      <c r="C18" s="100" t="s">
        <v>21</v>
      </c>
    </row>
    <row r="19" ht="32.65" customHeight="1" spans="2:3">
      <c r="B19" s="99">
        <v>16</v>
      </c>
      <c r="C19" s="100" t="s">
        <v>22</v>
      </c>
    </row>
    <row r="20" ht="32.65" customHeight="1" spans="2:3">
      <c r="B20" s="99">
        <v>17</v>
      </c>
      <c r="C20" s="100" t="s">
        <v>23</v>
      </c>
    </row>
    <row r="21" ht="32.65" customHeight="1" spans="2:3">
      <c r="B21" s="99">
        <v>18</v>
      </c>
      <c r="C21" s="100" t="s">
        <v>24</v>
      </c>
    </row>
    <row r="22" ht="32.65" customHeight="1" spans="2:3">
      <c r="B22" s="99">
        <v>19</v>
      </c>
      <c r="C22" s="100" t="s">
        <v>25</v>
      </c>
    </row>
    <row r="23" ht="32.65" customHeight="1" spans="2:3">
      <c r="B23" s="99">
        <v>20</v>
      </c>
      <c r="C23" s="100" t="s">
        <v>26</v>
      </c>
    </row>
    <row r="24" ht="32.65" customHeight="1" spans="2:3">
      <c r="B24" s="99">
        <v>21</v>
      </c>
      <c r="C24" s="100" t="s">
        <v>27</v>
      </c>
    </row>
    <row r="25" ht="32.65" customHeight="1" spans="2:3">
      <c r="B25" s="99">
        <v>22</v>
      </c>
      <c r="C25" s="100" t="s">
        <v>28</v>
      </c>
    </row>
    <row r="26" ht="32.65" customHeight="1" spans="2:3">
      <c r="B26" s="99">
        <v>23</v>
      </c>
      <c r="C26" s="10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8" sqref="$A8:$XFD9"/>
    </sheetView>
  </sheetViews>
  <sheetFormatPr defaultColWidth="10" defaultRowHeight="13.5" outlineLevelRow="7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439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250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231</v>
      </c>
      <c r="K5" s="4" t="s">
        <v>136</v>
      </c>
      <c r="L5" s="4" t="s">
        <v>254</v>
      </c>
      <c r="M5" s="4" t="s">
        <v>255</v>
      </c>
      <c r="N5" s="4" t="s">
        <v>233</v>
      </c>
      <c r="O5" s="4" t="s">
        <v>256</v>
      </c>
      <c r="P5" s="4" t="s">
        <v>257</v>
      </c>
      <c r="Q5" s="4" t="s">
        <v>258</v>
      </c>
      <c r="R5" s="4" t="s">
        <v>229</v>
      </c>
      <c r="S5" s="4" t="s">
        <v>232</v>
      </c>
      <c r="T5" s="4" t="s">
        <v>236</v>
      </c>
    </row>
    <row r="6" ht="22.9" customHeight="1" spans="1:20">
      <c r="A6" s="15"/>
      <c r="B6" s="15"/>
      <c r="C6" s="15"/>
      <c r="D6" s="15"/>
      <c r="E6" s="15" t="s">
        <v>136</v>
      </c>
      <c r="F6" s="14">
        <v>293.03</v>
      </c>
      <c r="G6" s="14"/>
      <c r="H6" s="14"/>
      <c r="I6" s="14"/>
      <c r="J6" s="14"/>
      <c r="K6" s="14">
        <v>293.03</v>
      </c>
      <c r="L6" s="14"/>
      <c r="M6" s="14">
        <v>293.03</v>
      </c>
      <c r="N6" s="14"/>
      <c r="O6" s="14"/>
      <c r="P6" s="14"/>
      <c r="Q6" s="14"/>
      <c r="R6" s="14"/>
      <c r="S6" s="14"/>
      <c r="T6" s="14"/>
    </row>
    <row r="7" ht="22.9" customHeight="1" spans="1:20">
      <c r="A7" s="23">
        <v>229</v>
      </c>
      <c r="B7" s="23">
        <v>60</v>
      </c>
      <c r="C7" s="24" t="s">
        <v>178</v>
      </c>
      <c r="D7" s="25" t="s">
        <v>237</v>
      </c>
      <c r="E7" s="26" t="s">
        <v>248</v>
      </c>
      <c r="F7" s="14">
        <v>293.03</v>
      </c>
      <c r="G7" s="14"/>
      <c r="H7" s="14"/>
      <c r="I7" s="14"/>
      <c r="J7" s="14"/>
      <c r="K7" s="14">
        <v>293.03</v>
      </c>
      <c r="L7" s="14"/>
      <c r="M7" s="14">
        <v>293.03</v>
      </c>
      <c r="N7" s="14"/>
      <c r="O7" s="14"/>
      <c r="P7" s="14"/>
      <c r="Q7" s="14"/>
      <c r="R7" s="14"/>
      <c r="S7" s="14"/>
      <c r="T7" s="14"/>
    </row>
    <row r="8" ht="16.35" customHeight="1" spans="1:7">
      <c r="A8" s="7" t="s">
        <v>301</v>
      </c>
      <c r="B8" s="7"/>
      <c r="C8" s="7"/>
      <c r="D8" s="7"/>
      <c r="E8" s="7"/>
      <c r="F8" s="7"/>
      <c r="G8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8:G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440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441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231</v>
      </c>
      <c r="G6" s="4"/>
      <c r="H6" s="4"/>
    </row>
    <row r="7" ht="22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 t="s">
        <v>442</v>
      </c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301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443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444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4.2" customHeight="1" spans="1:8">
      <c r="A6" s="4"/>
      <c r="B6" s="4"/>
      <c r="C6" s="4"/>
      <c r="D6" s="4"/>
      <c r="E6" s="4" t="s">
        <v>251</v>
      </c>
      <c r="F6" s="4" t="s">
        <v>231</v>
      </c>
      <c r="G6" s="4"/>
      <c r="H6" s="4"/>
    </row>
    <row r="7" ht="22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 t="s">
        <v>442</v>
      </c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301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E10" sqref="E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445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1" customHeight="1" spans="1:14">
      <c r="A4" s="4" t="s">
        <v>220</v>
      </c>
      <c r="B4" s="4" t="s">
        <v>446</v>
      </c>
      <c r="C4" s="4" t="s">
        <v>447</v>
      </c>
      <c r="D4" s="4"/>
      <c r="E4" s="4"/>
      <c r="F4" s="4"/>
      <c r="G4" s="4"/>
      <c r="H4" s="4"/>
      <c r="I4" s="4"/>
      <c r="J4" s="4"/>
      <c r="K4" s="4"/>
      <c r="L4" s="4"/>
      <c r="M4" s="4" t="s">
        <v>448</v>
      </c>
      <c r="N4" s="4"/>
    </row>
    <row r="5" ht="31.9" customHeight="1" spans="1:14">
      <c r="A5" s="4"/>
      <c r="B5" s="4"/>
      <c r="C5" s="4" t="s">
        <v>449</v>
      </c>
      <c r="D5" s="4" t="s">
        <v>139</v>
      </c>
      <c r="E5" s="4"/>
      <c r="F5" s="4"/>
      <c r="G5" s="4"/>
      <c r="H5" s="4"/>
      <c r="I5" s="4"/>
      <c r="J5" s="4" t="s">
        <v>450</v>
      </c>
      <c r="K5" s="4" t="s">
        <v>141</v>
      </c>
      <c r="L5" s="4" t="s">
        <v>142</v>
      </c>
      <c r="M5" s="4" t="s">
        <v>451</v>
      </c>
      <c r="N5" s="4" t="s">
        <v>452</v>
      </c>
    </row>
    <row r="6" ht="44.85" customHeight="1" spans="1:14">
      <c r="A6" s="4"/>
      <c r="B6" s="4"/>
      <c r="C6" s="4"/>
      <c r="D6" s="4" t="s">
        <v>453</v>
      </c>
      <c r="E6" s="4" t="s">
        <v>454</v>
      </c>
      <c r="F6" s="4" t="s">
        <v>455</v>
      </c>
      <c r="G6" s="4" t="s">
        <v>456</v>
      </c>
      <c r="H6" s="4" t="s">
        <v>457</v>
      </c>
      <c r="I6" s="4" t="s">
        <v>458</v>
      </c>
      <c r="J6" s="4"/>
      <c r="K6" s="4"/>
      <c r="L6" s="4"/>
      <c r="M6" s="4"/>
      <c r="N6" s="4"/>
    </row>
    <row r="7" ht="22.9" customHeight="1" spans="1:14">
      <c r="A7" s="15"/>
      <c r="B7" s="19" t="s">
        <v>136</v>
      </c>
      <c r="C7" s="14">
        <v>669.9</v>
      </c>
      <c r="D7" s="14">
        <v>376.87</v>
      </c>
      <c r="E7" s="14">
        <v>376.87</v>
      </c>
      <c r="F7" s="14"/>
      <c r="G7" s="14"/>
      <c r="H7" s="14"/>
      <c r="I7" s="14"/>
      <c r="J7" s="14">
        <v>293.03</v>
      </c>
      <c r="K7" s="14"/>
      <c r="L7" s="14"/>
      <c r="M7" s="14">
        <v>669.9</v>
      </c>
      <c r="N7" s="15"/>
    </row>
    <row r="8" ht="22.9" customHeight="1" spans="1:14">
      <c r="A8" s="13" t="s">
        <v>154</v>
      </c>
      <c r="B8" s="13" t="s">
        <v>4</v>
      </c>
      <c r="C8" s="14">
        <f>SUM(C9:C12)</f>
        <v>699.9</v>
      </c>
      <c r="D8" s="14">
        <f>SUM(D9:D12)</f>
        <v>406.87</v>
      </c>
      <c r="E8" s="14">
        <f>SUM(E9:E12)</f>
        <v>406.87</v>
      </c>
      <c r="F8" s="14"/>
      <c r="G8" s="14"/>
      <c r="H8" s="14"/>
      <c r="I8" s="14"/>
      <c r="J8" s="14">
        <f>SUM(J9:J12)</f>
        <v>293.03</v>
      </c>
      <c r="K8" s="14"/>
      <c r="L8" s="14"/>
      <c r="M8" s="14">
        <v>669.9</v>
      </c>
      <c r="N8" s="15"/>
    </row>
    <row r="9" ht="22.9" customHeight="1" spans="1:14">
      <c r="A9" s="20" t="s">
        <v>459</v>
      </c>
      <c r="B9" s="20" t="s">
        <v>460</v>
      </c>
      <c r="C9" s="6">
        <f>D9+J9</f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5"/>
    </row>
    <row r="10" ht="22.9" customHeight="1" spans="1:14">
      <c r="A10" s="20" t="s">
        <v>459</v>
      </c>
      <c r="B10" s="20" t="s">
        <v>461</v>
      </c>
      <c r="C10" s="6">
        <f>D10+J10</f>
        <v>360</v>
      </c>
      <c r="D10" s="6">
        <v>150</v>
      </c>
      <c r="E10" s="6">
        <v>150</v>
      </c>
      <c r="F10" s="6"/>
      <c r="G10" s="6"/>
      <c r="H10" s="6"/>
      <c r="I10" s="6"/>
      <c r="J10" s="6">
        <v>210</v>
      </c>
      <c r="K10" s="6"/>
      <c r="L10" s="6"/>
      <c r="M10" s="6">
        <v>360</v>
      </c>
      <c r="N10" s="5"/>
    </row>
    <row r="11" ht="22.9" customHeight="1" spans="1:14">
      <c r="A11" s="20" t="s">
        <v>459</v>
      </c>
      <c r="B11" s="20" t="s">
        <v>462</v>
      </c>
      <c r="C11" s="6">
        <f>D11+J11</f>
        <v>204.17</v>
      </c>
      <c r="D11" s="6">
        <v>204.17</v>
      </c>
      <c r="E11" s="6">
        <v>204.17</v>
      </c>
      <c r="F11" s="6"/>
      <c r="G11" s="6"/>
      <c r="H11" s="6"/>
      <c r="I11" s="6"/>
      <c r="J11" s="6"/>
      <c r="K11" s="6"/>
      <c r="L11" s="6"/>
      <c r="M11" s="6">
        <v>204.17</v>
      </c>
      <c r="N11" s="5"/>
    </row>
    <row r="12" ht="22.9" customHeight="1" spans="1:14">
      <c r="A12" s="20" t="s">
        <v>459</v>
      </c>
      <c r="B12" s="20" t="s">
        <v>463</v>
      </c>
      <c r="C12" s="6">
        <f>D12+J12</f>
        <v>133.03</v>
      </c>
      <c r="D12" s="6">
        <v>50</v>
      </c>
      <c r="E12" s="6">
        <v>50</v>
      </c>
      <c r="F12" s="6"/>
      <c r="G12" s="6"/>
      <c r="H12" s="6"/>
      <c r="I12" s="6"/>
      <c r="J12" s="6">
        <v>83.03</v>
      </c>
      <c r="K12" s="6"/>
      <c r="L12" s="6"/>
      <c r="M12" s="6">
        <v>133.03</v>
      </c>
      <c r="N12" s="5"/>
    </row>
    <row r="13" ht="16.35" customHeight="1" spans="1:4">
      <c r="A13" s="7" t="s">
        <v>301</v>
      </c>
      <c r="B13" s="7"/>
      <c r="C13" s="7"/>
      <c r="D1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6" activePane="bottomLeft" state="frozen"/>
      <selection/>
      <selection pane="bottomLeft" activeCell="I30" sqref="I3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464</v>
      </c>
    </row>
    <row r="2" ht="37.9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4" t="s">
        <v>220</v>
      </c>
      <c r="B4" s="4" t="s">
        <v>465</v>
      </c>
      <c r="C4" s="4" t="s">
        <v>466</v>
      </c>
      <c r="D4" s="4" t="s">
        <v>467</v>
      </c>
      <c r="E4" s="4" t="s">
        <v>468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469</v>
      </c>
      <c r="F5" s="4" t="s">
        <v>470</v>
      </c>
      <c r="G5" s="4" t="s">
        <v>471</v>
      </c>
      <c r="H5" s="4" t="s">
        <v>472</v>
      </c>
      <c r="I5" s="4" t="s">
        <v>473</v>
      </c>
      <c r="J5" s="4" t="s">
        <v>474</v>
      </c>
      <c r="K5" s="4" t="s">
        <v>475</v>
      </c>
      <c r="L5" s="4" t="s">
        <v>476</v>
      </c>
      <c r="M5" s="4" t="s">
        <v>477</v>
      </c>
    </row>
    <row r="6" ht="18.2" customHeight="1" spans="1:13">
      <c r="A6" s="13" t="s">
        <v>2</v>
      </c>
      <c r="B6" s="13" t="s">
        <v>4</v>
      </c>
      <c r="C6" s="14">
        <v>202.7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9.25" customHeight="1" spans="1:13">
      <c r="A7" s="5" t="s">
        <v>155</v>
      </c>
      <c r="B7" s="5" t="s">
        <v>478</v>
      </c>
      <c r="C7" s="6">
        <v>360</v>
      </c>
      <c r="D7" s="5" t="s">
        <v>479</v>
      </c>
      <c r="E7" s="16" t="s">
        <v>480</v>
      </c>
      <c r="F7" s="16" t="s">
        <v>481</v>
      </c>
      <c r="G7" s="5" t="s">
        <v>482</v>
      </c>
      <c r="H7" s="5" t="s">
        <v>483</v>
      </c>
      <c r="I7" s="5" t="s">
        <v>484</v>
      </c>
      <c r="J7" s="5" t="s">
        <v>485</v>
      </c>
      <c r="K7" s="5" t="s">
        <v>486</v>
      </c>
      <c r="L7" s="5" t="s">
        <v>487</v>
      </c>
      <c r="M7" s="5"/>
    </row>
    <row r="8" ht="24.4" customHeight="1" spans="1:13">
      <c r="A8" s="5"/>
      <c r="B8" s="5"/>
      <c r="C8" s="6"/>
      <c r="D8" s="5"/>
      <c r="E8" s="16"/>
      <c r="F8" s="16" t="s">
        <v>488</v>
      </c>
      <c r="G8" s="5" t="s">
        <v>442</v>
      </c>
      <c r="H8" s="5" t="s">
        <v>442</v>
      </c>
      <c r="I8" s="5" t="s">
        <v>442</v>
      </c>
      <c r="J8" s="5" t="s">
        <v>442</v>
      </c>
      <c r="K8" s="5" t="s">
        <v>442</v>
      </c>
      <c r="L8" s="5" t="s">
        <v>489</v>
      </c>
      <c r="M8" s="5"/>
    </row>
    <row r="9" ht="24.4" customHeight="1" spans="1:13">
      <c r="A9" s="5"/>
      <c r="B9" s="5"/>
      <c r="C9" s="6"/>
      <c r="D9" s="5"/>
      <c r="E9" s="16"/>
      <c r="F9" s="16" t="s">
        <v>490</v>
      </c>
      <c r="G9" s="5" t="s">
        <v>442</v>
      </c>
      <c r="H9" s="5" t="s">
        <v>442</v>
      </c>
      <c r="I9" s="5" t="s">
        <v>442</v>
      </c>
      <c r="J9" s="5" t="s">
        <v>442</v>
      </c>
      <c r="K9" s="5" t="s">
        <v>442</v>
      </c>
      <c r="L9" s="5" t="s">
        <v>489</v>
      </c>
      <c r="M9" s="5"/>
    </row>
    <row r="10" ht="29.25" customHeight="1" spans="1:13">
      <c r="A10" s="5"/>
      <c r="B10" s="5"/>
      <c r="C10" s="6"/>
      <c r="D10" s="5"/>
      <c r="E10" s="16" t="s">
        <v>491</v>
      </c>
      <c r="F10" s="16" t="s">
        <v>492</v>
      </c>
      <c r="G10" s="5" t="s">
        <v>493</v>
      </c>
      <c r="H10" s="5" t="s">
        <v>494</v>
      </c>
      <c r="I10" s="5" t="s">
        <v>495</v>
      </c>
      <c r="J10" s="5" t="s">
        <v>496</v>
      </c>
      <c r="K10" s="5" t="s">
        <v>497</v>
      </c>
      <c r="L10" s="5" t="s">
        <v>498</v>
      </c>
      <c r="M10" s="5"/>
    </row>
    <row r="11" ht="50.1" customHeight="1" spans="1:13">
      <c r="A11" s="5"/>
      <c r="B11" s="5"/>
      <c r="C11" s="6"/>
      <c r="D11" s="5"/>
      <c r="E11" s="16"/>
      <c r="F11" s="16" t="s">
        <v>499</v>
      </c>
      <c r="G11" s="5" t="s">
        <v>500</v>
      </c>
      <c r="H11" s="5" t="s">
        <v>501</v>
      </c>
      <c r="I11" s="5" t="s">
        <v>502</v>
      </c>
      <c r="J11" s="5" t="s">
        <v>503</v>
      </c>
      <c r="K11" s="5" t="s">
        <v>504</v>
      </c>
      <c r="L11" s="5" t="s">
        <v>498</v>
      </c>
      <c r="M11" s="5"/>
    </row>
    <row r="12" ht="39.6" customHeight="1" spans="1:13">
      <c r="A12" s="5"/>
      <c r="B12" s="5"/>
      <c r="C12" s="6"/>
      <c r="D12" s="5"/>
      <c r="E12" s="16"/>
      <c r="F12" s="16" t="s">
        <v>505</v>
      </c>
      <c r="G12" s="5" t="s">
        <v>506</v>
      </c>
      <c r="H12" s="5" t="s">
        <v>507</v>
      </c>
      <c r="I12" s="5" t="s">
        <v>508</v>
      </c>
      <c r="J12" s="5" t="s">
        <v>509</v>
      </c>
      <c r="K12" s="5" t="s">
        <v>510</v>
      </c>
      <c r="L12" s="5" t="s">
        <v>487</v>
      </c>
      <c r="M12" s="5"/>
    </row>
    <row r="13" ht="24.4" customHeight="1" spans="1:13">
      <c r="A13" s="5"/>
      <c r="B13" s="5"/>
      <c r="C13" s="6"/>
      <c r="D13" s="5"/>
      <c r="E13" s="16" t="s">
        <v>511</v>
      </c>
      <c r="F13" s="16" t="s">
        <v>512</v>
      </c>
      <c r="G13" s="5" t="s">
        <v>442</v>
      </c>
      <c r="H13" s="5" t="s">
        <v>442</v>
      </c>
      <c r="I13" s="5" t="s">
        <v>442</v>
      </c>
      <c r="J13" s="5" t="s">
        <v>442</v>
      </c>
      <c r="K13" s="5" t="s">
        <v>442</v>
      </c>
      <c r="L13" s="5" t="s">
        <v>489</v>
      </c>
      <c r="M13" s="5"/>
    </row>
    <row r="14" ht="59.45" customHeight="1" spans="1:13">
      <c r="A14" s="5"/>
      <c r="B14" s="5"/>
      <c r="C14" s="6"/>
      <c r="D14" s="5"/>
      <c r="E14" s="16"/>
      <c r="F14" s="16" t="s">
        <v>513</v>
      </c>
      <c r="G14" s="5" t="s">
        <v>514</v>
      </c>
      <c r="H14" s="5" t="s">
        <v>515</v>
      </c>
      <c r="I14" s="5" t="s">
        <v>516</v>
      </c>
      <c r="J14" s="5" t="s">
        <v>517</v>
      </c>
      <c r="K14" s="5" t="s">
        <v>442</v>
      </c>
      <c r="L14" s="5" t="s">
        <v>489</v>
      </c>
      <c r="M14" s="5"/>
    </row>
    <row r="15" ht="24.4" customHeight="1" spans="1:13">
      <c r="A15" s="5"/>
      <c r="B15" s="5"/>
      <c r="C15" s="6"/>
      <c r="D15" s="5"/>
      <c r="E15" s="16"/>
      <c r="F15" s="16" t="s">
        <v>518</v>
      </c>
      <c r="G15" s="5" t="s">
        <v>442</v>
      </c>
      <c r="H15" s="5" t="s">
        <v>442</v>
      </c>
      <c r="I15" s="5" t="s">
        <v>442</v>
      </c>
      <c r="J15" s="5" t="s">
        <v>442</v>
      </c>
      <c r="K15" s="5" t="s">
        <v>442</v>
      </c>
      <c r="L15" s="5" t="s">
        <v>489</v>
      </c>
      <c r="M15" s="5"/>
    </row>
    <row r="16" ht="50.1" customHeight="1" spans="1:13">
      <c r="A16" s="5"/>
      <c r="B16" s="5"/>
      <c r="C16" s="6"/>
      <c r="D16" s="5"/>
      <c r="E16" s="16"/>
      <c r="F16" s="16" t="s">
        <v>519</v>
      </c>
      <c r="G16" s="5" t="s">
        <v>520</v>
      </c>
      <c r="H16" s="5" t="s">
        <v>521</v>
      </c>
      <c r="I16" s="5" t="s">
        <v>522</v>
      </c>
      <c r="J16" s="5" t="s">
        <v>523</v>
      </c>
      <c r="K16" s="5" t="s">
        <v>510</v>
      </c>
      <c r="L16" s="5" t="s">
        <v>489</v>
      </c>
      <c r="M16" s="5"/>
    </row>
    <row r="17" ht="39.6" customHeight="1" spans="1:13">
      <c r="A17" s="5"/>
      <c r="B17" s="5"/>
      <c r="C17" s="6"/>
      <c r="D17" s="5"/>
      <c r="E17" s="16" t="s">
        <v>524</v>
      </c>
      <c r="F17" s="16" t="s">
        <v>525</v>
      </c>
      <c r="G17" s="5" t="s">
        <v>526</v>
      </c>
      <c r="H17" s="5" t="s">
        <v>527</v>
      </c>
      <c r="I17" s="5" t="s">
        <v>528</v>
      </c>
      <c r="J17" s="5" t="s">
        <v>529</v>
      </c>
      <c r="K17" s="5" t="s">
        <v>504</v>
      </c>
      <c r="L17" s="5" t="s">
        <v>498</v>
      </c>
      <c r="M17" s="5"/>
    </row>
    <row r="18" ht="29.25" customHeight="1" spans="1:13">
      <c r="A18" s="5" t="s">
        <v>155</v>
      </c>
      <c r="B18" s="5" t="s">
        <v>530</v>
      </c>
      <c r="C18" s="6">
        <v>204.17</v>
      </c>
      <c r="D18" s="5" t="s">
        <v>531</v>
      </c>
      <c r="E18" s="16" t="s">
        <v>480</v>
      </c>
      <c r="F18" s="16" t="s">
        <v>481</v>
      </c>
      <c r="G18" s="5" t="s">
        <v>532</v>
      </c>
      <c r="H18" s="5" t="s">
        <v>533</v>
      </c>
      <c r="I18" s="5" t="s">
        <v>534</v>
      </c>
      <c r="J18" s="5" t="s">
        <v>535</v>
      </c>
      <c r="K18" s="5" t="s">
        <v>504</v>
      </c>
      <c r="L18" s="5" t="s">
        <v>487</v>
      </c>
      <c r="M18" s="5"/>
    </row>
    <row r="19" ht="24.4" customHeight="1" spans="1:13">
      <c r="A19" s="5"/>
      <c r="B19" s="5"/>
      <c r="C19" s="6"/>
      <c r="D19" s="5"/>
      <c r="E19" s="16"/>
      <c r="F19" s="16" t="s">
        <v>488</v>
      </c>
      <c r="G19" s="5" t="s">
        <v>442</v>
      </c>
      <c r="H19" s="5" t="s">
        <v>442</v>
      </c>
      <c r="I19" s="5" t="s">
        <v>442</v>
      </c>
      <c r="J19" s="5" t="s">
        <v>442</v>
      </c>
      <c r="K19" s="5" t="s">
        <v>442</v>
      </c>
      <c r="L19" s="5" t="s">
        <v>489</v>
      </c>
      <c r="M19" s="5"/>
    </row>
    <row r="20" ht="24.4" customHeight="1" spans="1:13">
      <c r="A20" s="5"/>
      <c r="B20" s="5"/>
      <c r="C20" s="6"/>
      <c r="D20" s="5"/>
      <c r="E20" s="16"/>
      <c r="F20" s="16" t="s">
        <v>490</v>
      </c>
      <c r="G20" s="5" t="s">
        <v>442</v>
      </c>
      <c r="H20" s="5" t="s">
        <v>442</v>
      </c>
      <c r="I20" s="5" t="s">
        <v>442</v>
      </c>
      <c r="J20" s="5" t="s">
        <v>442</v>
      </c>
      <c r="K20" s="5" t="s">
        <v>442</v>
      </c>
      <c r="L20" s="5" t="s">
        <v>489</v>
      </c>
      <c r="M20" s="5"/>
    </row>
    <row r="21" ht="29.25" customHeight="1" spans="1:13">
      <c r="A21" s="5"/>
      <c r="B21" s="5"/>
      <c r="C21" s="6"/>
      <c r="D21" s="5"/>
      <c r="E21" s="16" t="s">
        <v>491</v>
      </c>
      <c r="F21" s="16" t="s">
        <v>492</v>
      </c>
      <c r="G21" s="5" t="s">
        <v>536</v>
      </c>
      <c r="H21" s="5" t="s">
        <v>537</v>
      </c>
      <c r="I21" s="5" t="s">
        <v>538</v>
      </c>
      <c r="J21" s="5" t="s">
        <v>539</v>
      </c>
      <c r="K21" s="5" t="s">
        <v>540</v>
      </c>
      <c r="L21" s="5" t="s">
        <v>498</v>
      </c>
      <c r="M21" s="5"/>
    </row>
    <row r="22" ht="39.6" customHeight="1" spans="1:13">
      <c r="A22" s="5"/>
      <c r="B22" s="5"/>
      <c r="C22" s="6"/>
      <c r="D22" s="5"/>
      <c r="E22" s="16"/>
      <c r="F22" s="16" t="s">
        <v>499</v>
      </c>
      <c r="G22" s="5" t="s">
        <v>541</v>
      </c>
      <c r="H22" s="5" t="s">
        <v>542</v>
      </c>
      <c r="I22" s="5" t="s">
        <v>543</v>
      </c>
      <c r="J22" s="5" t="s">
        <v>544</v>
      </c>
      <c r="K22" s="5" t="s">
        <v>504</v>
      </c>
      <c r="L22" s="5" t="s">
        <v>498</v>
      </c>
      <c r="M22" s="5"/>
    </row>
    <row r="23" ht="29.25" customHeight="1" spans="1:13">
      <c r="A23" s="5"/>
      <c r="B23" s="5"/>
      <c r="C23" s="6"/>
      <c r="D23" s="5"/>
      <c r="E23" s="16"/>
      <c r="F23" s="16" t="s">
        <v>505</v>
      </c>
      <c r="G23" s="5" t="s">
        <v>545</v>
      </c>
      <c r="H23" s="5" t="s">
        <v>507</v>
      </c>
      <c r="I23" s="5" t="s">
        <v>508</v>
      </c>
      <c r="J23" s="5" t="s">
        <v>546</v>
      </c>
      <c r="K23" s="5" t="s">
        <v>510</v>
      </c>
      <c r="L23" s="5" t="s">
        <v>487</v>
      </c>
      <c r="M23" s="5"/>
    </row>
    <row r="24" ht="59.45" customHeight="1" spans="1:13">
      <c r="A24" s="5"/>
      <c r="B24" s="5"/>
      <c r="C24" s="6"/>
      <c r="D24" s="5"/>
      <c r="E24" s="16" t="s">
        <v>511</v>
      </c>
      <c r="F24" s="16" t="s">
        <v>512</v>
      </c>
      <c r="G24" s="5" t="s">
        <v>547</v>
      </c>
      <c r="H24" s="5" t="s">
        <v>548</v>
      </c>
      <c r="I24" s="5" t="s">
        <v>549</v>
      </c>
      <c r="J24" s="5" t="s">
        <v>550</v>
      </c>
      <c r="K24" s="5" t="s">
        <v>442</v>
      </c>
      <c r="L24" s="5" t="s">
        <v>489</v>
      </c>
      <c r="M24" s="5"/>
    </row>
    <row r="25" ht="69.95" customHeight="1" spans="1:13">
      <c r="A25" s="5"/>
      <c r="B25" s="5"/>
      <c r="C25" s="6"/>
      <c r="D25" s="5"/>
      <c r="E25" s="16"/>
      <c r="F25" s="16" t="s">
        <v>513</v>
      </c>
      <c r="G25" s="5" t="s">
        <v>551</v>
      </c>
      <c r="H25" s="5" t="s">
        <v>515</v>
      </c>
      <c r="I25" s="5" t="s">
        <v>552</v>
      </c>
      <c r="J25" s="5" t="s">
        <v>553</v>
      </c>
      <c r="K25" s="5" t="s">
        <v>442</v>
      </c>
      <c r="L25" s="5" t="s">
        <v>489</v>
      </c>
      <c r="M25" s="5"/>
    </row>
    <row r="26" ht="24.4" customHeight="1" spans="1:13">
      <c r="A26" s="5"/>
      <c r="B26" s="5"/>
      <c r="C26" s="6"/>
      <c r="D26" s="5"/>
      <c r="E26" s="16"/>
      <c r="F26" s="16" t="s">
        <v>518</v>
      </c>
      <c r="G26" s="5" t="s">
        <v>442</v>
      </c>
      <c r="H26" s="5" t="s">
        <v>442</v>
      </c>
      <c r="I26" s="5" t="s">
        <v>442</v>
      </c>
      <c r="J26" s="5" t="s">
        <v>442</v>
      </c>
      <c r="K26" s="5" t="s">
        <v>442</v>
      </c>
      <c r="L26" s="5" t="s">
        <v>489</v>
      </c>
      <c r="M26" s="5"/>
    </row>
    <row r="27" ht="50.1" customHeight="1" spans="1:13">
      <c r="A27" s="5"/>
      <c r="B27" s="5"/>
      <c r="C27" s="6"/>
      <c r="D27" s="5"/>
      <c r="E27" s="16"/>
      <c r="F27" s="16" t="s">
        <v>519</v>
      </c>
      <c r="G27" s="5" t="s">
        <v>554</v>
      </c>
      <c r="H27" s="5" t="s">
        <v>521</v>
      </c>
      <c r="I27" s="5" t="s">
        <v>555</v>
      </c>
      <c r="J27" s="5" t="s">
        <v>556</v>
      </c>
      <c r="K27" s="5" t="s">
        <v>442</v>
      </c>
      <c r="L27" s="5" t="s">
        <v>489</v>
      </c>
      <c r="M27" s="5"/>
    </row>
    <row r="28" ht="39.6" customHeight="1" spans="1:13">
      <c r="A28" s="5"/>
      <c r="B28" s="5"/>
      <c r="C28" s="6"/>
      <c r="D28" s="5"/>
      <c r="E28" s="16" t="s">
        <v>524</v>
      </c>
      <c r="F28" s="16" t="s">
        <v>525</v>
      </c>
      <c r="G28" s="5" t="s">
        <v>526</v>
      </c>
      <c r="H28" s="5" t="s">
        <v>527</v>
      </c>
      <c r="I28" s="5" t="s">
        <v>557</v>
      </c>
      <c r="J28" s="5" t="s">
        <v>558</v>
      </c>
      <c r="K28" s="5" t="s">
        <v>504</v>
      </c>
      <c r="L28" s="5" t="s">
        <v>498</v>
      </c>
      <c r="M28" s="5"/>
    </row>
    <row r="29" ht="29.25" customHeight="1" spans="1:13">
      <c r="A29" s="5" t="s">
        <v>155</v>
      </c>
      <c r="B29" s="5" t="s">
        <v>559</v>
      </c>
      <c r="C29" s="6">
        <v>133.03</v>
      </c>
      <c r="D29" s="5" t="s">
        <v>560</v>
      </c>
      <c r="E29" s="16" t="s">
        <v>480</v>
      </c>
      <c r="F29" s="16" t="s">
        <v>481</v>
      </c>
      <c r="G29" s="5" t="s">
        <v>561</v>
      </c>
      <c r="H29" s="5" t="s">
        <v>562</v>
      </c>
      <c r="I29" s="5" t="s">
        <v>563</v>
      </c>
      <c r="J29" s="5" t="s">
        <v>564</v>
      </c>
      <c r="K29" s="5" t="s">
        <v>486</v>
      </c>
      <c r="L29" s="5" t="s">
        <v>487</v>
      </c>
      <c r="M29" s="5"/>
    </row>
    <row r="30" ht="24.4" customHeight="1" spans="1:13">
      <c r="A30" s="5"/>
      <c r="B30" s="5"/>
      <c r="C30" s="6"/>
      <c r="D30" s="5"/>
      <c r="E30" s="16"/>
      <c r="F30" s="16" t="s">
        <v>488</v>
      </c>
      <c r="G30" s="5" t="s">
        <v>442</v>
      </c>
      <c r="H30" s="5" t="s">
        <v>442</v>
      </c>
      <c r="I30" s="5" t="s">
        <v>442</v>
      </c>
      <c r="J30" s="5" t="s">
        <v>442</v>
      </c>
      <c r="K30" s="5" t="s">
        <v>442</v>
      </c>
      <c r="L30" s="5" t="s">
        <v>489</v>
      </c>
      <c r="M30" s="5"/>
    </row>
    <row r="31" ht="24.4" customHeight="1" spans="1:13">
      <c r="A31" s="5"/>
      <c r="B31" s="5"/>
      <c r="C31" s="6"/>
      <c r="D31" s="5"/>
      <c r="E31" s="16"/>
      <c r="F31" s="16" t="s">
        <v>490</v>
      </c>
      <c r="G31" s="5" t="s">
        <v>442</v>
      </c>
      <c r="H31" s="5" t="s">
        <v>442</v>
      </c>
      <c r="I31" s="5" t="s">
        <v>442</v>
      </c>
      <c r="J31" s="5" t="s">
        <v>442</v>
      </c>
      <c r="K31" s="5" t="s">
        <v>442</v>
      </c>
      <c r="L31" s="5" t="s">
        <v>489</v>
      </c>
      <c r="M31" s="5"/>
    </row>
    <row r="32" ht="29.25" customHeight="1" spans="1:13">
      <c r="A32" s="5"/>
      <c r="B32" s="5"/>
      <c r="C32" s="6"/>
      <c r="D32" s="5"/>
      <c r="E32" s="16" t="s">
        <v>491</v>
      </c>
      <c r="F32" s="16" t="s">
        <v>492</v>
      </c>
      <c r="G32" s="5" t="s">
        <v>565</v>
      </c>
      <c r="H32" s="5" t="s">
        <v>566</v>
      </c>
      <c r="I32" s="5" t="s">
        <v>567</v>
      </c>
      <c r="J32" s="5" t="s">
        <v>568</v>
      </c>
      <c r="K32" s="5" t="s">
        <v>497</v>
      </c>
      <c r="L32" s="5" t="s">
        <v>498</v>
      </c>
      <c r="M32" s="5"/>
    </row>
    <row r="33" ht="39.6" customHeight="1" spans="1:13">
      <c r="A33" s="5"/>
      <c r="B33" s="5"/>
      <c r="C33" s="6"/>
      <c r="D33" s="5"/>
      <c r="E33" s="16"/>
      <c r="F33" s="16" t="s">
        <v>499</v>
      </c>
      <c r="G33" s="5" t="s">
        <v>569</v>
      </c>
      <c r="H33" s="5" t="s">
        <v>570</v>
      </c>
      <c r="I33" s="5" t="s">
        <v>571</v>
      </c>
      <c r="J33" s="5" t="s">
        <v>572</v>
      </c>
      <c r="K33" s="5" t="s">
        <v>504</v>
      </c>
      <c r="L33" s="5" t="s">
        <v>498</v>
      </c>
      <c r="M33" s="5"/>
    </row>
    <row r="34" ht="39.6" customHeight="1" spans="1:13">
      <c r="A34" s="5"/>
      <c r="B34" s="5"/>
      <c r="C34" s="6"/>
      <c r="D34" s="5"/>
      <c r="E34" s="16"/>
      <c r="F34" s="16" t="s">
        <v>505</v>
      </c>
      <c r="G34" s="5" t="s">
        <v>506</v>
      </c>
      <c r="H34" s="5" t="s">
        <v>507</v>
      </c>
      <c r="I34" s="5" t="s">
        <v>573</v>
      </c>
      <c r="J34" s="5" t="s">
        <v>574</v>
      </c>
      <c r="K34" s="5" t="s">
        <v>510</v>
      </c>
      <c r="L34" s="5" t="s">
        <v>487</v>
      </c>
      <c r="M34" s="5"/>
    </row>
    <row r="35" ht="69.95" customHeight="1" spans="1:13">
      <c r="A35" s="5"/>
      <c r="B35" s="5"/>
      <c r="C35" s="6"/>
      <c r="D35" s="5"/>
      <c r="E35" s="16" t="s">
        <v>511</v>
      </c>
      <c r="F35" s="16" t="s">
        <v>512</v>
      </c>
      <c r="G35" s="5" t="s">
        <v>575</v>
      </c>
      <c r="H35" s="5" t="s">
        <v>515</v>
      </c>
      <c r="I35" s="5" t="s">
        <v>576</v>
      </c>
      <c r="J35" s="5" t="s">
        <v>577</v>
      </c>
      <c r="K35" s="5" t="s">
        <v>442</v>
      </c>
      <c r="L35" s="5" t="s">
        <v>489</v>
      </c>
      <c r="M35" s="5"/>
    </row>
    <row r="36" ht="59.45" customHeight="1" spans="1:13">
      <c r="A36" s="5"/>
      <c r="B36" s="5"/>
      <c r="C36" s="6"/>
      <c r="D36" s="5"/>
      <c r="E36" s="16"/>
      <c r="F36" s="16" t="s">
        <v>513</v>
      </c>
      <c r="G36" s="5" t="s">
        <v>578</v>
      </c>
      <c r="H36" s="5" t="s">
        <v>515</v>
      </c>
      <c r="I36" s="5" t="s">
        <v>579</v>
      </c>
      <c r="J36" s="5" t="s">
        <v>580</v>
      </c>
      <c r="K36" s="5" t="s">
        <v>442</v>
      </c>
      <c r="L36" s="5" t="s">
        <v>489</v>
      </c>
      <c r="M36" s="5"/>
    </row>
    <row r="37" ht="24.4" customHeight="1" spans="1:13">
      <c r="A37" s="5"/>
      <c r="B37" s="5"/>
      <c r="C37" s="6"/>
      <c r="D37" s="5"/>
      <c r="E37" s="16"/>
      <c r="F37" s="16" t="s">
        <v>518</v>
      </c>
      <c r="G37" s="5" t="s">
        <v>442</v>
      </c>
      <c r="H37" s="5" t="s">
        <v>442</v>
      </c>
      <c r="I37" s="5" t="s">
        <v>442</v>
      </c>
      <c r="J37" s="5" t="s">
        <v>442</v>
      </c>
      <c r="K37" s="5" t="s">
        <v>442</v>
      </c>
      <c r="L37" s="5" t="s">
        <v>489</v>
      </c>
      <c r="M37" s="5"/>
    </row>
    <row r="38" ht="50.1" customHeight="1" spans="1:13">
      <c r="A38" s="5"/>
      <c r="B38" s="5"/>
      <c r="C38" s="6"/>
      <c r="D38" s="5"/>
      <c r="E38" s="16"/>
      <c r="F38" s="16" t="s">
        <v>519</v>
      </c>
      <c r="G38" s="5" t="s">
        <v>581</v>
      </c>
      <c r="H38" s="5" t="s">
        <v>521</v>
      </c>
      <c r="I38" s="5" t="s">
        <v>582</v>
      </c>
      <c r="J38" s="5" t="s">
        <v>556</v>
      </c>
      <c r="K38" s="5" t="s">
        <v>442</v>
      </c>
      <c r="L38" s="5" t="s">
        <v>489</v>
      </c>
      <c r="M38" s="5"/>
    </row>
    <row r="39" ht="39.6" customHeight="1" spans="1:13">
      <c r="A39" s="5"/>
      <c r="B39" s="5"/>
      <c r="C39" s="6"/>
      <c r="D39" s="5"/>
      <c r="E39" s="16" t="s">
        <v>524</v>
      </c>
      <c r="F39" s="16" t="s">
        <v>525</v>
      </c>
      <c r="G39" s="5" t="s">
        <v>526</v>
      </c>
      <c r="H39" s="5" t="s">
        <v>527</v>
      </c>
      <c r="I39" s="5" t="s">
        <v>557</v>
      </c>
      <c r="J39" s="5" t="s">
        <v>583</v>
      </c>
      <c r="K39" s="5" t="s">
        <v>504</v>
      </c>
      <c r="L39" s="5" t="s">
        <v>498</v>
      </c>
      <c r="M39" s="5"/>
    </row>
    <row r="40" ht="29.25" customHeight="1" spans="1:13">
      <c r="A40" s="5" t="s">
        <v>155</v>
      </c>
      <c r="B40" s="5" t="s">
        <v>584</v>
      </c>
      <c r="C40" s="6">
        <v>2.7</v>
      </c>
      <c r="D40" s="5" t="s">
        <v>585</v>
      </c>
      <c r="E40" s="16" t="s">
        <v>480</v>
      </c>
      <c r="F40" s="16" t="s">
        <v>481</v>
      </c>
      <c r="G40" s="5" t="s">
        <v>586</v>
      </c>
      <c r="H40" s="5" t="s">
        <v>587</v>
      </c>
      <c r="I40" s="5" t="s">
        <v>588</v>
      </c>
      <c r="J40" s="5" t="s">
        <v>589</v>
      </c>
      <c r="K40" s="5" t="s">
        <v>486</v>
      </c>
      <c r="L40" s="5" t="s">
        <v>487</v>
      </c>
      <c r="M40" s="5"/>
    </row>
    <row r="41" ht="24.4" customHeight="1" spans="1:13">
      <c r="A41" s="5"/>
      <c r="B41" s="5"/>
      <c r="C41" s="6"/>
      <c r="D41" s="5"/>
      <c r="E41" s="16"/>
      <c r="F41" s="16" t="s">
        <v>488</v>
      </c>
      <c r="G41" s="5" t="s">
        <v>442</v>
      </c>
      <c r="H41" s="5" t="s">
        <v>442</v>
      </c>
      <c r="I41" s="5" t="s">
        <v>442</v>
      </c>
      <c r="J41" s="5" t="s">
        <v>442</v>
      </c>
      <c r="K41" s="5" t="s">
        <v>442</v>
      </c>
      <c r="L41" s="5" t="s">
        <v>489</v>
      </c>
      <c r="M41" s="5"/>
    </row>
    <row r="42" ht="24.4" customHeight="1" spans="1:13">
      <c r="A42" s="5"/>
      <c r="B42" s="5"/>
      <c r="C42" s="6"/>
      <c r="D42" s="5"/>
      <c r="E42" s="16"/>
      <c r="F42" s="16" t="s">
        <v>490</v>
      </c>
      <c r="G42" s="5" t="s">
        <v>442</v>
      </c>
      <c r="H42" s="5" t="s">
        <v>442</v>
      </c>
      <c r="I42" s="5" t="s">
        <v>442</v>
      </c>
      <c r="J42" s="5" t="s">
        <v>442</v>
      </c>
      <c r="K42" s="5" t="s">
        <v>442</v>
      </c>
      <c r="L42" s="5" t="s">
        <v>489</v>
      </c>
      <c r="M42" s="5"/>
    </row>
    <row r="43" ht="39.6" customHeight="1" spans="1:13">
      <c r="A43" s="5"/>
      <c r="B43" s="5"/>
      <c r="C43" s="6"/>
      <c r="D43" s="5"/>
      <c r="E43" s="16" t="s">
        <v>491</v>
      </c>
      <c r="F43" s="16" t="s">
        <v>492</v>
      </c>
      <c r="G43" s="5" t="s">
        <v>590</v>
      </c>
      <c r="H43" s="5" t="s">
        <v>591</v>
      </c>
      <c r="I43" s="5" t="s">
        <v>592</v>
      </c>
      <c r="J43" s="5" t="s">
        <v>593</v>
      </c>
      <c r="K43" s="5" t="s">
        <v>594</v>
      </c>
      <c r="L43" s="5" t="s">
        <v>498</v>
      </c>
      <c r="M43" s="5"/>
    </row>
    <row r="44" ht="39.6" customHeight="1" spans="1:13">
      <c r="A44" s="5"/>
      <c r="B44" s="5"/>
      <c r="C44" s="6"/>
      <c r="D44" s="5"/>
      <c r="E44" s="16"/>
      <c r="F44" s="16" t="s">
        <v>499</v>
      </c>
      <c r="G44" s="5" t="s">
        <v>595</v>
      </c>
      <c r="H44" s="5" t="s">
        <v>596</v>
      </c>
      <c r="I44" s="5" t="s">
        <v>597</v>
      </c>
      <c r="J44" s="5" t="s">
        <v>598</v>
      </c>
      <c r="K44" s="5" t="s">
        <v>504</v>
      </c>
      <c r="L44" s="5" t="s">
        <v>498</v>
      </c>
      <c r="M44" s="5"/>
    </row>
    <row r="45" ht="39.6" customHeight="1" spans="1:13">
      <c r="A45" s="5"/>
      <c r="B45" s="5"/>
      <c r="C45" s="6"/>
      <c r="D45" s="5"/>
      <c r="E45" s="16"/>
      <c r="F45" s="16" t="s">
        <v>505</v>
      </c>
      <c r="G45" s="5" t="s">
        <v>599</v>
      </c>
      <c r="H45" s="5" t="s">
        <v>507</v>
      </c>
      <c r="I45" s="5" t="s">
        <v>600</v>
      </c>
      <c r="J45" s="5" t="s">
        <v>601</v>
      </c>
      <c r="K45" s="5" t="s">
        <v>504</v>
      </c>
      <c r="L45" s="5" t="s">
        <v>498</v>
      </c>
      <c r="M45" s="5"/>
    </row>
    <row r="46" ht="24.4" customHeight="1" spans="1:13">
      <c r="A46" s="5"/>
      <c r="B46" s="5"/>
      <c r="C46" s="6"/>
      <c r="D46" s="5"/>
      <c r="E46" s="16" t="s">
        <v>511</v>
      </c>
      <c r="F46" s="16" t="s">
        <v>512</v>
      </c>
      <c r="G46" s="5" t="s">
        <v>442</v>
      </c>
      <c r="H46" s="5" t="s">
        <v>442</v>
      </c>
      <c r="I46" s="5" t="s">
        <v>442</v>
      </c>
      <c r="J46" s="5" t="s">
        <v>442</v>
      </c>
      <c r="K46" s="5" t="s">
        <v>442</v>
      </c>
      <c r="L46" s="5" t="s">
        <v>489</v>
      </c>
      <c r="M46" s="5"/>
    </row>
    <row r="47" ht="69.95" customHeight="1" spans="1:13">
      <c r="A47" s="5"/>
      <c r="B47" s="5"/>
      <c r="C47" s="6"/>
      <c r="D47" s="5"/>
      <c r="E47" s="16"/>
      <c r="F47" s="16" t="s">
        <v>513</v>
      </c>
      <c r="G47" s="5" t="s">
        <v>602</v>
      </c>
      <c r="H47" s="5" t="s">
        <v>515</v>
      </c>
      <c r="I47" s="5" t="s">
        <v>603</v>
      </c>
      <c r="J47" s="5" t="s">
        <v>604</v>
      </c>
      <c r="K47" s="5" t="s">
        <v>442</v>
      </c>
      <c r="L47" s="5" t="s">
        <v>489</v>
      </c>
      <c r="M47" s="5"/>
    </row>
    <row r="48" ht="24.4" customHeight="1" spans="1:13">
      <c r="A48" s="5"/>
      <c r="B48" s="5"/>
      <c r="C48" s="6"/>
      <c r="D48" s="5"/>
      <c r="E48" s="16"/>
      <c r="F48" s="16" t="s">
        <v>518</v>
      </c>
      <c r="G48" s="5" t="s">
        <v>442</v>
      </c>
      <c r="H48" s="5" t="s">
        <v>442</v>
      </c>
      <c r="I48" s="5" t="s">
        <v>442</v>
      </c>
      <c r="J48" s="5" t="s">
        <v>442</v>
      </c>
      <c r="K48" s="5" t="s">
        <v>442</v>
      </c>
      <c r="L48" s="5" t="s">
        <v>489</v>
      </c>
      <c r="M48" s="5"/>
    </row>
    <row r="49" ht="50.1" customHeight="1" spans="1:13">
      <c r="A49" s="5"/>
      <c r="B49" s="5"/>
      <c r="C49" s="6"/>
      <c r="D49" s="5"/>
      <c r="E49" s="16"/>
      <c r="F49" s="16" t="s">
        <v>519</v>
      </c>
      <c r="G49" s="5" t="s">
        <v>605</v>
      </c>
      <c r="H49" s="5" t="s">
        <v>521</v>
      </c>
      <c r="I49" s="5" t="s">
        <v>606</v>
      </c>
      <c r="J49" s="5" t="s">
        <v>607</v>
      </c>
      <c r="K49" s="5" t="s">
        <v>510</v>
      </c>
      <c r="L49" s="5" t="s">
        <v>498</v>
      </c>
      <c r="M49" s="5" t="s">
        <v>608</v>
      </c>
    </row>
    <row r="50" ht="39.6" customHeight="1" spans="1:13">
      <c r="A50" s="5"/>
      <c r="B50" s="5"/>
      <c r="C50" s="6"/>
      <c r="D50" s="5"/>
      <c r="E50" s="16" t="s">
        <v>524</v>
      </c>
      <c r="F50" s="16" t="s">
        <v>525</v>
      </c>
      <c r="G50" s="5" t="s">
        <v>609</v>
      </c>
      <c r="H50" s="5" t="s">
        <v>527</v>
      </c>
      <c r="I50" s="5" t="s">
        <v>610</v>
      </c>
      <c r="J50" s="5" t="s">
        <v>611</v>
      </c>
      <c r="K50" s="5" t="s">
        <v>504</v>
      </c>
      <c r="L50" s="5" t="s">
        <v>498</v>
      </c>
      <c r="M50" s="5" t="s">
        <v>608</v>
      </c>
    </row>
    <row r="51" ht="16.35" customHeight="1" spans="1:4">
      <c r="A51" s="7" t="s">
        <v>301</v>
      </c>
      <c r="B51" s="7"/>
      <c r="C51" s="7"/>
      <c r="D51" s="7"/>
    </row>
  </sheetData>
  <mergeCells count="37">
    <mergeCell ref="C2:M2"/>
    <mergeCell ref="A3:K3"/>
    <mergeCell ref="L3:M3"/>
    <mergeCell ref="E4:M4"/>
    <mergeCell ref="A51:D51"/>
    <mergeCell ref="A4:A5"/>
    <mergeCell ref="A7:A17"/>
    <mergeCell ref="A18:A28"/>
    <mergeCell ref="A29:A39"/>
    <mergeCell ref="A40:A50"/>
    <mergeCell ref="B4:B5"/>
    <mergeCell ref="B7:B17"/>
    <mergeCell ref="B18:B28"/>
    <mergeCell ref="B29:B39"/>
    <mergeCell ref="B40:B50"/>
    <mergeCell ref="C4:C5"/>
    <mergeCell ref="C7:C17"/>
    <mergeCell ref="C18:C28"/>
    <mergeCell ref="C29:C39"/>
    <mergeCell ref="C40:C50"/>
    <mergeCell ref="D4:D5"/>
    <mergeCell ref="D7:D17"/>
    <mergeCell ref="D18:D28"/>
    <mergeCell ref="D29:D39"/>
    <mergeCell ref="D40:D5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8" activePane="bottomLeft" state="frozen"/>
      <selection/>
      <selection pane="bottomLeft" activeCell="J8" sqref="J8:J20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612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2" customHeight="1" spans="1:19">
      <c r="A5" s="4" t="s">
        <v>428</v>
      </c>
      <c r="B5" s="4" t="s">
        <v>429</v>
      </c>
      <c r="C5" s="4" t="s">
        <v>613</v>
      </c>
      <c r="D5" s="4"/>
      <c r="E5" s="4"/>
      <c r="F5" s="4"/>
      <c r="G5" s="4"/>
      <c r="H5" s="4"/>
      <c r="I5" s="4"/>
      <c r="J5" s="4" t="s">
        <v>614</v>
      </c>
      <c r="K5" s="4" t="s">
        <v>615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466</v>
      </c>
      <c r="D6" s="4" t="s">
        <v>616</v>
      </c>
      <c r="E6" s="4"/>
      <c r="F6" s="4"/>
      <c r="G6" s="4"/>
      <c r="H6" s="4" t="s">
        <v>617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618</v>
      </c>
      <c r="F7" s="4" t="s">
        <v>143</v>
      </c>
      <c r="G7" s="4" t="s">
        <v>619</v>
      </c>
      <c r="H7" s="4" t="s">
        <v>161</v>
      </c>
      <c r="I7" s="4" t="s">
        <v>162</v>
      </c>
      <c r="J7" s="4"/>
      <c r="K7" s="4" t="s">
        <v>469</v>
      </c>
      <c r="L7" s="4" t="s">
        <v>470</v>
      </c>
      <c r="M7" s="4" t="s">
        <v>471</v>
      </c>
      <c r="N7" s="4" t="s">
        <v>476</v>
      </c>
      <c r="O7" s="4" t="s">
        <v>472</v>
      </c>
      <c r="P7" s="4" t="s">
        <v>620</v>
      </c>
      <c r="Q7" s="4" t="s">
        <v>621</v>
      </c>
      <c r="R7" s="4" t="s">
        <v>622</v>
      </c>
      <c r="S7" s="4" t="s">
        <v>477</v>
      </c>
    </row>
    <row r="8" ht="19.9" customHeight="1" spans="1:19">
      <c r="A8" s="5" t="s">
        <v>2</v>
      </c>
      <c r="B8" s="5" t="s">
        <v>4</v>
      </c>
      <c r="C8" s="6">
        <v>1051.44</v>
      </c>
      <c r="D8" s="6">
        <v>758.41</v>
      </c>
      <c r="E8" s="6">
        <v>293.03</v>
      </c>
      <c r="F8" s="6"/>
      <c r="G8" s="6"/>
      <c r="H8" s="6">
        <v>381.54</v>
      </c>
      <c r="I8" s="6">
        <v>699.9</v>
      </c>
      <c r="J8" s="5" t="s">
        <v>623</v>
      </c>
      <c r="K8" s="5" t="s">
        <v>480</v>
      </c>
      <c r="L8" s="5" t="s">
        <v>481</v>
      </c>
      <c r="M8" s="5" t="s">
        <v>624</v>
      </c>
      <c r="N8" s="5" t="s">
        <v>487</v>
      </c>
      <c r="O8" s="8">
        <v>1051.44</v>
      </c>
      <c r="P8" s="5" t="s">
        <v>486</v>
      </c>
      <c r="Q8" s="5" t="s">
        <v>625</v>
      </c>
      <c r="R8" s="5" t="s">
        <v>626</v>
      </c>
      <c r="S8" s="5" t="s">
        <v>627</v>
      </c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488</v>
      </c>
      <c r="M9" s="5" t="s">
        <v>442</v>
      </c>
      <c r="N9" s="5" t="s">
        <v>489</v>
      </c>
      <c r="O9" s="5" t="s">
        <v>442</v>
      </c>
      <c r="P9" s="5" t="s">
        <v>442</v>
      </c>
      <c r="Q9" s="5" t="s">
        <v>442</v>
      </c>
      <c r="R9" s="5" t="s">
        <v>628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490</v>
      </c>
      <c r="M10" s="5" t="s">
        <v>442</v>
      </c>
      <c r="N10" s="5" t="s">
        <v>489</v>
      </c>
      <c r="O10" s="5" t="s">
        <v>442</v>
      </c>
      <c r="P10" s="5" t="s">
        <v>442</v>
      </c>
      <c r="Q10" s="5" t="s">
        <v>442</v>
      </c>
      <c r="R10" s="5" t="s">
        <v>628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 t="s">
        <v>491</v>
      </c>
      <c r="L11" s="9" t="s">
        <v>492</v>
      </c>
      <c r="M11" s="5" t="s">
        <v>629</v>
      </c>
      <c r="N11" s="5" t="s">
        <v>498</v>
      </c>
      <c r="O11" s="5" t="s">
        <v>596</v>
      </c>
      <c r="P11" s="5" t="s">
        <v>497</v>
      </c>
      <c r="Q11" s="5" t="s">
        <v>630</v>
      </c>
      <c r="R11" s="5" t="s">
        <v>631</v>
      </c>
      <c r="S11" s="5" t="s">
        <v>632</v>
      </c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/>
      <c r="M12" s="5" t="s">
        <v>633</v>
      </c>
      <c r="N12" s="5" t="s">
        <v>498</v>
      </c>
      <c r="O12" s="5" t="s">
        <v>634</v>
      </c>
      <c r="P12" s="5" t="s">
        <v>497</v>
      </c>
      <c r="Q12" s="5" t="s">
        <v>635</v>
      </c>
      <c r="R12" s="5" t="s">
        <v>636</v>
      </c>
      <c r="S12" s="5" t="s">
        <v>632</v>
      </c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/>
      <c r="M13" s="5" t="s">
        <v>531</v>
      </c>
      <c r="N13" s="5" t="s">
        <v>498</v>
      </c>
      <c r="O13" s="5" t="s">
        <v>637</v>
      </c>
      <c r="P13" s="5" t="s">
        <v>497</v>
      </c>
      <c r="Q13" s="5" t="s">
        <v>638</v>
      </c>
      <c r="R13" s="5" t="s">
        <v>639</v>
      </c>
      <c r="S13" s="5" t="s">
        <v>632</v>
      </c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/>
      <c r="L14" s="9" t="s">
        <v>499</v>
      </c>
      <c r="M14" s="5" t="s">
        <v>640</v>
      </c>
      <c r="N14" s="5" t="s">
        <v>498</v>
      </c>
      <c r="O14" s="5" t="s">
        <v>596</v>
      </c>
      <c r="P14" s="5" t="s">
        <v>641</v>
      </c>
      <c r="Q14" s="5" t="s">
        <v>642</v>
      </c>
      <c r="R14" s="5" t="s">
        <v>643</v>
      </c>
      <c r="S14" s="5" t="s">
        <v>644</v>
      </c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505</v>
      </c>
      <c r="M15" s="5" t="s">
        <v>645</v>
      </c>
      <c r="N15" s="5" t="s">
        <v>498</v>
      </c>
      <c r="O15" s="5" t="s">
        <v>646</v>
      </c>
      <c r="P15" s="5" t="s">
        <v>641</v>
      </c>
      <c r="Q15" s="5" t="s">
        <v>647</v>
      </c>
      <c r="R15" s="5" t="s">
        <v>648</v>
      </c>
      <c r="S15" s="5" t="s">
        <v>627</v>
      </c>
    </row>
    <row r="16" ht="39.6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 t="s">
        <v>511</v>
      </c>
      <c r="L16" s="9" t="s">
        <v>512</v>
      </c>
      <c r="M16" s="5" t="s">
        <v>649</v>
      </c>
      <c r="N16" s="5" t="s">
        <v>489</v>
      </c>
      <c r="O16" s="5" t="s">
        <v>515</v>
      </c>
      <c r="P16" s="5" t="s">
        <v>442</v>
      </c>
      <c r="Q16" s="5" t="s">
        <v>650</v>
      </c>
      <c r="R16" s="5" t="s">
        <v>651</v>
      </c>
      <c r="S16" s="5" t="s">
        <v>627</v>
      </c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/>
      <c r="L17" s="9" t="s">
        <v>513</v>
      </c>
      <c r="M17" s="5" t="s">
        <v>579</v>
      </c>
      <c r="N17" s="5" t="s">
        <v>489</v>
      </c>
      <c r="O17" s="5" t="s">
        <v>515</v>
      </c>
      <c r="P17" s="5" t="s">
        <v>442</v>
      </c>
      <c r="Q17" s="5" t="s">
        <v>603</v>
      </c>
      <c r="R17" s="5" t="s">
        <v>652</v>
      </c>
      <c r="S17" s="5" t="s">
        <v>627</v>
      </c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/>
      <c r="L18" s="9" t="s">
        <v>518</v>
      </c>
      <c r="M18" s="5" t="s">
        <v>442</v>
      </c>
      <c r="N18" s="5" t="s">
        <v>489</v>
      </c>
      <c r="O18" s="5" t="s">
        <v>442</v>
      </c>
      <c r="P18" s="5" t="s">
        <v>442</v>
      </c>
      <c r="Q18" s="5" t="s">
        <v>442</v>
      </c>
      <c r="R18" s="5" t="s">
        <v>628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/>
      <c r="L19" s="9" t="s">
        <v>519</v>
      </c>
      <c r="M19" s="5" t="s">
        <v>653</v>
      </c>
      <c r="N19" s="5" t="s">
        <v>489</v>
      </c>
      <c r="O19" s="5" t="s">
        <v>521</v>
      </c>
      <c r="P19" s="5" t="s">
        <v>442</v>
      </c>
      <c r="Q19" s="5" t="s">
        <v>654</v>
      </c>
      <c r="R19" s="5" t="s">
        <v>655</v>
      </c>
      <c r="S19" s="5" t="s">
        <v>627</v>
      </c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9" t="s">
        <v>524</v>
      </c>
      <c r="L20" s="9" t="s">
        <v>525</v>
      </c>
      <c r="M20" s="5" t="s">
        <v>656</v>
      </c>
      <c r="N20" s="5" t="s">
        <v>498</v>
      </c>
      <c r="O20" s="5" t="s">
        <v>657</v>
      </c>
      <c r="P20" s="5" t="s">
        <v>641</v>
      </c>
      <c r="Q20" s="5" t="s">
        <v>658</v>
      </c>
      <c r="R20" s="5" t="s">
        <v>659</v>
      </c>
      <c r="S20" s="5" t="s">
        <v>627</v>
      </c>
    </row>
    <row r="21" ht="16.35" customHeight="1" spans="1:8">
      <c r="A21" s="7" t="s">
        <v>301</v>
      </c>
      <c r="B21" s="7"/>
      <c r="C21" s="7"/>
      <c r="D21" s="7"/>
      <c r="E21" s="7"/>
      <c r="F21" s="7"/>
      <c r="G21" s="7"/>
      <c r="H21" s="7"/>
    </row>
  </sheetData>
  <mergeCells count="26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5"/>
    <mergeCell ref="K16:K19"/>
    <mergeCell ref="L11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110" zoomScaleNormal="110" topLeftCell="A10" workbookViewId="0">
      <selection activeCell="D13" sqref="D1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5" t="s">
        <v>40</v>
      </c>
      <c r="B6" s="6">
        <v>417.578188</v>
      </c>
      <c r="C6" s="5" t="s">
        <v>41</v>
      </c>
      <c r="D6" s="22"/>
      <c r="E6" s="15" t="s">
        <v>42</v>
      </c>
      <c r="F6" s="14">
        <f>SUM(F7:F9)</f>
        <v>381.54</v>
      </c>
      <c r="G6" s="5" t="s">
        <v>43</v>
      </c>
      <c r="H6" s="6">
        <v>282.34</v>
      </c>
    </row>
    <row r="7" ht="16.35" customHeight="1" spans="1:8">
      <c r="A7" s="5" t="s">
        <v>44</v>
      </c>
      <c r="B7" s="6">
        <v>417.578188</v>
      </c>
      <c r="C7" s="5" t="s">
        <v>45</v>
      </c>
      <c r="D7" s="22"/>
      <c r="E7" s="5" t="s">
        <v>46</v>
      </c>
      <c r="F7" s="6">
        <v>282.34</v>
      </c>
      <c r="G7" s="5" t="s">
        <v>47</v>
      </c>
      <c r="H7" s="6">
        <v>216</v>
      </c>
    </row>
    <row r="8" ht="16.35" customHeight="1" spans="1:8">
      <c r="A8" s="15" t="s">
        <v>48</v>
      </c>
      <c r="B8" s="6"/>
      <c r="C8" s="5" t="s">
        <v>49</v>
      </c>
      <c r="D8" s="22"/>
      <c r="E8" s="5" t="s">
        <v>50</v>
      </c>
      <c r="F8" s="6">
        <v>93.3</v>
      </c>
      <c r="G8" s="5" t="s">
        <v>51</v>
      </c>
      <c r="H8" s="6">
        <v>10</v>
      </c>
    </row>
    <row r="9" ht="16.3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5.9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5" t="s">
        <v>58</v>
      </c>
      <c r="F10" s="14">
        <f>SUM(F11:F20)</f>
        <v>669.9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122.7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2">
        <v>732.97</v>
      </c>
      <c r="E13" s="5" t="s">
        <v>70</v>
      </c>
      <c r="F13" s="6">
        <v>537.2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543.1</v>
      </c>
    </row>
    <row r="15" ht="16.35" customHeight="1" spans="1:8">
      <c r="A15" s="5" t="s">
        <v>76</v>
      </c>
      <c r="B15" s="6"/>
      <c r="C15" s="5" t="s">
        <v>77</v>
      </c>
      <c r="D15" s="22">
        <v>11.23894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>
        <v>10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2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2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2"/>
      <c r="E23" s="5"/>
      <c r="F23" s="5"/>
      <c r="G23" s="5"/>
      <c r="H23" s="6"/>
    </row>
    <row r="24" ht="16.35" customHeight="1" spans="1:8">
      <c r="A24" s="15" t="s">
        <v>106</v>
      </c>
      <c r="B24" s="14">
        <v>500</v>
      </c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>
        <v>280</v>
      </c>
      <c r="C25" s="5" t="s">
        <v>109</v>
      </c>
      <c r="D25" s="22">
        <v>14.196557</v>
      </c>
      <c r="E25" s="5"/>
      <c r="F25" s="5"/>
      <c r="G25" s="5"/>
      <c r="H25" s="6"/>
    </row>
    <row r="26" ht="16.35" customHeight="1" spans="1:8">
      <c r="A26" s="5" t="s">
        <v>110</v>
      </c>
      <c r="B26" s="6">
        <v>220</v>
      </c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2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2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2">
        <v>293.03</v>
      </c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2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15" t="s">
        <v>127</v>
      </c>
      <c r="B36" s="14">
        <f>B6+B20+B21+B22+B23+B24</f>
        <v>917.578188</v>
      </c>
      <c r="C36" s="15" t="s">
        <v>128</v>
      </c>
      <c r="D36" s="14">
        <f>SUM(D6:D35)</f>
        <v>1051.435497</v>
      </c>
      <c r="E36" s="15" t="s">
        <v>128</v>
      </c>
      <c r="F36" s="14">
        <f>F6+F10+F21</f>
        <v>1051.44</v>
      </c>
      <c r="G36" s="15" t="s">
        <v>128</v>
      </c>
      <c r="H36" s="14">
        <f>SUM(H6:H19)</f>
        <v>1051.44</v>
      </c>
    </row>
    <row r="37" ht="16.35" customHeight="1" spans="1:8">
      <c r="A37" s="15" t="s">
        <v>129</v>
      </c>
      <c r="B37" s="14">
        <v>133.86</v>
      </c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35" customHeight="1" spans="1:8">
      <c r="A38" s="5"/>
      <c r="B38" s="6"/>
      <c r="C38" s="5"/>
      <c r="D38" s="6"/>
      <c r="E38" s="15"/>
      <c r="F38" s="14"/>
      <c r="G38" s="15"/>
      <c r="H38" s="14"/>
    </row>
    <row r="39" ht="16.35" customHeight="1" spans="1:8">
      <c r="A39" s="15" t="s">
        <v>131</v>
      </c>
      <c r="B39" s="14">
        <f>B36+B37</f>
        <v>1051.438188</v>
      </c>
      <c r="C39" s="15" t="s">
        <v>132</v>
      </c>
      <c r="D39" s="14">
        <f>D36+D37</f>
        <v>1051.435497</v>
      </c>
      <c r="E39" s="15" t="s">
        <v>132</v>
      </c>
      <c r="F39" s="14">
        <f>F36+F37</f>
        <v>1051.44</v>
      </c>
      <c r="G39" s="15" t="s">
        <v>132</v>
      </c>
      <c r="H39" s="14">
        <f>H36+H37</f>
        <v>1051.44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32" sqref="I3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5"/>
      <c r="B7" s="15" t="s">
        <v>136</v>
      </c>
      <c r="C7" s="28">
        <f>D7+S7</f>
        <v>1051.438188</v>
      </c>
      <c r="D7" s="28">
        <f>SUM(E7:R7)</f>
        <v>917.578188</v>
      </c>
      <c r="E7" s="14">
        <v>417.578188</v>
      </c>
      <c r="F7" s="14"/>
      <c r="G7" s="14"/>
      <c r="H7" s="14"/>
      <c r="I7" s="14"/>
      <c r="J7" s="14">
        <v>280</v>
      </c>
      <c r="K7" s="14">
        <v>220</v>
      </c>
      <c r="L7" s="14"/>
      <c r="M7" s="14"/>
      <c r="N7" s="14"/>
      <c r="O7" s="14"/>
      <c r="P7" s="14"/>
      <c r="Q7" s="14"/>
      <c r="R7" s="14"/>
      <c r="S7" s="14">
        <f>SUM(T7:Y7)</f>
        <v>133.86</v>
      </c>
      <c r="T7" s="14">
        <v>60.83</v>
      </c>
      <c r="U7" s="14">
        <v>73.03</v>
      </c>
      <c r="V7" s="28"/>
      <c r="W7" s="28"/>
      <c r="X7" s="28"/>
      <c r="Y7" s="28"/>
    </row>
    <row r="8" ht="22.9" customHeight="1" spans="1:25">
      <c r="A8" s="13" t="s">
        <v>154</v>
      </c>
      <c r="B8" s="13" t="s">
        <v>4</v>
      </c>
      <c r="C8" s="28">
        <f>D8+S8</f>
        <v>1051.438188</v>
      </c>
      <c r="D8" s="28">
        <f>SUM(E8:R8)</f>
        <v>917.578188</v>
      </c>
      <c r="E8" s="14">
        <v>417.578188</v>
      </c>
      <c r="F8" s="14"/>
      <c r="G8" s="14"/>
      <c r="H8" s="14"/>
      <c r="I8" s="14"/>
      <c r="J8" s="14">
        <v>280</v>
      </c>
      <c r="K8" s="14">
        <v>220</v>
      </c>
      <c r="L8" s="14"/>
      <c r="M8" s="14"/>
      <c r="N8" s="14"/>
      <c r="O8" s="14"/>
      <c r="P8" s="14"/>
      <c r="Q8" s="14"/>
      <c r="R8" s="14"/>
      <c r="S8" s="14">
        <f>SUM(T8:Y8)</f>
        <v>133.86</v>
      </c>
      <c r="T8" s="14">
        <v>60.83</v>
      </c>
      <c r="U8" s="14">
        <v>73.03</v>
      </c>
      <c r="V8" s="28"/>
      <c r="W8" s="28"/>
      <c r="X8" s="28"/>
      <c r="Y8" s="28"/>
    </row>
    <row r="9" ht="22.9" customHeight="1" spans="1:25">
      <c r="A9" s="8" t="s">
        <v>155</v>
      </c>
      <c r="B9" s="8" t="s">
        <v>156</v>
      </c>
      <c r="C9" s="22">
        <f>D9+S9</f>
        <v>1051.438188</v>
      </c>
      <c r="D9" s="22">
        <f>SUM(E9:R9)</f>
        <v>917.578188</v>
      </c>
      <c r="E9" s="6">
        <v>417.578188</v>
      </c>
      <c r="F9" s="6"/>
      <c r="G9" s="6"/>
      <c r="H9" s="6"/>
      <c r="I9" s="6"/>
      <c r="J9" s="6">
        <v>280</v>
      </c>
      <c r="K9" s="6">
        <v>220</v>
      </c>
      <c r="L9" s="6"/>
      <c r="M9" s="6"/>
      <c r="N9" s="6"/>
      <c r="O9" s="6"/>
      <c r="P9" s="6"/>
      <c r="Q9" s="6"/>
      <c r="R9" s="6"/>
      <c r="S9" s="6">
        <f>SUM(T9:Y9)</f>
        <v>133.86</v>
      </c>
      <c r="T9" s="6">
        <v>60.83</v>
      </c>
      <c r="U9" s="6">
        <v>73.03</v>
      </c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A17" sqref="A17:E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62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10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8" customHeight="1" spans="1:11">
      <c r="A6" s="27"/>
      <c r="B6" s="27"/>
      <c r="C6" s="27"/>
      <c r="D6" s="64" t="s">
        <v>136</v>
      </c>
      <c r="E6" s="64"/>
      <c r="F6" s="65">
        <f>F7</f>
        <v>1051.438188</v>
      </c>
      <c r="G6" s="65">
        <f>G7</f>
        <v>381.538188</v>
      </c>
      <c r="H6" s="65">
        <f>H7</f>
        <v>669.9</v>
      </c>
      <c r="I6" s="65"/>
      <c r="J6" s="64"/>
      <c r="K6" s="64"/>
    </row>
    <row r="7" ht="18" customHeight="1" spans="1:11">
      <c r="A7" s="66"/>
      <c r="B7" s="66"/>
      <c r="C7" s="66"/>
      <c r="D7" s="67" t="s">
        <v>154</v>
      </c>
      <c r="E7" s="67" t="s">
        <v>154</v>
      </c>
      <c r="F7" s="68">
        <f>F8</f>
        <v>1051.438188</v>
      </c>
      <c r="G7" s="68">
        <f>G8</f>
        <v>381.538188</v>
      </c>
      <c r="H7" s="68">
        <f>H8</f>
        <v>669.9</v>
      </c>
      <c r="I7" s="65"/>
      <c r="J7" s="71"/>
      <c r="K7" s="71"/>
    </row>
    <row r="8" ht="18" customHeight="1" spans="1:11">
      <c r="A8" s="66"/>
      <c r="B8" s="66"/>
      <c r="C8" s="66"/>
      <c r="D8" s="67" t="s">
        <v>155</v>
      </c>
      <c r="E8" s="67" t="s">
        <v>169</v>
      </c>
      <c r="F8" s="68">
        <f>F9+F20+F24+F27</f>
        <v>1051.438188</v>
      </c>
      <c r="G8" s="68">
        <f>G9+G20+G24+G27</f>
        <v>381.538188</v>
      </c>
      <c r="H8" s="68">
        <f>H9+H20+H24+H27</f>
        <v>669.9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f>F10+F13+F18</f>
        <v>732.972691</v>
      </c>
      <c r="G9" s="68">
        <f>G10+G13+G18</f>
        <v>356.102691</v>
      </c>
      <c r="H9" s="68">
        <f>H10+H13+H18</f>
        <v>376.87</v>
      </c>
      <c r="I9" s="65"/>
      <c r="J9" s="71"/>
      <c r="K9" s="71"/>
    </row>
    <row r="10" ht="18" customHeight="1" spans="1:11">
      <c r="A10" s="72" t="s">
        <v>170</v>
      </c>
      <c r="B10" s="72" t="s">
        <v>173</v>
      </c>
      <c r="C10" s="73"/>
      <c r="D10" s="74" t="s">
        <v>174</v>
      </c>
      <c r="E10" s="75" t="s">
        <v>175</v>
      </c>
      <c r="F10" s="76">
        <v>21.404505</v>
      </c>
      <c r="G10" s="77">
        <v>21.404505</v>
      </c>
      <c r="H10" s="65"/>
      <c r="I10" s="65"/>
      <c r="J10" s="79"/>
      <c r="K10" s="79"/>
    </row>
    <row r="11" ht="18" customHeight="1" spans="1:11">
      <c r="A11" s="69" t="s">
        <v>170</v>
      </c>
      <c r="B11" s="69" t="s">
        <v>173</v>
      </c>
      <c r="C11" s="69" t="s">
        <v>173</v>
      </c>
      <c r="D11" s="78" t="s">
        <v>176</v>
      </c>
      <c r="E11" s="79" t="s">
        <v>177</v>
      </c>
      <c r="F11" s="80">
        <v>18.928742</v>
      </c>
      <c r="G11" s="80">
        <v>18.928742</v>
      </c>
      <c r="H11" s="80"/>
      <c r="I11" s="80"/>
      <c r="J11" s="79"/>
      <c r="K11" s="79"/>
    </row>
    <row r="12" ht="18" customHeight="1" spans="1:11">
      <c r="A12" s="69" t="s">
        <v>170</v>
      </c>
      <c r="B12" s="69" t="s">
        <v>173</v>
      </c>
      <c r="C12" s="69" t="s">
        <v>178</v>
      </c>
      <c r="D12" s="78" t="s">
        <v>179</v>
      </c>
      <c r="E12" s="79" t="s">
        <v>180</v>
      </c>
      <c r="F12" s="80">
        <v>2.475763</v>
      </c>
      <c r="G12" s="80">
        <v>2.475763</v>
      </c>
      <c r="H12" s="80"/>
      <c r="I12" s="80"/>
      <c r="J12" s="79"/>
      <c r="K12" s="79"/>
    </row>
    <row r="13" ht="18" customHeight="1" spans="1:11">
      <c r="A13" s="81" t="s">
        <v>170</v>
      </c>
      <c r="B13" s="81" t="s">
        <v>181</v>
      </c>
      <c r="C13" s="73"/>
      <c r="D13" s="82" t="s">
        <v>182</v>
      </c>
      <c r="E13" s="83" t="s">
        <v>183</v>
      </c>
      <c r="F13" s="84">
        <f>SUM(F14:F17)</f>
        <v>710.38514</v>
      </c>
      <c r="G13" s="84">
        <f>SUM(G14:G17)</f>
        <v>333.51514</v>
      </c>
      <c r="H13" s="84">
        <f>SUM(H14:H17)</f>
        <v>376.87</v>
      </c>
      <c r="I13" s="65"/>
      <c r="J13" s="79"/>
      <c r="K13" s="79"/>
    </row>
    <row r="14" ht="18" customHeight="1" spans="1:11">
      <c r="A14" s="69" t="s">
        <v>170</v>
      </c>
      <c r="B14" s="69" t="s">
        <v>181</v>
      </c>
      <c r="C14" s="69" t="s">
        <v>184</v>
      </c>
      <c r="D14" s="78" t="s">
        <v>185</v>
      </c>
      <c r="E14" s="79" t="s">
        <v>186</v>
      </c>
      <c r="F14" s="80">
        <f>G14+H14</f>
        <v>169.55514</v>
      </c>
      <c r="G14" s="80">
        <v>166.85514</v>
      </c>
      <c r="H14" s="80">
        <v>2.7</v>
      </c>
      <c r="I14" s="80"/>
      <c r="J14" s="79"/>
      <c r="K14" s="79"/>
    </row>
    <row r="15" ht="18" customHeight="1" spans="1:11">
      <c r="A15" s="69" t="s">
        <v>170</v>
      </c>
      <c r="B15" s="69" t="s">
        <v>181</v>
      </c>
      <c r="C15" s="69" t="s">
        <v>187</v>
      </c>
      <c r="D15" s="78" t="s">
        <v>188</v>
      </c>
      <c r="E15" s="79" t="s">
        <v>189</v>
      </c>
      <c r="F15" s="80">
        <f>G15+H15</f>
        <v>274.17</v>
      </c>
      <c r="G15" s="80"/>
      <c r="H15" s="80">
        <v>274.17</v>
      </c>
      <c r="I15" s="80"/>
      <c r="J15" s="79"/>
      <c r="K15" s="79"/>
    </row>
    <row r="16" ht="18" customHeight="1" spans="1:11">
      <c r="A16" s="69" t="s">
        <v>170</v>
      </c>
      <c r="B16" s="69" t="s">
        <v>181</v>
      </c>
      <c r="C16" s="69" t="s">
        <v>173</v>
      </c>
      <c r="D16" s="78" t="s">
        <v>190</v>
      </c>
      <c r="E16" s="79" t="s">
        <v>191</v>
      </c>
      <c r="F16" s="80">
        <f>G16+H16</f>
        <v>151.66</v>
      </c>
      <c r="G16" s="80">
        <v>51.66</v>
      </c>
      <c r="H16" s="80">
        <v>100</v>
      </c>
      <c r="I16" s="80"/>
      <c r="J16" s="79"/>
      <c r="K16" s="79"/>
    </row>
    <row r="17" ht="18" customHeight="1" spans="1:11">
      <c r="A17" s="69">
        <v>208</v>
      </c>
      <c r="B17" s="69">
        <v>11</v>
      </c>
      <c r="C17" s="69">
        <v>99</v>
      </c>
      <c r="D17" s="78">
        <v>2081199</v>
      </c>
      <c r="E17" s="79" t="s">
        <v>192</v>
      </c>
      <c r="F17" s="80">
        <f>G17+H17</f>
        <v>115</v>
      </c>
      <c r="G17" s="80">
        <v>115</v>
      </c>
      <c r="H17" s="80"/>
      <c r="I17" s="80"/>
      <c r="J17" s="79"/>
      <c r="K17" s="79"/>
    </row>
    <row r="18" ht="18" customHeight="1" spans="1:11">
      <c r="A18" s="81" t="s">
        <v>170</v>
      </c>
      <c r="B18" s="81" t="s">
        <v>193</v>
      </c>
      <c r="C18" s="73"/>
      <c r="D18" s="82" t="s">
        <v>194</v>
      </c>
      <c r="E18" s="83" t="s">
        <v>195</v>
      </c>
      <c r="F18" s="84">
        <v>1.183046</v>
      </c>
      <c r="G18" s="77">
        <v>1.183046</v>
      </c>
      <c r="H18" s="77"/>
      <c r="I18" s="65"/>
      <c r="J18" s="79"/>
      <c r="K18" s="79"/>
    </row>
    <row r="19" ht="18" customHeight="1" spans="1:11">
      <c r="A19" s="69" t="s">
        <v>170</v>
      </c>
      <c r="B19" s="69" t="s">
        <v>193</v>
      </c>
      <c r="C19" s="69" t="s">
        <v>193</v>
      </c>
      <c r="D19" s="78" t="s">
        <v>196</v>
      </c>
      <c r="E19" s="79" t="s">
        <v>197</v>
      </c>
      <c r="F19" s="80">
        <v>1.183046</v>
      </c>
      <c r="G19" s="80">
        <v>1.183046</v>
      </c>
      <c r="H19" s="80"/>
      <c r="I19" s="80"/>
      <c r="J19" s="79"/>
      <c r="K19" s="79"/>
    </row>
    <row r="20" ht="18" customHeight="1" spans="1:11">
      <c r="A20" s="81" t="s">
        <v>198</v>
      </c>
      <c r="B20" s="73"/>
      <c r="C20" s="73"/>
      <c r="D20" s="82" t="s">
        <v>199</v>
      </c>
      <c r="E20" s="83" t="s">
        <v>200</v>
      </c>
      <c r="F20" s="84">
        <v>11.23894</v>
      </c>
      <c r="G20" s="77">
        <v>11.23894</v>
      </c>
      <c r="H20" s="77"/>
      <c r="I20" s="65"/>
      <c r="J20" s="71"/>
      <c r="K20" s="71"/>
    </row>
    <row r="21" ht="18" customHeight="1" spans="1:11">
      <c r="A21" s="69" t="s">
        <v>198</v>
      </c>
      <c r="B21" s="69" t="s">
        <v>181</v>
      </c>
      <c r="C21" s="70"/>
      <c r="D21" s="78" t="s">
        <v>201</v>
      </c>
      <c r="E21" s="79" t="s">
        <v>202</v>
      </c>
      <c r="F21" s="80">
        <v>11.23894</v>
      </c>
      <c r="G21" s="65">
        <v>11.23894</v>
      </c>
      <c r="H21" s="65"/>
      <c r="I21" s="65"/>
      <c r="J21" s="79"/>
      <c r="K21" s="79"/>
    </row>
    <row r="22" ht="18" customHeight="1" spans="1:11">
      <c r="A22" s="69" t="s">
        <v>198</v>
      </c>
      <c r="B22" s="69" t="s">
        <v>181</v>
      </c>
      <c r="C22" s="69" t="s">
        <v>184</v>
      </c>
      <c r="D22" s="78" t="s">
        <v>203</v>
      </c>
      <c r="E22" s="79" t="s">
        <v>204</v>
      </c>
      <c r="F22" s="80">
        <v>10.055894</v>
      </c>
      <c r="G22" s="80">
        <v>10.055894</v>
      </c>
      <c r="H22" s="80"/>
      <c r="I22" s="80"/>
      <c r="J22" s="79"/>
      <c r="K22" s="79"/>
    </row>
    <row r="23" ht="18" customHeight="1" spans="1:11">
      <c r="A23" s="69" t="s">
        <v>198</v>
      </c>
      <c r="B23" s="69" t="s">
        <v>181</v>
      </c>
      <c r="C23" s="69" t="s">
        <v>205</v>
      </c>
      <c r="D23" s="78" t="s">
        <v>206</v>
      </c>
      <c r="E23" s="79" t="s">
        <v>207</v>
      </c>
      <c r="F23" s="80">
        <v>1.183046</v>
      </c>
      <c r="G23" s="80">
        <v>1.183046</v>
      </c>
      <c r="H23" s="80"/>
      <c r="I23" s="80"/>
      <c r="J23" s="79"/>
      <c r="K23" s="79"/>
    </row>
    <row r="24" ht="18" customHeight="1" spans="1:11">
      <c r="A24" s="72" t="s">
        <v>208</v>
      </c>
      <c r="B24" s="73"/>
      <c r="C24" s="73"/>
      <c r="D24" s="82" t="s">
        <v>209</v>
      </c>
      <c r="E24" s="83" t="s">
        <v>210</v>
      </c>
      <c r="F24" s="84">
        <v>14.196557</v>
      </c>
      <c r="G24" s="77">
        <v>14.196557</v>
      </c>
      <c r="H24" s="77"/>
      <c r="I24" s="65"/>
      <c r="J24" s="71"/>
      <c r="K24" s="71"/>
    </row>
    <row r="25" ht="18" customHeight="1" spans="1:11">
      <c r="A25" s="69" t="s">
        <v>208</v>
      </c>
      <c r="B25" s="69" t="s">
        <v>211</v>
      </c>
      <c r="C25" s="70"/>
      <c r="D25" s="78" t="s">
        <v>212</v>
      </c>
      <c r="E25" s="79" t="s">
        <v>213</v>
      </c>
      <c r="F25" s="80">
        <v>14.196557</v>
      </c>
      <c r="G25" s="65">
        <v>14.196557</v>
      </c>
      <c r="H25" s="65"/>
      <c r="I25" s="65"/>
      <c r="J25" s="79"/>
      <c r="K25" s="79"/>
    </row>
    <row r="26" ht="18" customHeight="1" spans="1:11">
      <c r="A26" s="85" t="s">
        <v>208</v>
      </c>
      <c r="B26" s="85" t="s">
        <v>211</v>
      </c>
      <c r="C26" s="85" t="s">
        <v>184</v>
      </c>
      <c r="D26" s="86" t="s">
        <v>214</v>
      </c>
      <c r="E26" s="87" t="s">
        <v>215</v>
      </c>
      <c r="F26" s="88">
        <v>14.196557</v>
      </c>
      <c r="G26" s="88">
        <v>14.196557</v>
      </c>
      <c r="H26" s="88"/>
      <c r="I26" s="88"/>
      <c r="J26" s="87"/>
      <c r="K26" s="87"/>
    </row>
    <row r="27" ht="18" customHeight="1" spans="1:11">
      <c r="A27" s="89">
        <v>229</v>
      </c>
      <c r="B27" s="89"/>
      <c r="C27" s="89"/>
      <c r="D27" s="89">
        <v>229</v>
      </c>
      <c r="E27" s="90" t="s">
        <v>216</v>
      </c>
      <c r="F27" s="91">
        <v>293.03</v>
      </c>
      <c r="G27" s="91"/>
      <c r="H27" s="91">
        <v>293.03</v>
      </c>
      <c r="I27" s="94"/>
      <c r="J27" s="93"/>
      <c r="K27" s="93"/>
    </row>
    <row r="28" ht="18" customHeight="1" spans="1:11">
      <c r="A28" s="92">
        <v>229</v>
      </c>
      <c r="B28" s="92">
        <v>60</v>
      </c>
      <c r="C28" s="92"/>
      <c r="D28" s="92">
        <v>22960</v>
      </c>
      <c r="E28" s="93" t="s">
        <v>217</v>
      </c>
      <c r="F28" s="94">
        <v>293.03</v>
      </c>
      <c r="G28" s="94"/>
      <c r="H28" s="94">
        <v>293.03</v>
      </c>
      <c r="I28" s="94"/>
      <c r="J28" s="93"/>
      <c r="K28" s="93"/>
    </row>
    <row r="29" ht="18" customHeight="1" spans="1:11">
      <c r="A29" s="92">
        <v>229</v>
      </c>
      <c r="B29" s="92">
        <v>60</v>
      </c>
      <c r="C29" s="95" t="s">
        <v>178</v>
      </c>
      <c r="D29" s="92">
        <v>2296006</v>
      </c>
      <c r="E29" s="93" t="s">
        <v>218</v>
      </c>
      <c r="F29" s="96">
        <f>SUM(G29:K29)</f>
        <v>293.03</v>
      </c>
      <c r="G29" s="55"/>
      <c r="H29" s="94">
        <v>293.03</v>
      </c>
      <c r="I29" s="55"/>
      <c r="J29" s="55"/>
      <c r="K29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20" zoomScaleNormal="120" workbookViewId="0">
      <selection activeCell="A14" sqref="$A14:$XFD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5" width="7.125" customWidth="1"/>
    <col min="16" max="20" width="6.45833333333333" customWidth="1"/>
    <col min="21" max="21" width="9.75" customWidth="1"/>
  </cols>
  <sheetData>
    <row r="1" ht="16.35" customHeight="1" spans="1:20">
      <c r="A1" s="1"/>
      <c r="S1" s="17" t="s">
        <v>219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19" t="s">
        <v>158</v>
      </c>
      <c r="B4" s="19"/>
      <c r="C4" s="19"/>
      <c r="D4" s="19" t="s">
        <v>220</v>
      </c>
      <c r="E4" s="19" t="s">
        <v>221</v>
      </c>
      <c r="F4" s="19" t="s">
        <v>222</v>
      </c>
      <c r="G4" s="19" t="s">
        <v>223</v>
      </c>
      <c r="H4" s="19" t="s">
        <v>224</v>
      </c>
      <c r="I4" s="19" t="s">
        <v>225</v>
      </c>
      <c r="J4" s="19" t="s">
        <v>226</v>
      </c>
      <c r="K4" s="19" t="s">
        <v>227</v>
      </c>
      <c r="L4" s="19" t="s">
        <v>228</v>
      </c>
      <c r="M4" s="19" t="s">
        <v>229</v>
      </c>
      <c r="N4" s="19" t="s">
        <v>230</v>
      </c>
      <c r="O4" s="19" t="s">
        <v>231</v>
      </c>
      <c r="P4" s="19" t="s">
        <v>232</v>
      </c>
      <c r="Q4" s="19" t="s">
        <v>233</v>
      </c>
      <c r="R4" s="19" t="s">
        <v>234</v>
      </c>
      <c r="S4" s="19" t="s">
        <v>235</v>
      </c>
      <c r="T4" s="19" t="s">
        <v>236</v>
      </c>
    </row>
    <row r="5" ht="20.65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5"/>
      <c r="B6" s="15"/>
      <c r="C6" s="15"/>
      <c r="D6" s="15"/>
      <c r="E6" s="15" t="s">
        <v>136</v>
      </c>
      <c r="F6" s="14">
        <f>F7</f>
        <v>1051.438188</v>
      </c>
      <c r="G6" s="14">
        <f t="shared" ref="G6:O6" si="0">G7</f>
        <v>282.338188</v>
      </c>
      <c r="H6" s="14">
        <f t="shared" si="0"/>
        <v>216</v>
      </c>
      <c r="I6" s="14">
        <f t="shared" si="0"/>
        <v>10</v>
      </c>
      <c r="J6" s="14"/>
      <c r="K6" s="14"/>
      <c r="L6" s="14"/>
      <c r="M6" s="14"/>
      <c r="N6" s="14"/>
      <c r="O6" s="14">
        <f t="shared" si="0"/>
        <v>543.1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f>F8</f>
        <v>1051.438188</v>
      </c>
      <c r="G7" s="14">
        <f t="shared" ref="G7:O7" si="1">G8</f>
        <v>282.338188</v>
      </c>
      <c r="H7" s="14">
        <f t="shared" si="1"/>
        <v>216</v>
      </c>
      <c r="I7" s="14">
        <f t="shared" si="1"/>
        <v>10</v>
      </c>
      <c r="J7" s="14"/>
      <c r="K7" s="14"/>
      <c r="L7" s="14"/>
      <c r="M7" s="14"/>
      <c r="N7" s="14"/>
      <c r="O7" s="14">
        <f t="shared" si="1"/>
        <v>543.1</v>
      </c>
      <c r="P7" s="14"/>
      <c r="Q7" s="14"/>
      <c r="R7" s="14"/>
      <c r="S7" s="14"/>
      <c r="T7" s="14"/>
    </row>
    <row r="8" ht="22.9" customHeight="1" spans="1:20">
      <c r="A8" s="49"/>
      <c r="B8" s="49"/>
      <c r="C8" s="49"/>
      <c r="D8" s="21" t="s">
        <v>155</v>
      </c>
      <c r="E8" s="21" t="s">
        <v>156</v>
      </c>
      <c r="F8" s="57">
        <f t="shared" ref="F8:F13" si="2">SUM(G8:O8)</f>
        <v>1051.438188</v>
      </c>
      <c r="G8" s="14">
        <f>SUM(G9:G19)</f>
        <v>282.338188</v>
      </c>
      <c r="H8" s="14">
        <f>SUM(H9:H19)</f>
        <v>216</v>
      </c>
      <c r="I8" s="14">
        <f>SUM(I9:I19)</f>
        <v>10</v>
      </c>
      <c r="J8" s="14"/>
      <c r="K8" s="14"/>
      <c r="L8" s="14"/>
      <c r="M8" s="14"/>
      <c r="N8" s="14"/>
      <c r="O8" s="14">
        <f>SUM(O9:O19)</f>
        <v>543.1</v>
      </c>
      <c r="P8" s="14"/>
      <c r="Q8" s="14"/>
      <c r="R8" s="14"/>
      <c r="S8" s="14"/>
      <c r="T8" s="14"/>
    </row>
    <row r="9" ht="22.9" customHeight="1" spans="1:20">
      <c r="A9" s="31" t="s">
        <v>170</v>
      </c>
      <c r="B9" s="31" t="s">
        <v>173</v>
      </c>
      <c r="C9" s="31" t="s">
        <v>173</v>
      </c>
      <c r="D9" s="20" t="s">
        <v>237</v>
      </c>
      <c r="E9" s="50" t="s">
        <v>238</v>
      </c>
      <c r="F9" s="57">
        <f t="shared" si="2"/>
        <v>18.928742</v>
      </c>
      <c r="G9" s="58">
        <v>18.928742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31" t="s">
        <v>170</v>
      </c>
      <c r="B10" s="31" t="s">
        <v>173</v>
      </c>
      <c r="C10" s="31" t="s">
        <v>178</v>
      </c>
      <c r="D10" s="20" t="s">
        <v>237</v>
      </c>
      <c r="E10" s="50" t="s">
        <v>239</v>
      </c>
      <c r="F10" s="57">
        <f t="shared" si="2"/>
        <v>2.475763</v>
      </c>
      <c r="G10" s="58">
        <v>2.475763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31" t="s">
        <v>170</v>
      </c>
      <c r="B11" s="31" t="s">
        <v>181</v>
      </c>
      <c r="C11" s="31" t="s">
        <v>184</v>
      </c>
      <c r="D11" s="20" t="s">
        <v>237</v>
      </c>
      <c r="E11" s="50" t="s">
        <v>240</v>
      </c>
      <c r="F11" s="57">
        <f t="shared" si="2"/>
        <v>169.55514</v>
      </c>
      <c r="G11" s="58">
        <v>144.65514</v>
      </c>
      <c r="H11" s="58">
        <v>24.9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2.9" customHeight="1" spans="1:20">
      <c r="A12" s="31" t="s">
        <v>170</v>
      </c>
      <c r="B12" s="31" t="s">
        <v>181</v>
      </c>
      <c r="C12" s="31" t="s">
        <v>187</v>
      </c>
      <c r="D12" s="20" t="s">
        <v>237</v>
      </c>
      <c r="E12" s="50" t="s">
        <v>241</v>
      </c>
      <c r="F12" s="57">
        <f t="shared" si="2"/>
        <v>274.17</v>
      </c>
      <c r="G12" s="58"/>
      <c r="H12" s="58">
        <v>30</v>
      </c>
      <c r="I12" s="58"/>
      <c r="J12" s="58"/>
      <c r="K12" s="58"/>
      <c r="L12" s="58"/>
      <c r="M12" s="58"/>
      <c r="N12" s="58"/>
      <c r="O12" s="58">
        <v>244.17</v>
      </c>
      <c r="P12" s="58"/>
      <c r="Q12" s="58"/>
      <c r="R12" s="58"/>
      <c r="S12" s="58"/>
      <c r="T12" s="58"/>
    </row>
    <row r="13" ht="22.9" customHeight="1" spans="1:20">
      <c r="A13" s="31" t="s">
        <v>170</v>
      </c>
      <c r="B13" s="31" t="s">
        <v>181</v>
      </c>
      <c r="C13" s="31" t="s">
        <v>173</v>
      </c>
      <c r="D13" s="20" t="s">
        <v>237</v>
      </c>
      <c r="E13" s="50" t="s">
        <v>242</v>
      </c>
      <c r="F13" s="57">
        <f t="shared" si="2"/>
        <v>151.66</v>
      </c>
      <c r="G13" s="58">
        <v>51.66</v>
      </c>
      <c r="H13" s="58">
        <v>90</v>
      </c>
      <c r="I13" s="58">
        <v>10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2.9" customHeight="1" spans="1:20">
      <c r="A14" s="31">
        <v>208</v>
      </c>
      <c r="B14" s="31">
        <v>11</v>
      </c>
      <c r="C14" s="31">
        <v>99</v>
      </c>
      <c r="D14" s="20" t="s">
        <v>237</v>
      </c>
      <c r="E14" s="50" t="s">
        <v>243</v>
      </c>
      <c r="F14" s="57">
        <f t="shared" ref="F14:F19" si="3">SUM(G14:O14)</f>
        <v>115</v>
      </c>
      <c r="G14" s="58">
        <v>38</v>
      </c>
      <c r="H14" s="58">
        <v>71.1</v>
      </c>
      <c r="I14" s="58"/>
      <c r="J14" s="58"/>
      <c r="K14" s="58"/>
      <c r="L14" s="58"/>
      <c r="M14" s="58"/>
      <c r="N14" s="58"/>
      <c r="O14" s="58">
        <v>5.9</v>
      </c>
      <c r="P14" s="58"/>
      <c r="Q14" s="58"/>
      <c r="R14" s="58"/>
      <c r="S14" s="58"/>
      <c r="T14" s="58"/>
    </row>
    <row r="15" ht="22.9" customHeight="1" spans="1:20">
      <c r="A15" s="31" t="s">
        <v>170</v>
      </c>
      <c r="B15" s="31" t="s">
        <v>193</v>
      </c>
      <c r="C15" s="31" t="s">
        <v>193</v>
      </c>
      <c r="D15" s="20" t="s">
        <v>237</v>
      </c>
      <c r="E15" s="50" t="s">
        <v>244</v>
      </c>
      <c r="F15" s="57">
        <f t="shared" si="3"/>
        <v>1.183046</v>
      </c>
      <c r="G15" s="58">
        <v>1.183046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2.9" customHeight="1" spans="1:20">
      <c r="A16" s="31" t="s">
        <v>198</v>
      </c>
      <c r="B16" s="31" t="s">
        <v>181</v>
      </c>
      <c r="C16" s="31" t="s">
        <v>184</v>
      </c>
      <c r="D16" s="20" t="s">
        <v>237</v>
      </c>
      <c r="E16" s="50" t="s">
        <v>245</v>
      </c>
      <c r="F16" s="57">
        <f t="shared" si="3"/>
        <v>10.055894</v>
      </c>
      <c r="G16" s="58">
        <v>10.055894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1" customHeight="1" spans="1:20">
      <c r="A17" s="51" t="s">
        <v>198</v>
      </c>
      <c r="B17" s="51" t="s">
        <v>181</v>
      </c>
      <c r="C17" s="51" t="s">
        <v>205</v>
      </c>
      <c r="D17" s="52" t="s">
        <v>237</v>
      </c>
      <c r="E17" s="53" t="s">
        <v>246</v>
      </c>
      <c r="F17" s="59">
        <f t="shared" si="3"/>
        <v>1.183046</v>
      </c>
      <c r="G17" s="60">
        <v>1.183046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ht="21" customHeight="1" spans="1:20">
      <c r="A18" s="23" t="s">
        <v>208</v>
      </c>
      <c r="B18" s="23" t="s">
        <v>211</v>
      </c>
      <c r="C18" s="23" t="s">
        <v>184</v>
      </c>
      <c r="D18" s="25" t="s">
        <v>237</v>
      </c>
      <c r="E18" s="26" t="s">
        <v>247</v>
      </c>
      <c r="F18" s="61">
        <f t="shared" si="3"/>
        <v>14.196557</v>
      </c>
      <c r="G18" s="56">
        <v>14.196557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ht="21" customHeight="1" spans="1:20">
      <c r="A19" s="23">
        <v>229</v>
      </c>
      <c r="B19" s="23">
        <v>60</v>
      </c>
      <c r="C19" s="24" t="s">
        <v>178</v>
      </c>
      <c r="D19" s="25" t="s">
        <v>237</v>
      </c>
      <c r="E19" s="26" t="s">
        <v>248</v>
      </c>
      <c r="F19" s="61">
        <f t="shared" si="3"/>
        <v>293.03</v>
      </c>
      <c r="G19" s="55"/>
      <c r="H19" s="55"/>
      <c r="I19" s="55"/>
      <c r="J19" s="55"/>
      <c r="K19" s="55"/>
      <c r="L19" s="55"/>
      <c r="M19" s="55"/>
      <c r="N19" s="55"/>
      <c r="O19" s="56">
        <v>293.03</v>
      </c>
      <c r="P19" s="55"/>
      <c r="Q19" s="55"/>
      <c r="R19" s="55"/>
      <c r="S19" s="55"/>
      <c r="T19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workbookViewId="0">
      <selection activeCell="H14" sqref="H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4" width="7.125" customWidth="1"/>
    <col min="15" max="21" width="6.5" customWidth="1"/>
    <col min="22" max="22" width="9.75" customWidth="1"/>
  </cols>
  <sheetData>
    <row r="1" ht="16.35" customHeight="1" spans="1:21">
      <c r="A1" s="1"/>
      <c r="T1" s="17" t="s">
        <v>249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19" t="s">
        <v>158</v>
      </c>
      <c r="B4" s="19"/>
      <c r="C4" s="19"/>
      <c r="D4" s="19" t="s">
        <v>220</v>
      </c>
      <c r="E4" s="19" t="s">
        <v>221</v>
      </c>
      <c r="F4" s="19" t="s">
        <v>250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251</v>
      </c>
      <c r="I5" s="19" t="s">
        <v>252</v>
      </c>
      <c r="J5" s="19" t="s">
        <v>231</v>
      </c>
      <c r="K5" s="19" t="s">
        <v>136</v>
      </c>
      <c r="L5" s="19" t="s">
        <v>253</v>
      </c>
      <c r="M5" s="19" t="s">
        <v>254</v>
      </c>
      <c r="N5" s="19" t="s">
        <v>255</v>
      </c>
      <c r="O5" s="19" t="s">
        <v>233</v>
      </c>
      <c r="P5" s="19" t="s">
        <v>256</v>
      </c>
      <c r="Q5" s="19" t="s">
        <v>257</v>
      </c>
      <c r="R5" s="19" t="s">
        <v>258</v>
      </c>
      <c r="S5" s="19" t="s">
        <v>229</v>
      </c>
      <c r="T5" s="19" t="s">
        <v>232</v>
      </c>
      <c r="U5" s="19" t="s">
        <v>236</v>
      </c>
    </row>
    <row r="6" ht="22.9" customHeight="1" spans="1:21">
      <c r="A6" s="15"/>
      <c r="B6" s="15"/>
      <c r="C6" s="15"/>
      <c r="D6" s="15"/>
      <c r="E6" s="15" t="s">
        <v>136</v>
      </c>
      <c r="F6" s="14">
        <f>F7</f>
        <v>1051.438188</v>
      </c>
      <c r="G6" s="14">
        <f t="shared" ref="G6:Q6" si="0">G7</f>
        <v>381.538188</v>
      </c>
      <c r="H6" s="14">
        <f t="shared" si="0"/>
        <v>282.338188</v>
      </c>
      <c r="I6" s="14">
        <f t="shared" si="0"/>
        <v>93.3</v>
      </c>
      <c r="J6" s="14">
        <f t="shared" si="0"/>
        <v>5.9</v>
      </c>
      <c r="K6" s="14">
        <f t="shared" si="0"/>
        <v>669.9</v>
      </c>
      <c r="L6" s="14"/>
      <c r="M6" s="14">
        <f t="shared" si="0"/>
        <v>122.7</v>
      </c>
      <c r="N6" s="14">
        <f t="shared" si="0"/>
        <v>537.2</v>
      </c>
      <c r="O6" s="14"/>
      <c r="P6" s="14"/>
      <c r="Q6" s="14">
        <f t="shared" si="0"/>
        <v>10</v>
      </c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8">
        <f>F8</f>
        <v>1051.438188</v>
      </c>
      <c r="G7" s="28">
        <f t="shared" ref="G7:Q7" si="1">G8</f>
        <v>381.538188</v>
      </c>
      <c r="H7" s="28">
        <f t="shared" si="1"/>
        <v>282.338188</v>
      </c>
      <c r="I7" s="28">
        <f t="shared" si="1"/>
        <v>93.3</v>
      </c>
      <c r="J7" s="28">
        <f t="shared" si="1"/>
        <v>5.9</v>
      </c>
      <c r="K7" s="28">
        <f t="shared" si="1"/>
        <v>669.9</v>
      </c>
      <c r="L7" s="28"/>
      <c r="M7" s="28">
        <f t="shared" si="1"/>
        <v>122.7</v>
      </c>
      <c r="N7" s="28">
        <f t="shared" si="1"/>
        <v>537.2</v>
      </c>
      <c r="O7" s="28"/>
      <c r="P7" s="28"/>
      <c r="Q7" s="28">
        <f t="shared" si="1"/>
        <v>10</v>
      </c>
      <c r="R7" s="14"/>
      <c r="S7" s="14"/>
      <c r="T7" s="14"/>
      <c r="U7" s="14"/>
    </row>
    <row r="8" ht="22.9" customHeight="1" spans="1:21">
      <c r="A8" s="49"/>
      <c r="B8" s="49"/>
      <c r="C8" s="49"/>
      <c r="D8" s="21" t="s">
        <v>155</v>
      </c>
      <c r="E8" s="21" t="s">
        <v>156</v>
      </c>
      <c r="F8" s="28">
        <f>SUM(F9:F19)</f>
        <v>1051.438188</v>
      </c>
      <c r="G8" s="28">
        <f>SUM(G9:G19)</f>
        <v>381.538188</v>
      </c>
      <c r="H8" s="28">
        <f>SUM(H9:H19)</f>
        <v>282.338188</v>
      </c>
      <c r="I8" s="28">
        <f t="shared" ref="H8:N8" si="2">SUM(I9:I19)</f>
        <v>93.3</v>
      </c>
      <c r="J8" s="28">
        <f t="shared" si="2"/>
        <v>5.9</v>
      </c>
      <c r="K8" s="28">
        <f t="shared" si="2"/>
        <v>669.9</v>
      </c>
      <c r="L8" s="28"/>
      <c r="M8" s="28">
        <f t="shared" si="2"/>
        <v>122.7</v>
      </c>
      <c r="N8" s="28">
        <f t="shared" si="2"/>
        <v>537.2</v>
      </c>
      <c r="O8" s="14"/>
      <c r="P8" s="14"/>
      <c r="Q8" s="14">
        <v>10</v>
      </c>
      <c r="R8" s="14"/>
      <c r="S8" s="14"/>
      <c r="T8" s="14"/>
      <c r="U8" s="14"/>
    </row>
    <row r="9" ht="22.9" customHeight="1" spans="1:21">
      <c r="A9" s="31" t="s">
        <v>170</v>
      </c>
      <c r="B9" s="31" t="s">
        <v>173</v>
      </c>
      <c r="C9" s="31" t="s">
        <v>173</v>
      </c>
      <c r="D9" s="20" t="s">
        <v>237</v>
      </c>
      <c r="E9" s="50" t="s">
        <v>238</v>
      </c>
      <c r="F9" s="22">
        <f>G9+K9</f>
        <v>18.928742</v>
      </c>
      <c r="G9" s="6">
        <f>SUM(H9:J9)</f>
        <v>18.928742</v>
      </c>
      <c r="H9" s="6">
        <v>18.928742</v>
      </c>
      <c r="I9" s="6"/>
      <c r="J9" s="6"/>
      <c r="K9" s="6">
        <f>SUM(L9:U9)</f>
        <v>0</v>
      </c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1" t="s">
        <v>170</v>
      </c>
      <c r="B10" s="31" t="s">
        <v>173</v>
      </c>
      <c r="C10" s="31" t="s">
        <v>178</v>
      </c>
      <c r="D10" s="20" t="s">
        <v>237</v>
      </c>
      <c r="E10" s="50" t="s">
        <v>239</v>
      </c>
      <c r="F10" s="22">
        <f t="shared" ref="F10:F19" si="3">G10+K10</f>
        <v>2.475763</v>
      </c>
      <c r="G10" s="6">
        <f t="shared" ref="G10:G19" si="4">SUM(H10:J10)</f>
        <v>2.475763</v>
      </c>
      <c r="H10" s="6">
        <v>2.475763</v>
      </c>
      <c r="I10" s="6"/>
      <c r="J10" s="6"/>
      <c r="K10" s="6">
        <f t="shared" ref="K10:K19" si="5">SUM(L10:U10)</f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1" t="s">
        <v>170</v>
      </c>
      <c r="B11" s="31" t="s">
        <v>181</v>
      </c>
      <c r="C11" s="31" t="s">
        <v>184</v>
      </c>
      <c r="D11" s="20" t="s">
        <v>237</v>
      </c>
      <c r="E11" s="50" t="s">
        <v>240</v>
      </c>
      <c r="F11" s="22">
        <f t="shared" si="3"/>
        <v>169.55514</v>
      </c>
      <c r="G11" s="6">
        <f t="shared" si="4"/>
        <v>166.85514</v>
      </c>
      <c r="H11" s="6">
        <v>144.65514</v>
      </c>
      <c r="I11" s="6">
        <v>22.2</v>
      </c>
      <c r="J11" s="6"/>
      <c r="K11" s="6">
        <f t="shared" si="5"/>
        <v>2.7</v>
      </c>
      <c r="L11" s="6"/>
      <c r="M11" s="6">
        <v>2.7</v>
      </c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1" t="s">
        <v>170</v>
      </c>
      <c r="B12" s="31" t="s">
        <v>181</v>
      </c>
      <c r="C12" s="31" t="s">
        <v>187</v>
      </c>
      <c r="D12" s="20" t="s">
        <v>237</v>
      </c>
      <c r="E12" s="50" t="s">
        <v>241</v>
      </c>
      <c r="F12" s="22">
        <f t="shared" si="3"/>
        <v>274.17</v>
      </c>
      <c r="G12" s="6">
        <f t="shared" si="4"/>
        <v>0</v>
      </c>
      <c r="H12" s="6"/>
      <c r="I12" s="6"/>
      <c r="J12" s="6"/>
      <c r="K12" s="6">
        <f t="shared" si="5"/>
        <v>274.17</v>
      </c>
      <c r="L12" s="6"/>
      <c r="M12" s="6">
        <v>30</v>
      </c>
      <c r="N12" s="6">
        <v>244.17</v>
      </c>
      <c r="O12" s="6"/>
      <c r="P12" s="6"/>
      <c r="Q12" s="6"/>
      <c r="R12" s="6"/>
      <c r="S12" s="6"/>
      <c r="T12" s="6"/>
      <c r="U12" s="6"/>
    </row>
    <row r="13" ht="22.9" customHeight="1" spans="1:21">
      <c r="A13" s="31" t="s">
        <v>170</v>
      </c>
      <c r="B13" s="31" t="s">
        <v>181</v>
      </c>
      <c r="C13" s="31" t="s">
        <v>173</v>
      </c>
      <c r="D13" s="20" t="s">
        <v>237</v>
      </c>
      <c r="E13" s="50" t="s">
        <v>242</v>
      </c>
      <c r="F13" s="22">
        <f t="shared" si="3"/>
        <v>151.66</v>
      </c>
      <c r="G13" s="6">
        <f t="shared" si="4"/>
        <v>51.66</v>
      </c>
      <c r="H13" s="6">
        <v>51.66</v>
      </c>
      <c r="I13" s="6"/>
      <c r="J13" s="6"/>
      <c r="K13" s="6">
        <f t="shared" si="5"/>
        <v>100</v>
      </c>
      <c r="L13" s="6"/>
      <c r="M13" s="6">
        <v>90</v>
      </c>
      <c r="N13" s="6"/>
      <c r="O13" s="6"/>
      <c r="P13" s="6"/>
      <c r="Q13" s="6">
        <v>10</v>
      </c>
      <c r="R13" s="6"/>
      <c r="S13" s="6"/>
      <c r="T13" s="6"/>
      <c r="U13" s="6"/>
    </row>
    <row r="14" ht="22.9" customHeight="1" spans="1:21">
      <c r="A14" s="31">
        <v>208</v>
      </c>
      <c r="B14" s="31">
        <v>11</v>
      </c>
      <c r="C14" s="31">
        <v>99</v>
      </c>
      <c r="D14" s="20" t="s">
        <v>237</v>
      </c>
      <c r="E14" s="50" t="s">
        <v>243</v>
      </c>
      <c r="F14" s="22">
        <f t="shared" si="3"/>
        <v>115</v>
      </c>
      <c r="G14" s="6">
        <f t="shared" si="4"/>
        <v>115</v>
      </c>
      <c r="H14" s="6">
        <v>38</v>
      </c>
      <c r="I14" s="6">
        <v>71.1</v>
      </c>
      <c r="J14" s="6">
        <v>5.9</v>
      </c>
      <c r="K14" s="6">
        <f t="shared" si="5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1" t="s">
        <v>170</v>
      </c>
      <c r="B15" s="31" t="s">
        <v>193</v>
      </c>
      <c r="C15" s="31" t="s">
        <v>193</v>
      </c>
      <c r="D15" s="20" t="s">
        <v>237</v>
      </c>
      <c r="E15" s="50" t="s">
        <v>244</v>
      </c>
      <c r="F15" s="22">
        <f t="shared" si="3"/>
        <v>1.183046</v>
      </c>
      <c r="G15" s="6">
        <f t="shared" si="4"/>
        <v>1.183046</v>
      </c>
      <c r="H15" s="6">
        <v>1.183046</v>
      </c>
      <c r="I15" s="6"/>
      <c r="J15" s="6"/>
      <c r="K15" s="6">
        <f t="shared" si="5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31" t="s">
        <v>198</v>
      </c>
      <c r="B16" s="31" t="s">
        <v>181</v>
      </c>
      <c r="C16" s="31" t="s">
        <v>184</v>
      </c>
      <c r="D16" s="20" t="s">
        <v>237</v>
      </c>
      <c r="E16" s="50" t="s">
        <v>245</v>
      </c>
      <c r="F16" s="22">
        <f t="shared" si="3"/>
        <v>10.055894</v>
      </c>
      <c r="G16" s="6">
        <f t="shared" si="4"/>
        <v>10.055894</v>
      </c>
      <c r="H16" s="6">
        <v>10.055894</v>
      </c>
      <c r="I16" s="6"/>
      <c r="J16" s="6"/>
      <c r="K16" s="6">
        <f t="shared" si="5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31" t="s">
        <v>198</v>
      </c>
      <c r="B17" s="31" t="s">
        <v>181</v>
      </c>
      <c r="C17" s="31" t="s">
        <v>205</v>
      </c>
      <c r="D17" s="20" t="s">
        <v>237</v>
      </c>
      <c r="E17" s="50" t="s">
        <v>246</v>
      </c>
      <c r="F17" s="22">
        <f t="shared" si="3"/>
        <v>1.183046</v>
      </c>
      <c r="G17" s="6">
        <f t="shared" si="4"/>
        <v>1.183046</v>
      </c>
      <c r="H17" s="6">
        <v>1.183046</v>
      </c>
      <c r="I17" s="6"/>
      <c r="J17" s="6"/>
      <c r="K17" s="6">
        <f t="shared" si="5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51" t="s">
        <v>208</v>
      </c>
      <c r="B18" s="51" t="s">
        <v>211</v>
      </c>
      <c r="C18" s="51" t="s">
        <v>184</v>
      </c>
      <c r="D18" s="52" t="s">
        <v>237</v>
      </c>
      <c r="E18" s="53" t="s">
        <v>247</v>
      </c>
      <c r="F18" s="22">
        <f t="shared" si="3"/>
        <v>14.196557</v>
      </c>
      <c r="G18" s="6">
        <f t="shared" si="4"/>
        <v>14.196557</v>
      </c>
      <c r="H18" s="54">
        <v>14.196557</v>
      </c>
      <c r="I18" s="54"/>
      <c r="J18" s="54"/>
      <c r="K18" s="6">
        <f t="shared" si="5"/>
        <v>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19.5" spans="1:21">
      <c r="A19" s="23">
        <v>229</v>
      </c>
      <c r="B19" s="23">
        <v>60</v>
      </c>
      <c r="C19" s="24" t="s">
        <v>178</v>
      </c>
      <c r="D19" s="25" t="s">
        <v>237</v>
      </c>
      <c r="E19" s="26" t="s">
        <v>248</v>
      </c>
      <c r="F19" s="22">
        <f t="shared" si="3"/>
        <v>293.03</v>
      </c>
      <c r="G19" s="6">
        <f t="shared" si="4"/>
        <v>0</v>
      </c>
      <c r="H19" s="55"/>
      <c r="I19" s="55"/>
      <c r="J19" s="55"/>
      <c r="K19" s="6">
        <f t="shared" si="5"/>
        <v>293.03</v>
      </c>
      <c r="L19" s="55"/>
      <c r="M19" s="55"/>
      <c r="N19" s="41">
        <v>293.03</v>
      </c>
      <c r="O19" s="56"/>
      <c r="P19" s="55"/>
      <c r="Q19" s="55"/>
      <c r="R19" s="55"/>
      <c r="S19" s="55"/>
      <c r="T19" s="55"/>
      <c r="U19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D7" sqref="D7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259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2" t="s">
        <v>31</v>
      </c>
      <c r="B3" s="12"/>
      <c r="C3" s="12"/>
      <c r="D3" s="10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5" t="s">
        <v>260</v>
      </c>
      <c r="B6" s="14">
        <f>B7+B10+B11+B12</f>
        <v>917.58</v>
      </c>
      <c r="C6" s="15" t="s">
        <v>261</v>
      </c>
      <c r="D6" s="28">
        <f>SUM(D7:D36)</f>
        <v>1051.435497</v>
      </c>
    </row>
    <row r="7" ht="20.25" customHeight="1" spans="1:4">
      <c r="A7" s="5" t="s">
        <v>262</v>
      </c>
      <c r="B7" s="6">
        <f>SUM(B8:B9)</f>
        <v>697.58</v>
      </c>
      <c r="C7" s="5" t="s">
        <v>41</v>
      </c>
      <c r="D7" s="22"/>
    </row>
    <row r="8" ht="20.25" customHeight="1" spans="1:4">
      <c r="A8" s="5" t="s">
        <v>263</v>
      </c>
      <c r="B8" s="6">
        <v>697.58</v>
      </c>
      <c r="C8" s="5" t="s">
        <v>45</v>
      </c>
      <c r="D8" s="22"/>
    </row>
    <row r="9" ht="31.15" customHeight="1" spans="1:4">
      <c r="A9" s="5" t="s">
        <v>48</v>
      </c>
      <c r="B9" s="6"/>
      <c r="C9" s="5" t="s">
        <v>49</v>
      </c>
      <c r="D9" s="22"/>
    </row>
    <row r="10" ht="20.25" customHeight="1" spans="1:4">
      <c r="A10" s="5" t="s">
        <v>264</v>
      </c>
      <c r="B10" s="6">
        <v>220</v>
      </c>
      <c r="C10" s="5" t="s">
        <v>53</v>
      </c>
      <c r="D10" s="22"/>
    </row>
    <row r="11" ht="20.25" customHeight="1" spans="1:4">
      <c r="A11" s="5" t="s">
        <v>265</v>
      </c>
      <c r="B11" s="6"/>
      <c r="C11" s="5" t="s">
        <v>57</v>
      </c>
      <c r="D11" s="22"/>
    </row>
    <row r="12" ht="20.25" customHeight="1" spans="1:4">
      <c r="A12" s="5" t="s">
        <v>266</v>
      </c>
      <c r="B12" s="6"/>
      <c r="C12" s="5" t="s">
        <v>61</v>
      </c>
      <c r="D12" s="22"/>
    </row>
    <row r="13" ht="20.25" customHeight="1" spans="1:4">
      <c r="A13" s="15" t="s">
        <v>267</v>
      </c>
      <c r="B13" s="14">
        <f>SUM(B14:B17)</f>
        <v>133.86</v>
      </c>
      <c r="C13" s="5" t="s">
        <v>65</v>
      </c>
      <c r="D13" s="22"/>
    </row>
    <row r="14" ht="20.25" customHeight="1" spans="1:4">
      <c r="A14" s="5" t="s">
        <v>262</v>
      </c>
      <c r="B14" s="6">
        <v>60.83</v>
      </c>
      <c r="C14" s="5" t="s">
        <v>69</v>
      </c>
      <c r="D14" s="22">
        <v>732.97</v>
      </c>
    </row>
    <row r="15" ht="20.25" customHeight="1" spans="1:4">
      <c r="A15" s="5" t="s">
        <v>264</v>
      </c>
      <c r="B15" s="6">
        <v>73.03</v>
      </c>
      <c r="C15" s="5" t="s">
        <v>73</v>
      </c>
      <c r="D15" s="22"/>
    </row>
    <row r="16" ht="20.25" customHeight="1" spans="1:4">
      <c r="A16" s="5" t="s">
        <v>265</v>
      </c>
      <c r="B16" s="6"/>
      <c r="C16" s="5" t="s">
        <v>77</v>
      </c>
      <c r="D16" s="22">
        <v>11.23894</v>
      </c>
    </row>
    <row r="17" ht="20.25" customHeight="1" spans="1:4">
      <c r="A17" s="5" t="s">
        <v>266</v>
      </c>
      <c r="B17" s="6"/>
      <c r="C17" s="5" t="s">
        <v>81</v>
      </c>
      <c r="D17" s="22"/>
    </row>
    <row r="18" ht="20.25" customHeight="1" spans="1:4">
      <c r="A18" s="5"/>
      <c r="B18" s="6"/>
      <c r="C18" s="5" t="s">
        <v>85</v>
      </c>
      <c r="D18" s="22"/>
    </row>
    <row r="19" ht="20.25" customHeight="1" spans="1:4">
      <c r="A19" s="5"/>
      <c r="B19" s="5"/>
      <c r="C19" s="5" t="s">
        <v>89</v>
      </c>
      <c r="D19" s="22"/>
    </row>
    <row r="20" ht="20.25" customHeight="1" spans="1:4">
      <c r="A20" s="5"/>
      <c r="B20" s="5"/>
      <c r="C20" s="5" t="s">
        <v>93</v>
      </c>
      <c r="D20" s="22"/>
    </row>
    <row r="21" ht="20.25" customHeight="1" spans="1:4">
      <c r="A21" s="5"/>
      <c r="B21" s="5"/>
      <c r="C21" s="5" t="s">
        <v>97</v>
      </c>
      <c r="D21" s="22"/>
    </row>
    <row r="22" ht="20.25" customHeight="1" spans="1:4">
      <c r="A22" s="5"/>
      <c r="B22" s="5"/>
      <c r="C22" s="5" t="s">
        <v>100</v>
      </c>
      <c r="D22" s="22"/>
    </row>
    <row r="23" ht="20.25" customHeight="1" spans="1:4">
      <c r="A23" s="5"/>
      <c r="B23" s="5"/>
      <c r="C23" s="5" t="s">
        <v>103</v>
      </c>
      <c r="D23" s="22"/>
    </row>
    <row r="24" ht="20.25" customHeight="1" spans="1:4">
      <c r="A24" s="5"/>
      <c r="B24" s="5"/>
      <c r="C24" s="5" t="s">
        <v>105</v>
      </c>
      <c r="D24" s="22"/>
    </row>
    <row r="25" ht="20.25" customHeight="1" spans="1:4">
      <c r="A25" s="5"/>
      <c r="B25" s="5"/>
      <c r="C25" s="5" t="s">
        <v>107</v>
      </c>
      <c r="D25" s="22"/>
    </row>
    <row r="26" ht="20.25" customHeight="1" spans="1:4">
      <c r="A26" s="5"/>
      <c r="B26" s="5"/>
      <c r="C26" s="5" t="s">
        <v>109</v>
      </c>
      <c r="D26" s="22">
        <v>14.196557</v>
      </c>
    </row>
    <row r="27" ht="20.25" customHeight="1" spans="1:4">
      <c r="A27" s="5"/>
      <c r="B27" s="5"/>
      <c r="C27" s="5" t="s">
        <v>111</v>
      </c>
      <c r="D27" s="22"/>
    </row>
    <row r="28" ht="20.25" customHeight="1" spans="1:4">
      <c r="A28" s="5"/>
      <c r="B28" s="5"/>
      <c r="C28" s="5" t="s">
        <v>113</v>
      </c>
      <c r="D28" s="22"/>
    </row>
    <row r="29" ht="20.25" customHeight="1" spans="1:4">
      <c r="A29" s="5"/>
      <c r="B29" s="5"/>
      <c r="C29" s="5" t="s">
        <v>115</v>
      </c>
      <c r="D29" s="22"/>
    </row>
    <row r="30" ht="20.25" customHeight="1" spans="1:4">
      <c r="A30" s="5"/>
      <c r="B30" s="5"/>
      <c r="C30" s="5" t="s">
        <v>117</v>
      </c>
      <c r="D30" s="22"/>
    </row>
    <row r="31" ht="20.25" customHeight="1" spans="1:4">
      <c r="A31" s="5"/>
      <c r="B31" s="5"/>
      <c r="C31" s="5" t="s">
        <v>119</v>
      </c>
      <c r="D31" s="22">
        <v>293.03</v>
      </c>
    </row>
    <row r="32" ht="20.25" customHeight="1" spans="1:4">
      <c r="A32" s="5"/>
      <c r="B32" s="5"/>
      <c r="C32" s="5" t="s">
        <v>121</v>
      </c>
      <c r="D32" s="22"/>
    </row>
    <row r="33" ht="20.25" customHeight="1" spans="1:4">
      <c r="A33" s="5"/>
      <c r="B33" s="5"/>
      <c r="C33" s="5" t="s">
        <v>123</v>
      </c>
      <c r="D33" s="22"/>
    </row>
    <row r="34" ht="20.25" customHeight="1" spans="1:4">
      <c r="A34" s="5"/>
      <c r="B34" s="5"/>
      <c r="C34" s="5" t="s">
        <v>124</v>
      </c>
      <c r="D34" s="22"/>
    </row>
    <row r="35" ht="20.25" customHeight="1" spans="1:4">
      <c r="A35" s="5"/>
      <c r="B35" s="5"/>
      <c r="C35" s="5" t="s">
        <v>125</v>
      </c>
      <c r="D35" s="22"/>
    </row>
    <row r="36" ht="20.25" customHeight="1" spans="1:4">
      <c r="A36" s="5"/>
      <c r="B36" s="5"/>
      <c r="C36" s="5" t="s">
        <v>126</v>
      </c>
      <c r="D36" s="22"/>
    </row>
    <row r="37" ht="20.25" customHeight="1" spans="1:4">
      <c r="A37" s="5"/>
      <c r="B37" s="5"/>
      <c r="C37" s="5"/>
      <c r="D37" s="5"/>
    </row>
    <row r="38" ht="20.25" customHeight="1" spans="1:4">
      <c r="A38" s="15"/>
      <c r="B38" s="15"/>
      <c r="C38" s="15" t="s">
        <v>268</v>
      </c>
      <c r="D38" s="14"/>
    </row>
    <row r="39" ht="20.25" customHeight="1" spans="1:4">
      <c r="A39" s="15"/>
      <c r="B39" s="15"/>
      <c r="C39" s="15"/>
      <c r="D39" s="15"/>
    </row>
    <row r="40" ht="20.25" customHeight="1" spans="1:4">
      <c r="A40" s="19" t="s">
        <v>269</v>
      </c>
      <c r="B40" s="14">
        <f>B6+B13</f>
        <v>1051.44</v>
      </c>
      <c r="C40" s="19" t="s">
        <v>270</v>
      </c>
      <c r="D40" s="28">
        <f>SUM(D7:D36)</f>
        <v>1051.435497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271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251</v>
      </c>
      <c r="I6" s="4" t="s">
        <v>231</v>
      </c>
      <c r="J6" s="4"/>
      <c r="K6" s="4"/>
    </row>
    <row r="7" ht="22.9" customHeight="1" spans="1:11">
      <c r="A7" s="5"/>
      <c r="B7" s="5"/>
      <c r="C7" s="5"/>
      <c r="D7" s="15"/>
      <c r="E7" s="15" t="s">
        <v>136</v>
      </c>
      <c r="F7" s="14">
        <v>758.408188</v>
      </c>
      <c r="G7" s="14">
        <v>381.538188</v>
      </c>
      <c r="H7" s="14">
        <v>282.338188</v>
      </c>
      <c r="I7" s="14">
        <v>5.9</v>
      </c>
      <c r="J7" s="14">
        <v>93.3</v>
      </c>
      <c r="K7" s="14">
        <v>376.87</v>
      </c>
    </row>
    <row r="8" ht="22.9" customHeight="1" spans="1:11">
      <c r="A8" s="5"/>
      <c r="B8" s="5"/>
      <c r="C8" s="5"/>
      <c r="D8" s="13" t="s">
        <v>154</v>
      </c>
      <c r="E8" s="13" t="s">
        <v>4</v>
      </c>
      <c r="F8" s="14">
        <v>758.408188</v>
      </c>
      <c r="G8" s="14">
        <v>381.538188</v>
      </c>
      <c r="H8" s="14">
        <v>282.338188</v>
      </c>
      <c r="I8" s="14">
        <v>5.9</v>
      </c>
      <c r="J8" s="14">
        <v>93.3</v>
      </c>
      <c r="K8" s="14">
        <v>376.87</v>
      </c>
    </row>
    <row r="9" ht="22.9" customHeight="1" spans="1:11">
      <c r="A9" s="5"/>
      <c r="B9" s="5"/>
      <c r="C9" s="5"/>
      <c r="D9" s="21" t="s">
        <v>155</v>
      </c>
      <c r="E9" s="21" t="s">
        <v>156</v>
      </c>
      <c r="F9" s="14">
        <f t="shared" ref="F9:K9" si="0">F10+F21+F25</f>
        <v>758.408188</v>
      </c>
      <c r="G9" s="14">
        <f t="shared" si="0"/>
        <v>381.538188</v>
      </c>
      <c r="H9" s="14">
        <f t="shared" si="0"/>
        <v>282.338188</v>
      </c>
      <c r="I9" s="14">
        <f t="shared" si="0"/>
        <v>5.9</v>
      </c>
      <c r="J9" s="14">
        <f t="shared" si="0"/>
        <v>93.3</v>
      </c>
      <c r="K9" s="14">
        <f t="shared" si="0"/>
        <v>376.87</v>
      </c>
    </row>
    <row r="10" ht="22.9" customHeight="1" spans="1:11">
      <c r="A10" s="19" t="s">
        <v>170</v>
      </c>
      <c r="B10" s="19"/>
      <c r="C10" s="19"/>
      <c r="D10" s="15" t="s">
        <v>171</v>
      </c>
      <c r="E10" s="15" t="s">
        <v>172</v>
      </c>
      <c r="F10" s="14">
        <f t="shared" ref="F10:K10" si="1">F11+F14+F19</f>
        <v>732.972691</v>
      </c>
      <c r="G10" s="14">
        <f t="shared" si="1"/>
        <v>356.102691</v>
      </c>
      <c r="H10" s="14">
        <f t="shared" si="1"/>
        <v>256.902691</v>
      </c>
      <c r="I10" s="14">
        <f t="shared" si="1"/>
        <v>5.9</v>
      </c>
      <c r="J10" s="14">
        <f t="shared" si="1"/>
        <v>93.3</v>
      </c>
      <c r="K10" s="14">
        <f t="shared" si="1"/>
        <v>376.87</v>
      </c>
    </row>
    <row r="11" ht="22.9" customHeight="1" spans="1:11">
      <c r="A11" s="19" t="s">
        <v>170</v>
      </c>
      <c r="B11" s="48" t="s">
        <v>173</v>
      </c>
      <c r="C11" s="19"/>
      <c r="D11" s="15" t="s">
        <v>274</v>
      </c>
      <c r="E11" s="15" t="s">
        <v>275</v>
      </c>
      <c r="F11" s="14">
        <v>21.404505</v>
      </c>
      <c r="G11" s="14">
        <v>21.404505</v>
      </c>
      <c r="H11" s="14">
        <v>21.404505</v>
      </c>
      <c r="I11" s="14"/>
      <c r="J11" s="14"/>
      <c r="K11" s="14"/>
    </row>
    <row r="12" ht="22.9" customHeight="1" spans="1:11">
      <c r="A12" s="31" t="s">
        <v>170</v>
      </c>
      <c r="B12" s="31" t="s">
        <v>173</v>
      </c>
      <c r="C12" s="31" t="s">
        <v>173</v>
      </c>
      <c r="D12" s="20" t="s">
        <v>276</v>
      </c>
      <c r="E12" s="5" t="s">
        <v>277</v>
      </c>
      <c r="F12" s="6">
        <v>18.928742</v>
      </c>
      <c r="G12" s="6">
        <v>18.928742</v>
      </c>
      <c r="H12" s="22">
        <v>18.928742</v>
      </c>
      <c r="I12" s="22"/>
      <c r="J12" s="22"/>
      <c r="K12" s="22"/>
    </row>
    <row r="13" ht="22.9" customHeight="1" spans="1:11">
      <c r="A13" s="31" t="s">
        <v>170</v>
      </c>
      <c r="B13" s="31" t="s">
        <v>173</v>
      </c>
      <c r="C13" s="31" t="s">
        <v>178</v>
      </c>
      <c r="D13" s="20" t="s">
        <v>278</v>
      </c>
      <c r="E13" s="5" t="s">
        <v>279</v>
      </c>
      <c r="F13" s="6">
        <v>2.475763</v>
      </c>
      <c r="G13" s="6">
        <v>2.475763</v>
      </c>
      <c r="H13" s="22">
        <v>2.475763</v>
      </c>
      <c r="I13" s="22"/>
      <c r="J13" s="22"/>
      <c r="K13" s="22"/>
    </row>
    <row r="14" ht="22.9" customHeight="1" spans="1:11">
      <c r="A14" s="19" t="s">
        <v>170</v>
      </c>
      <c r="B14" s="48" t="s">
        <v>181</v>
      </c>
      <c r="C14" s="19"/>
      <c r="D14" s="15" t="s">
        <v>280</v>
      </c>
      <c r="E14" s="15" t="s">
        <v>281</v>
      </c>
      <c r="F14" s="14">
        <f t="shared" ref="F14:K14" si="2">SUM(F15:F18)</f>
        <v>710.38514</v>
      </c>
      <c r="G14" s="14">
        <f t="shared" si="2"/>
        <v>333.51514</v>
      </c>
      <c r="H14" s="14">
        <f t="shared" si="2"/>
        <v>234.31514</v>
      </c>
      <c r="I14" s="14">
        <f t="shared" si="2"/>
        <v>5.9</v>
      </c>
      <c r="J14" s="14">
        <f t="shared" si="2"/>
        <v>93.3</v>
      </c>
      <c r="K14" s="14">
        <f t="shared" si="2"/>
        <v>376.87</v>
      </c>
    </row>
    <row r="15" ht="22.9" customHeight="1" spans="1:11">
      <c r="A15" s="31" t="s">
        <v>170</v>
      </c>
      <c r="B15" s="31" t="s">
        <v>181</v>
      </c>
      <c r="C15" s="31" t="s">
        <v>184</v>
      </c>
      <c r="D15" s="20" t="s">
        <v>282</v>
      </c>
      <c r="E15" s="5" t="s">
        <v>283</v>
      </c>
      <c r="F15" s="6">
        <v>169.55514</v>
      </c>
      <c r="G15" s="6">
        <v>166.85514</v>
      </c>
      <c r="H15" s="22">
        <v>144.65514</v>
      </c>
      <c r="I15" s="22"/>
      <c r="J15" s="22">
        <v>22.2</v>
      </c>
      <c r="K15" s="22">
        <v>2.7</v>
      </c>
    </row>
    <row r="16" ht="22.9" customHeight="1" spans="1:11">
      <c r="A16" s="31" t="s">
        <v>170</v>
      </c>
      <c r="B16" s="31" t="s">
        <v>181</v>
      </c>
      <c r="C16" s="31" t="s">
        <v>187</v>
      </c>
      <c r="D16" s="20" t="s">
        <v>284</v>
      </c>
      <c r="E16" s="5" t="s">
        <v>285</v>
      </c>
      <c r="F16" s="6">
        <v>274.17</v>
      </c>
      <c r="G16" s="6">
        <v>0</v>
      </c>
      <c r="H16" s="22">
        <v>0</v>
      </c>
      <c r="I16" s="22">
        <v>0</v>
      </c>
      <c r="J16" s="22">
        <v>0</v>
      </c>
      <c r="K16" s="22">
        <v>274.17</v>
      </c>
    </row>
    <row r="17" ht="22.9" customHeight="1" spans="1:11">
      <c r="A17" s="31" t="s">
        <v>170</v>
      </c>
      <c r="B17" s="31" t="s">
        <v>181</v>
      </c>
      <c r="C17" s="31" t="s">
        <v>173</v>
      </c>
      <c r="D17" s="20" t="s">
        <v>286</v>
      </c>
      <c r="E17" s="5" t="s">
        <v>287</v>
      </c>
      <c r="F17" s="6">
        <v>151.66</v>
      </c>
      <c r="G17" s="6">
        <v>51.66</v>
      </c>
      <c r="H17" s="22">
        <v>51.66</v>
      </c>
      <c r="I17" s="22"/>
      <c r="J17" s="22"/>
      <c r="K17" s="22">
        <v>100</v>
      </c>
    </row>
    <row r="18" ht="22.9" customHeight="1" spans="1:11">
      <c r="A18" s="31">
        <v>208</v>
      </c>
      <c r="B18" s="31">
        <v>11</v>
      </c>
      <c r="C18" s="31">
        <v>99</v>
      </c>
      <c r="D18" s="20">
        <v>2081199</v>
      </c>
      <c r="E18" s="5" t="s">
        <v>288</v>
      </c>
      <c r="F18" s="6">
        <v>115</v>
      </c>
      <c r="G18" s="6">
        <v>115</v>
      </c>
      <c r="H18" s="22">
        <v>38</v>
      </c>
      <c r="I18" s="22">
        <v>5.9</v>
      </c>
      <c r="J18" s="22">
        <v>71.1</v>
      </c>
      <c r="K18" s="22"/>
    </row>
    <row r="19" ht="22.9" customHeight="1" spans="1:11">
      <c r="A19" s="19" t="s">
        <v>170</v>
      </c>
      <c r="B19" s="48" t="s">
        <v>193</v>
      </c>
      <c r="C19" s="19"/>
      <c r="D19" s="15" t="s">
        <v>289</v>
      </c>
      <c r="E19" s="15" t="s">
        <v>244</v>
      </c>
      <c r="F19" s="14">
        <v>1.183046</v>
      </c>
      <c r="G19" s="14">
        <v>1.183046</v>
      </c>
      <c r="H19" s="14">
        <v>1.183046</v>
      </c>
      <c r="I19" s="14"/>
      <c r="J19" s="14"/>
      <c r="K19" s="14"/>
    </row>
    <row r="20" ht="22.9" customHeight="1" spans="1:11">
      <c r="A20" s="31" t="s">
        <v>170</v>
      </c>
      <c r="B20" s="31" t="s">
        <v>193</v>
      </c>
      <c r="C20" s="31" t="s">
        <v>193</v>
      </c>
      <c r="D20" s="20" t="s">
        <v>290</v>
      </c>
      <c r="E20" s="5" t="s">
        <v>195</v>
      </c>
      <c r="F20" s="6">
        <v>1.183046</v>
      </c>
      <c r="G20" s="6">
        <v>1.183046</v>
      </c>
      <c r="H20" s="22">
        <v>1.183046</v>
      </c>
      <c r="I20" s="22"/>
      <c r="J20" s="22"/>
      <c r="K20" s="22"/>
    </row>
    <row r="21" ht="22.9" customHeight="1" spans="1:11">
      <c r="A21" s="19" t="s">
        <v>198</v>
      </c>
      <c r="B21" s="19"/>
      <c r="C21" s="19"/>
      <c r="D21" s="15" t="s">
        <v>199</v>
      </c>
      <c r="E21" s="15" t="s">
        <v>200</v>
      </c>
      <c r="F21" s="14">
        <v>11.23894</v>
      </c>
      <c r="G21" s="14">
        <v>11.23894</v>
      </c>
      <c r="H21" s="14">
        <v>11.23894</v>
      </c>
      <c r="I21" s="14"/>
      <c r="J21" s="14"/>
      <c r="K21" s="14"/>
    </row>
    <row r="22" ht="22.9" customHeight="1" spans="1:11">
      <c r="A22" s="19" t="s">
        <v>198</v>
      </c>
      <c r="B22" s="48" t="s">
        <v>181</v>
      </c>
      <c r="C22" s="19"/>
      <c r="D22" s="15" t="s">
        <v>291</v>
      </c>
      <c r="E22" s="15" t="s">
        <v>292</v>
      </c>
      <c r="F22" s="14">
        <v>11.23894</v>
      </c>
      <c r="G22" s="14">
        <v>11.23894</v>
      </c>
      <c r="H22" s="14">
        <v>11.23894</v>
      </c>
      <c r="I22" s="14"/>
      <c r="J22" s="14"/>
      <c r="K22" s="14"/>
    </row>
    <row r="23" ht="22.9" customHeight="1" spans="1:11">
      <c r="A23" s="31" t="s">
        <v>198</v>
      </c>
      <c r="B23" s="31" t="s">
        <v>181</v>
      </c>
      <c r="C23" s="31" t="s">
        <v>184</v>
      </c>
      <c r="D23" s="20" t="s">
        <v>293</v>
      </c>
      <c r="E23" s="5" t="s">
        <v>294</v>
      </c>
      <c r="F23" s="6">
        <v>10.055894</v>
      </c>
      <c r="G23" s="6">
        <v>10.055894</v>
      </c>
      <c r="H23" s="22">
        <v>10.055894</v>
      </c>
      <c r="I23" s="22"/>
      <c r="J23" s="22"/>
      <c r="K23" s="22"/>
    </row>
    <row r="24" ht="22.9" customHeight="1" spans="1:11">
      <c r="A24" s="31" t="s">
        <v>198</v>
      </c>
      <c r="B24" s="31" t="s">
        <v>181</v>
      </c>
      <c r="C24" s="31" t="s">
        <v>205</v>
      </c>
      <c r="D24" s="20" t="s">
        <v>295</v>
      </c>
      <c r="E24" s="5" t="s">
        <v>296</v>
      </c>
      <c r="F24" s="6">
        <v>1.183046</v>
      </c>
      <c r="G24" s="6">
        <v>1.183046</v>
      </c>
      <c r="H24" s="22">
        <v>1.183046</v>
      </c>
      <c r="I24" s="22"/>
      <c r="J24" s="22"/>
      <c r="K24" s="22"/>
    </row>
    <row r="25" ht="22.9" customHeight="1" spans="1:11">
      <c r="A25" s="19" t="s">
        <v>208</v>
      </c>
      <c r="B25" s="19"/>
      <c r="C25" s="19"/>
      <c r="D25" s="15" t="s">
        <v>209</v>
      </c>
      <c r="E25" s="15" t="s">
        <v>210</v>
      </c>
      <c r="F25" s="14">
        <v>14.196557</v>
      </c>
      <c r="G25" s="14">
        <v>14.196557</v>
      </c>
      <c r="H25" s="14">
        <v>14.196557</v>
      </c>
      <c r="I25" s="14"/>
      <c r="J25" s="14"/>
      <c r="K25" s="14"/>
    </row>
    <row r="26" ht="22.9" customHeight="1" spans="1:11">
      <c r="A26" s="19" t="s">
        <v>208</v>
      </c>
      <c r="B26" s="48" t="s">
        <v>211</v>
      </c>
      <c r="C26" s="19"/>
      <c r="D26" s="15" t="s">
        <v>297</v>
      </c>
      <c r="E26" s="15" t="s">
        <v>298</v>
      </c>
      <c r="F26" s="14">
        <v>14.196557</v>
      </c>
      <c r="G26" s="14">
        <v>14.196557</v>
      </c>
      <c r="H26" s="14">
        <v>14.196557</v>
      </c>
      <c r="I26" s="14"/>
      <c r="J26" s="14"/>
      <c r="K26" s="14"/>
    </row>
    <row r="27" ht="22.9" customHeight="1" spans="1:11">
      <c r="A27" s="31" t="s">
        <v>208</v>
      </c>
      <c r="B27" s="31" t="s">
        <v>211</v>
      </c>
      <c r="C27" s="31" t="s">
        <v>184</v>
      </c>
      <c r="D27" s="20" t="s">
        <v>299</v>
      </c>
      <c r="E27" s="5" t="s">
        <v>300</v>
      </c>
      <c r="F27" s="6">
        <v>14.196557</v>
      </c>
      <c r="G27" s="6">
        <v>14.196557</v>
      </c>
      <c r="H27" s="22">
        <v>14.196557</v>
      </c>
      <c r="I27" s="22"/>
      <c r="J27" s="22"/>
      <c r="K27" s="22"/>
    </row>
    <row r="28" ht="16.35" customHeight="1" spans="1:5">
      <c r="A28" s="7" t="s">
        <v>301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</cp:lastModifiedBy>
  <dcterms:created xsi:type="dcterms:W3CDTF">2024-03-04T07:45:00Z</dcterms:created>
  <dcterms:modified xsi:type="dcterms:W3CDTF">2024-03-13T08:04:05Z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9955415744024C11A9B9B2EA05949437_13</vt:lpwstr>
  </property>
  <property fmtid="{D5CDD505-2E9C-101B-9397-08002B2CF9AE}" pid="3" name="KSOProductBuildVer">
    <vt:lpwstr>2052-12.1.0.16388</vt:lpwstr>
  </property>
</Properties>
</file>