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<sst xmlns="http://schemas.openxmlformats.org/spreadsheetml/2006/main" count="1897" uniqueCount="571">
  <si>
    <t>2023年部门预算公开表</t>
  </si>
  <si>
    <t>单位编码：</t>
  </si>
  <si>
    <t>507001</t>
  </si>
  <si>
    <t>单位名称：</t>
  </si>
  <si>
    <t>岳阳县残疾人联合会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</si>
  <si>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</si>
  <si>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</si>
  <si>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</si>
  <si>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</si>
  <si>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</si>
  <si>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</si>
  <si>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</si>
  <si>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</si>
  <si>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</si>
  <si>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</si>
  <si>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</si>
  <si>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</si>
  <si>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</si>
  <si>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</si>
  <si>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</si>
  <si>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</si>
  <si>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</si>
  <si>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</si>
  <si>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</si>
  <si>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</si>
  <si>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</si>
  <si>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</si>
  <si>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</si>
  <si>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</si>
  <si>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</si>
  <si>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</si>
  <si>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单位：507001_岳阳县残疾人联合会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</si>
  <si>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</si>
  <si>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</si>
  <si>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</si>
  <si>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</si>
  <si>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</si>
  <si>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</si>
  <si>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</si>
  <si>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</si>
  <si>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</si>
  <si>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</si>
  <si>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</si>
  <si>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</si>
  <si>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</si>
  <si>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</si>
  <si>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</si>
  <si>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</si>
  <si>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</si>
  <si>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</si>
  <si>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</si>
  <si>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</si>
  <si>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</si>
  <si>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</si>
  <si>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</si>
  <si>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</si>
  <si>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</si>
  <si>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</si>
  <si>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</si>
  <si>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</si>
  <si>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</si>
  <si>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</si>
  <si>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</si>
  <si>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</si>
  <si>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</si>
  <si>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</si>
  <si>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</si>
  <si>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</si>
  <si>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</si>
  <si>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</si>
  <si>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</si>
  <si>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</si>
  <si>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</si>
  <si>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</si>
  <si>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</si>
  <si>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</si>
  <si>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</si>
  <si>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</si>
  <si>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</si>
  <si>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</si>
  <si>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</si>
  <si>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</si>
  <si>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</si>
  <si>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</si>
  <si>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</si>
  <si>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</si>
  <si>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</si>
  <si>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</si>
  <si>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</si>
  <si>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</si>
  <si>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</si>
  <si>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</si>
  <si>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</si>
  <si>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</si>
  <si>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</si>
  <si>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</si>
  <si>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</si>
  <si>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</si>
  <si>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</si>
  <si>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</si>
  <si>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</si>
  <si>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</si>
  <si>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</si>
  <si>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</si>
  <si>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</si>
  <si>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</si>
  <si>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</si>
  <si>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</si>
  <si>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</si>
  <si>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</si>
  <si>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</si>
  <si>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</si>
  <si>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</si>
  <si>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</si>
  <si>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</si>
  <si>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</si>
  <si>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</si>
  <si>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</si>
  <si>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</si>
  <si>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</si>
  <si>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</si>
  <si>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</si>
  <si>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</si>
  <si>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</si>
  <si>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</si>
  <si>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</si>
  <si>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</si>
  <si>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</si>
  <si>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</si>
  <si>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</si>
  <si>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</si>
  <si>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</si>
  <si>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</si>
  <si>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</si>
  <si>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</si>
  <si>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</si>
  <si>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</si>
  <si>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</si>
  <si>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</si>
  <si>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</si>
  <si>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</si>
  <si>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</si>
  <si>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</si>
  <si>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</si>
  <si>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</si>
  <si>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</si>
  <si>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</si>
  <si>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</si>
  <si>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</si>
  <si>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</si>
  <si>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</si>
  <si>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</si>
  <si>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</si>
  <si>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</si>
  <si>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</si>
  <si>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 xml:space="preserve">  507001</t>
  </si>
  <si>
    <t xml:space="preserve">  岳阳县残疾人联合会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</si>
  <si>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</si>
  <si>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</si>
  <si>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</si>
  <si>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</si>
  <si>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</si>
  <si>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</si>
  <si>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</si>
  <si>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</si>
  <si>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</si>
  <si>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</si>
  <si>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</si>
  <si>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</si>
  <si>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</si>
  <si>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</si>
  <si>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</si>
  <si>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</si>
  <si>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</si>
  <si>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</si>
  <si>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</si>
  <si>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</si>
  <si>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01</t>
  </si>
  <si>
    <t xml:space="preserve">    2081101</t>
  </si>
  <si>
    <t xml:space="preserve">    行政运行</t>
  </si>
  <si>
    <t>04</t>
  </si>
  <si>
    <t xml:space="preserve">    2081104</t>
  </si>
  <si>
    <t xml:space="preserve">    残疾人康复</t>
  </si>
  <si>
    <t xml:space="preserve">    2081105</t>
  </si>
  <si>
    <t xml:space="preserve">    残疾人就业</t>
  </si>
  <si>
    <t>09</t>
  </si>
  <si>
    <t xml:space="preserve">    其他残疾人事业支出</t>
  </si>
  <si>
    <t>99</t>
  </si>
  <si>
    <t xml:space="preserve">    2089999</t>
  </si>
  <si>
    <t xml:space="preserve">    其他社会保障和就业支出</t>
  </si>
  <si>
    <t>210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</si>
  <si>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</si>
  <si>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</si>
  <si>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</si>
  <si>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</si>
  <si>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</si>
  <si>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</si>
  <si>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 xml:space="preserve">   用于残疾人事业的彩票公益金支出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</si>
  <si>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</si>
  <si>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</si>
  <si>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</si>
  <si>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</si>
  <si>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</si>
  <si>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</si>
  <si>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</si>
  <si>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</si>
  <si>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</si>
  <si>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</si>
  <si>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</si>
  <si>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</si>
  <si>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</si>
  <si>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</si>
  <si>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</si>
  <si>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</si>
  <si>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</si>
  <si>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</si>
  <si>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</si>
  <si>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 xml:space="preserve">    用于残疾人事业的彩票公益金支出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</si>
  <si>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</si>
  <si>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</si>
  <si>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</si>
  <si>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</si>
  <si>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</si>
  <si>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</si>
  <si>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</si>
  <si>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</si>
  <si>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</si>
  <si>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</si>
  <si>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507002</t>
  </si>
  <si>
    <t>229</t>
  </si>
  <si>
    <t>96</t>
  </si>
  <si>
    <t xml:space="preserve">    507003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</si>
  <si>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</si>
  <si>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</si>
  <si>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</si>
  <si>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</si>
  <si>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</si>
  <si>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</si>
  <si>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</si>
  <si>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</si>
  <si>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</si>
  <si>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</si>
  <si>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</si>
  <si>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</si>
  <si>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</si>
  <si>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</si>
  <si>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</si>
  <si>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</si>
  <si>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>20811</t>
  </si>
  <si>
    <t>残疾人事业</t>
  </si>
  <si>
    <t xml:space="preserve">     2081101</t>
  </si>
  <si>
    <t xml:space="preserve">     2081104</t>
  </si>
  <si>
    <t xml:space="preserve">     2081105</t>
  </si>
  <si>
    <t xml:space="preserve"> 其他残疾人事业支出</t>
  </si>
  <si>
    <t>20805</t>
  </si>
  <si>
    <t>行政事业单位养老支出</t>
  </si>
  <si>
    <t xml:space="preserve">     2080505</t>
  </si>
  <si>
    <t xml:space="preserve">     2080506</t>
  </si>
  <si>
    <t>20899</t>
  </si>
  <si>
    <t>其他社会保障和就业支出</t>
  </si>
  <si>
    <t xml:space="preserve">     2089999</t>
  </si>
  <si>
    <t>卫生健康支出</t>
  </si>
  <si>
    <t>21011</t>
  </si>
  <si>
    <t>行政事业单位医疗</t>
  </si>
  <si>
    <t xml:space="preserve">     2101101</t>
  </si>
  <si>
    <t>住房保障支出</t>
  </si>
  <si>
    <t>22102</t>
  </si>
  <si>
    <t>住房改革支出</t>
  </si>
  <si>
    <t xml:space="preserve">     2210201</t>
  </si>
  <si>
    <t>部门公开表08</t>
  </si>
  <si>
    <t>单位：单位：507001_岳阳县残疾人联合会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</si>
  <si>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</si>
  <si>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</si>
  <si>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</si>
  <si>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</si>
  <si>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</si>
  <si>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</si>
  <si>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</si>
  <si>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</si>
  <si>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</si>
  <si>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</si>
  <si>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</si>
  <si>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</si>
  <si>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</si>
  <si>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</si>
  <si>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</si>
  <si>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</si>
  <si>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</si>
  <si>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</si>
  <si>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</si>
  <si>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</si>
  <si>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</si>
  <si>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</si>
  <si>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</si>
  <si>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</si>
  <si>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</si>
  <si>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</si>
  <si>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</si>
  <si>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</si>
  <si>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</si>
  <si>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</si>
  <si>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</si>
  <si>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</si>
  <si>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</si>
  <si>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</si>
  <si>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</si>
  <si>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</si>
  <si>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印刷费</t>
  </si>
  <si>
    <t xml:space="preserve">  咨询费</t>
  </si>
  <si>
    <t xml:space="preserve">  30205</t>
  </si>
  <si>
    <t xml:space="preserve">  水费</t>
  </si>
  <si>
    <t xml:space="preserve">  30211</t>
  </si>
  <si>
    <t xml:space="preserve">  差旅费</t>
  </si>
  <si>
    <t xml:space="preserve">  邮电费</t>
  </si>
  <si>
    <t xml:space="preserve">  培训费</t>
  </si>
  <si>
    <t xml:space="preserve">  劳务费</t>
  </si>
  <si>
    <t xml:space="preserve">  维修费</t>
  </si>
  <si>
    <t xml:space="preserve">  工会经费</t>
  </si>
  <si>
    <t>专用材料费</t>
  </si>
  <si>
    <t xml:space="preserve">  其他商品和服务支出</t>
  </si>
  <si>
    <t xml:space="preserve">  30206</t>
  </si>
  <si>
    <t xml:space="preserve">  电费</t>
  </si>
  <si>
    <t>其他对个人和家庭的补助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</si>
  <si>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</si>
  <si>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</si>
  <si>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</si>
  <si>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</si>
  <si>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</si>
  <si>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</si>
  <si>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</si>
  <si>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</si>
  <si>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</si>
  <si>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</si>
  <si>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</si>
  <si>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</si>
  <si>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</si>
  <si>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</si>
  <si>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</si>
  <si>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</si>
  <si>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</si>
  <si>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</si>
  <si>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</si>
  <si>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</si>
  <si>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</si>
  <si>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</si>
  <si>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</si>
  <si>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</si>
  <si>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</si>
  <si>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</si>
  <si>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</si>
  <si>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其他残疾人事业支出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</si>
  <si>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</si>
  <si>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</si>
  <si>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</si>
  <si>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</si>
  <si>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</si>
  <si>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</si>
  <si>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</si>
  <si>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</si>
  <si>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</si>
  <si>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</si>
  <si>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</si>
  <si>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</si>
  <si>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</si>
  <si>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</si>
  <si>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</si>
  <si>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</si>
  <si>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</si>
  <si>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</si>
  <si>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</si>
  <si>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</si>
  <si>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</si>
  <si>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</si>
  <si>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</si>
  <si>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</si>
  <si>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</si>
  <si>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</si>
  <si>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</si>
  <si>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</si>
  <si>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</si>
  <si>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</si>
  <si>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</si>
  <si>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</si>
  <si>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</si>
  <si>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</si>
  <si>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</si>
  <si>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</si>
  <si>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</si>
  <si>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</si>
  <si>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</si>
  <si>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</si>
  <si>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</si>
  <si>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</si>
  <si>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</si>
  <si>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</si>
  <si>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</si>
  <si>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</si>
  <si>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</si>
  <si>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</si>
  <si>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</si>
  <si>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</si>
  <si>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</si>
  <si>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</si>
  <si>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</si>
  <si>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</si>
  <si>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</si>
  <si>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</si>
  <si>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</si>
  <si>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无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</si>
  <si>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</si>
  <si>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</si>
  <si>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</si>
  <si>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</si>
  <si>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</si>
  <si>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</si>
  <si>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</si>
  <si>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</si>
  <si>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</si>
  <si>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</si>
  <si>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</si>
  <si>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</si>
  <si>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</si>
  <si>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</si>
  <si>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</si>
  <si>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</si>
  <si>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</si>
  <si>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 xml:space="preserve">   会议费</t>
  </si>
  <si>
    <t xml:space="preserve">   残疾儿童康复救助配套项目</t>
  </si>
  <si>
    <t xml:space="preserve">   残疾人劳动就业服务</t>
  </si>
  <si>
    <t xml:space="preserve">   残疾人专项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</si>
  <si>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</si>
  <si>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</si>
  <si>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</si>
  <si>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</si>
  <si>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</si>
  <si>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</si>
  <si>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</si>
  <si>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</si>
  <si>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</si>
  <si>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</si>
  <si>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</si>
  <si>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</si>
  <si>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</si>
  <si>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</si>
  <si>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</si>
  <si>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残疾儿童康复救助配套项目</t>
  </si>
  <si>
    <t>完成残疾儿童康复救助人数220人。</t>
  </si>
  <si>
    <t>效益指标</t>
  </si>
  <si>
    <t>生态效益指标</t>
  </si>
  <si>
    <t>未达标准酌情扣分</t>
  </si>
  <si>
    <t>定性</t>
  </si>
  <si>
    <t>社会效益指标</t>
  </si>
  <si>
    <t>经济效益指标</t>
  </si>
  <si>
    <t>定量</t>
  </si>
  <si>
    <t>产出指标</t>
  </si>
  <si>
    <t>时效指标</t>
  </si>
  <si>
    <t>完成时间</t>
  </si>
  <si>
    <t>2023年12月31日</t>
  </si>
  <si>
    <t>项目完成时间</t>
  </si>
  <si>
    <t>年、月</t>
  </si>
  <si>
    <t>数量指标</t>
  </si>
  <si>
    <t>完成项目数量</t>
  </si>
  <si>
    <t>完成残疾儿童康复救助人数220人</t>
  </si>
  <si>
    <t>人</t>
  </si>
  <si>
    <t>质量指标</t>
  </si>
  <si>
    <t>高质量完成项目</t>
  </si>
  <si>
    <t>≥96%</t>
  </si>
  <si>
    <t>%</t>
  </si>
  <si>
    <t>满意度指标</t>
  </si>
  <si>
    <t>服务对象满意度指标</t>
  </si>
  <si>
    <t>服务对象满意度</t>
  </si>
  <si>
    <t>成本指标</t>
  </si>
  <si>
    <t>生态环境成本指标</t>
  </si>
  <si>
    <t>社会成本指标</t>
  </si>
  <si>
    <t>经济成本指标</t>
  </si>
  <si>
    <t>预算控制数</t>
  </si>
  <si>
    <t>≤330万元</t>
  </si>
  <si>
    <t>本年预算数</t>
  </si>
  <si>
    <t>万元</t>
  </si>
  <si>
    <t xml:space="preserve">  残疾人劳动就业服务</t>
  </si>
  <si>
    <t>残疾人就业服务</t>
  </si>
  <si>
    <t>≤172.69万元</t>
  </si>
  <si>
    <t>≤万元</t>
  </si>
  <si>
    <t>完成的项目数量</t>
  </si>
  <si>
    <t>200人</t>
  </si>
  <si>
    <t>完成按比例就业50人，残疾人就业培训150人。</t>
  </si>
  <si>
    <t>项目完工时间</t>
  </si>
  <si>
    <t>项目年度内完成</t>
  </si>
  <si>
    <t xml:space="preserve">  残疾人专项</t>
  </si>
  <si>
    <t>完成残疾人教育资助100人，托养170人，无障碍改造100户等。</t>
  </si>
  <si>
    <t>≤93.61万元</t>
  </si>
  <si>
    <t>年度内完成</t>
  </si>
  <si>
    <t>人、户</t>
  </si>
  <si>
    <t xml:space="preserve">  会议费</t>
  </si>
  <si>
    <t>会议费支出</t>
  </si>
  <si>
    <t>2.7万</t>
  </si>
  <si>
    <t>≤2.7万</t>
  </si>
  <si>
    <t>会议费本年九</t>
  </si>
  <si>
    <t>各项会议高质量完成</t>
  </si>
  <si>
    <t>会议质量完成情况</t>
  </si>
  <si>
    <t>≤2023年12月31日</t>
  </si>
  <si>
    <t>0</t>
  </si>
  <si>
    <t>会议费本年预算数</t>
  </si>
  <si>
    <t>≤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</si>
  <si>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</si>
  <si>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</si>
  <si>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</si>
  <si>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</si>
  <si>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</si>
  <si>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</si>
  <si>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</si>
  <si>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</si>
  <si>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</si>
  <si>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</si>
  <si>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</si>
  <si>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</si>
  <si>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代表残疾人共同利益，维护残疾人合法权益，团结帮助残疾人，为残疾人服务，履行法律赋予的职责，承担政府委托的任务，管理和发展残疾人事业。</t>
  </si>
  <si>
    <t xml:space="preserve"> 数量指标</t>
  </si>
  <si>
    <t>财政供养人员控制率</t>
  </si>
  <si>
    <t>100</t>
  </si>
  <si>
    <t>财政供养人员控制率=本年度实际供养人员数/“财政供养人员”预算数*100%</t>
  </si>
  <si>
    <t>按评分标准计分，每低于1个百分点扣1分。</t>
  </si>
  <si>
    <t>三公经费控制率</t>
  </si>
  <si>
    <t>“三公经费”控制率=本年度“三公经费”实际支出数/“三公经费”预算数*100%</t>
  </si>
  <si>
    <t>“三公经费”变动率</t>
  </si>
  <si>
    <t>=</t>
  </si>
  <si>
    <t>“三公经费”变动率=本年度“三公经费”实际支出数/“三公经费”预算数*100%</t>
  </si>
  <si>
    <t>残疾人康复及残疾儿童康复救助项目</t>
  </si>
  <si>
    <t>≥</t>
  </si>
  <si>
    <t>220</t>
  </si>
  <si>
    <t xml:space="preserve">	 0-6岁残疾儿童康复救助全覆盖</t>
  </si>
  <si>
    <t>残疾人就业创业</t>
  </si>
  <si>
    <t>20</t>
  </si>
  <si>
    <t>残疾人致富带头人、创业模范、创业基地创业扶持</t>
  </si>
  <si>
    <t>残疾人托养</t>
  </si>
  <si>
    <t>170</t>
  </si>
  <si>
    <t>重度残疾人居家托养及全日制托养</t>
  </si>
  <si>
    <t>无障碍改造</t>
  </si>
  <si>
    <t>户</t>
  </si>
  <si>
    <t>困难残疾人家庭改造</t>
  </si>
  <si>
    <t xml:space="preserve"> 质量指标</t>
  </si>
  <si>
    <t>政府采购执行率</t>
  </si>
  <si>
    <t>“政府采购”执行率=本年度“政府采购”实际支出数/“政府采购”预算数*100%</t>
  </si>
  <si>
    <t>按评分标准计分，每低于1个百分点扣1分</t>
  </si>
  <si>
    <t>公务卡刷卡率</t>
  </si>
  <si>
    <t>50</t>
  </si>
  <si>
    <t>“公务卡”刷卡率=本年度“公务员刷卡”实际支出数/“公务员刷卡”预算数*100%</t>
  </si>
  <si>
    <t>固定资产利用率</t>
  </si>
  <si>
    <t>“固定资产”利用率=本年度“固定资产”实际使用数/“固定资产实有”预算数*100%</t>
  </si>
  <si>
    <t xml:space="preserve"> 时效指标</t>
  </si>
  <si>
    <t>资金到位率</t>
  </si>
  <si>
    <t>“资金”到位率=本年度“整体支出”实际到位数/“整体支出”预算数*100%</t>
  </si>
  <si>
    <t>控制在预算内</t>
  </si>
  <si>
    <t>预算执行率=本年度“整体支出”实际支出数/“整体支出”预算数*100%</t>
  </si>
  <si>
    <t xml:space="preserve">效益指标 </t>
  </si>
  <si>
    <t>残疾人就业比例不断提高，生活不断得到改善。</t>
  </si>
  <si>
    <t>不断提高</t>
  </si>
  <si>
    <t>受助残疾人经济收入提高度</t>
  </si>
  <si>
    <t>全社会更加重视支持残疾人事业，残疾人社会保障和服务体系建立健全。</t>
  </si>
  <si>
    <t>不断改善</t>
  </si>
  <si>
    <t>受助残疾人生活状况改善度</t>
  </si>
  <si>
    <t xml:space="preserve"> 可持续影响指标</t>
  </si>
  <si>
    <t>残疾人合法权益得到维护残疾人就业比例不断提高，生活不断得到改善。</t>
  </si>
  <si>
    <t>受助残疾人合法权益维护情况</t>
  </si>
  <si>
    <t>残疾人或服务对象满意度</t>
  </si>
  <si>
    <t>享受项目对象满意度</t>
  </si>
  <si>
    <t>保证人员经费正常发放；保证单位工作顺利开展； 保证残疾人康复项目实施；保证残疾人教育、就业创业、职业技能培训、托养、无障碍改造等项目实施。</t>
  </si>
  <si>
    <t>完成残疾儿童康复救助人数220人,残疾人教育资助100人，托养170人，无障碍改造100户等。</t>
  </si>
  <si>
    <t>享受项目对象数量</t>
  </si>
  <si>
    <t>项目完成质量情况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</si>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</sst>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2" sqref="A12:E13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85"/>
      <c r="B4" s="86"/>
      <c r="C4" s="3"/>
      <c r="D4" s="85" t="s">
        <v>1</v>
      </c>
      <c r="E4" s="86" t="s">
        <v>2</v>
      </c>
      <c r="F4" s="86"/>
      <c r="G4" s="86"/>
      <c r="H4" s="86"/>
      <c r="I4" s="3"/>
    </row>
    <row r="5" ht="54.4" customHeight="1" spans="1:9">
      <c r="A5" s="85"/>
      <c r="B5" s="86"/>
      <c r="C5" s="3"/>
      <c r="D5" s="85" t="s">
        <v>3</v>
      </c>
      <c r="E5" s="86" t="s">
        <v>4</v>
      </c>
      <c r="F5" s="86"/>
      <c r="G5" s="86"/>
      <c r="H5" s="8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2" sqref="A2:E2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"/>
      <c r="B1" s="3"/>
      <c r="C1" s="3"/>
      <c r="D1" s="3"/>
      <c r="E1" s="21" t="s">
        <v>269</v>
      </c>
    </row>
    <row r="2" ht="40.5" customHeight="1" spans="1:5">
      <c r="A2" s="22" t="s">
        <v>14</v>
      </c>
      <c r="B2" s="22"/>
      <c r="C2" s="22"/>
      <c r="D2" s="22"/>
      <c r="E2" s="22"/>
    </row>
    <row r="3" ht="20.65" customHeight="1" spans="1:5">
      <c r="A3" s="39" t="s">
        <v>270</v>
      </c>
      <c r="B3" s="39"/>
      <c r="C3" s="39"/>
      <c r="D3" s="39"/>
      <c r="E3" s="40" t="s">
        <v>271</v>
      </c>
    </row>
    <row r="4" ht="38.85" customHeight="1" spans="1:5">
      <c r="A4" s="17" t="s">
        <v>272</v>
      </c>
      <c r="B4" s="17"/>
      <c r="C4" s="17" t="s">
        <v>273</v>
      </c>
      <c r="D4" s="17"/>
      <c r="E4" s="17"/>
    </row>
    <row r="5" ht="22.9" customHeight="1" spans="1:5">
      <c r="A5" s="17" t="s">
        <v>274</v>
      </c>
      <c r="B5" s="17" t="s">
        <v>160</v>
      </c>
      <c r="C5" s="17" t="s">
        <v>136</v>
      </c>
      <c r="D5" s="17" t="s">
        <v>245</v>
      </c>
      <c r="E5" s="17" t="s">
        <v>246</v>
      </c>
    </row>
    <row r="6" ht="26.45" customHeight="1" spans="1:5">
      <c r="A6" s="18" t="s">
        <v>275</v>
      </c>
      <c r="B6" s="18" t="s">
        <v>220</v>
      </c>
      <c r="C6" s="41">
        <f>SUM(C7:C17)</f>
        <v>0</v>
      </c>
      <c r="D6" s="41">
        <v>275.29</v>
      </c>
      <c r="E6" s="41"/>
    </row>
    <row r="7" ht="26.45" customHeight="1" spans="1:5">
      <c r="A7" s="7" t="s">
        <v>276</v>
      </c>
      <c r="B7" s="8" t="s">
        <v>277</v>
      </c>
      <c r="C7" s="42"/>
      <c r="D7" s="42">
        <v>23.71</v>
      </c>
      <c r="E7" s="42"/>
    </row>
    <row r="8" ht="26.45" customHeight="1" spans="1:5">
      <c r="A8" s="7" t="s">
        <v>278</v>
      </c>
      <c r="B8" s="8" t="s">
        <v>279</v>
      </c>
      <c r="C8" s="42"/>
      <c r="D8" s="42">
        <v>11.85</v>
      </c>
      <c r="E8" s="42"/>
    </row>
    <row r="9" ht="26.45" customHeight="1" spans="1:5">
      <c r="A9" s="7" t="s">
        <v>280</v>
      </c>
      <c r="B9" s="8" t="s">
        <v>281</v>
      </c>
      <c r="C9" s="42"/>
      <c r="D9" s="42">
        <v>7.53</v>
      </c>
      <c r="E9" s="42"/>
    </row>
    <row r="10" ht="26.45" customHeight="1" spans="1:5">
      <c r="A10" s="7" t="s">
        <v>282</v>
      </c>
      <c r="B10" s="8" t="s">
        <v>283</v>
      </c>
      <c r="C10" s="42"/>
      <c r="D10" s="42">
        <v>72.74</v>
      </c>
      <c r="E10" s="42"/>
    </row>
    <row r="11" ht="26.45" customHeight="1" spans="1:5">
      <c r="A11" s="7" t="s">
        <v>284</v>
      </c>
      <c r="B11" s="8" t="s">
        <v>285</v>
      </c>
      <c r="C11" s="42"/>
      <c r="D11" s="42">
        <v>90.4</v>
      </c>
      <c r="E11" s="42"/>
    </row>
    <row r="12" ht="26.45" customHeight="1" spans="1:5">
      <c r="A12" s="7" t="s">
        <v>286</v>
      </c>
      <c r="B12" s="8" t="s">
        <v>287</v>
      </c>
      <c r="C12" s="42"/>
      <c r="D12" s="42">
        <v>16.54</v>
      </c>
      <c r="E12" s="42"/>
    </row>
    <row r="13" ht="26.45" customHeight="1" spans="1:5">
      <c r="A13" s="7" t="s">
        <v>288</v>
      </c>
      <c r="B13" s="8" t="s">
        <v>289</v>
      </c>
      <c r="C13" s="42"/>
      <c r="D13" s="42">
        <v>1.48</v>
      </c>
      <c r="E13" s="42"/>
    </row>
    <row r="14" ht="26.45" customHeight="1" spans="1:5">
      <c r="A14" s="7" t="s">
        <v>290</v>
      </c>
      <c r="B14" s="8" t="s">
        <v>291</v>
      </c>
      <c r="C14" s="42"/>
      <c r="D14" s="42">
        <v>11.11</v>
      </c>
      <c r="E14" s="42"/>
    </row>
    <row r="15" ht="26.45" customHeight="1" spans="1:5">
      <c r="A15" s="7" t="s">
        <v>292</v>
      </c>
      <c r="B15" s="8" t="s">
        <v>293</v>
      </c>
      <c r="C15" s="42"/>
      <c r="D15" s="42">
        <v>1.48</v>
      </c>
      <c r="E15" s="42"/>
    </row>
    <row r="16" ht="26.45" customHeight="1" spans="1:5">
      <c r="A16" s="7" t="s">
        <v>294</v>
      </c>
      <c r="B16" s="8" t="s">
        <v>295</v>
      </c>
      <c r="C16" s="42"/>
      <c r="D16" s="42">
        <v>24.24</v>
      </c>
      <c r="E16" s="42"/>
    </row>
    <row r="17" ht="26.45" customHeight="1" spans="1:5">
      <c r="A17" s="7">
        <v>30199</v>
      </c>
      <c r="B17" s="8" t="s">
        <v>296</v>
      </c>
      <c r="C17" s="42"/>
      <c r="D17" s="42">
        <v>14.22</v>
      </c>
      <c r="E17" s="42"/>
    </row>
    <row r="18" ht="26.45" customHeight="1" spans="1:5">
      <c r="A18" s="18" t="s">
        <v>297</v>
      </c>
      <c r="B18" s="18" t="s">
        <v>298</v>
      </c>
      <c r="C18" s="41">
        <f>SUM(C19:C34)</f>
        <v>0</v>
      </c>
      <c r="D18" s="41"/>
      <c r="E18" s="41">
        <f>SUM(E19:E34)</f>
        <v>92.3</v>
      </c>
    </row>
    <row r="19" ht="26.45" customHeight="1" spans="1:5">
      <c r="A19" s="7" t="s">
        <v>299</v>
      </c>
      <c r="B19" s="8" t="s">
        <v>300</v>
      </c>
      <c r="C19" s="42"/>
      <c r="D19" s="42"/>
      <c r="E19" s="42">
        <v>14.82</v>
      </c>
    </row>
    <row r="20" ht="26.45" customHeight="1" spans="1:5">
      <c r="A20" s="7" t="s">
        <v>301</v>
      </c>
      <c r="B20" s="8" t="s">
        <v>302</v>
      </c>
      <c r="C20" s="42"/>
      <c r="D20" s="42"/>
      <c r="E20" s="42">
        <v>4.8</v>
      </c>
    </row>
    <row r="21" ht="26.45" customHeight="1" spans="1:5">
      <c r="A21" s="7" t="s">
        <v>303</v>
      </c>
      <c r="B21" s="8" t="s">
        <v>304</v>
      </c>
      <c r="C21" s="42"/>
      <c r="D21" s="42"/>
      <c r="E21" s="42">
        <v>1.9</v>
      </c>
    </row>
    <row r="22" ht="26.45" customHeight="1" spans="1:5">
      <c r="A22" s="7" t="s">
        <v>305</v>
      </c>
      <c r="B22" s="8" t="s">
        <v>306</v>
      </c>
      <c r="C22" s="42"/>
      <c r="D22" s="42"/>
      <c r="E22" s="42">
        <v>9.49</v>
      </c>
    </row>
    <row r="23" ht="26.45" customHeight="1" spans="1:5">
      <c r="A23" s="7">
        <v>30202</v>
      </c>
      <c r="B23" s="8" t="s">
        <v>307</v>
      </c>
      <c r="C23" s="42"/>
      <c r="D23" s="42"/>
      <c r="E23" s="42">
        <v>6.33</v>
      </c>
    </row>
    <row r="24" ht="26.45" customHeight="1" spans="1:5">
      <c r="A24" s="7">
        <v>30203</v>
      </c>
      <c r="B24" s="8" t="s">
        <v>308</v>
      </c>
      <c r="C24" s="42"/>
      <c r="D24" s="42"/>
      <c r="E24" s="42">
        <v>1.5</v>
      </c>
    </row>
    <row r="25" ht="26.45" customHeight="1" spans="1:5">
      <c r="A25" s="7" t="s">
        <v>309</v>
      </c>
      <c r="B25" s="8" t="s">
        <v>310</v>
      </c>
      <c r="C25" s="42"/>
      <c r="D25" s="42"/>
      <c r="E25" s="42">
        <v>0.84</v>
      </c>
    </row>
    <row r="26" ht="26.45" customHeight="1" spans="1:5">
      <c r="A26" s="7" t="s">
        <v>311</v>
      </c>
      <c r="B26" s="8" t="s">
        <v>312</v>
      </c>
      <c r="C26" s="42"/>
      <c r="D26" s="42"/>
      <c r="E26" s="42">
        <v>5.39</v>
      </c>
    </row>
    <row r="27" ht="26.45" customHeight="1" spans="1:5">
      <c r="A27" s="7">
        <v>30207</v>
      </c>
      <c r="B27" s="8" t="s">
        <v>313</v>
      </c>
      <c r="C27" s="42"/>
      <c r="D27" s="42"/>
      <c r="E27" s="42">
        <v>6.3</v>
      </c>
    </row>
    <row r="28" ht="26.45" customHeight="1" spans="1:5">
      <c r="A28" s="7">
        <v>30216</v>
      </c>
      <c r="B28" s="8" t="s">
        <v>314</v>
      </c>
      <c r="C28" s="42"/>
      <c r="D28" s="42"/>
      <c r="E28" s="42">
        <v>0.59</v>
      </c>
    </row>
    <row r="29" ht="26.45" customHeight="1" spans="1:5">
      <c r="A29" s="7">
        <v>30226</v>
      </c>
      <c r="B29" s="8" t="s">
        <v>315</v>
      </c>
      <c r="C29" s="42"/>
      <c r="D29" s="42"/>
      <c r="E29" s="42">
        <v>0.2</v>
      </c>
    </row>
    <row r="30" ht="26.45" customHeight="1" spans="1:5">
      <c r="A30" s="7">
        <v>30213</v>
      </c>
      <c r="B30" s="8" t="s">
        <v>316</v>
      </c>
      <c r="C30" s="42"/>
      <c r="D30" s="42"/>
      <c r="E30" s="42">
        <v>1.83</v>
      </c>
    </row>
    <row r="31" ht="26.45" customHeight="1" spans="1:5">
      <c r="A31" s="7">
        <v>30228</v>
      </c>
      <c r="B31" s="8" t="s">
        <v>317</v>
      </c>
      <c r="C31" s="42"/>
      <c r="D31" s="42"/>
      <c r="E31" s="42">
        <v>12.23</v>
      </c>
    </row>
    <row r="32" ht="26.45" customHeight="1" spans="1:5">
      <c r="A32" s="7">
        <v>30225</v>
      </c>
      <c r="B32" s="8" t="s">
        <v>318</v>
      </c>
      <c r="C32" s="42"/>
      <c r="D32" s="42"/>
      <c r="E32" s="42">
        <v>1</v>
      </c>
    </row>
    <row r="33" ht="26.45" customHeight="1" spans="1:5">
      <c r="A33" s="7">
        <v>30299</v>
      </c>
      <c r="B33" s="8" t="s">
        <v>319</v>
      </c>
      <c r="C33" s="42"/>
      <c r="D33" s="42"/>
      <c r="E33" s="42">
        <v>23.09</v>
      </c>
    </row>
    <row r="34" ht="26.45" customHeight="1" spans="1:5">
      <c r="A34" s="7" t="s">
        <v>320</v>
      </c>
      <c r="B34" s="8" t="s">
        <v>321</v>
      </c>
      <c r="C34" s="42"/>
      <c r="D34" s="42"/>
      <c r="E34" s="42">
        <v>1.99</v>
      </c>
    </row>
    <row r="35" ht="26.45" customHeight="1" spans="1:5">
      <c r="A35" s="18">
        <v>303</v>
      </c>
      <c r="B35" s="18" t="s">
        <v>210</v>
      </c>
      <c r="C35" s="42"/>
      <c r="D35" s="42">
        <v>2</v>
      </c>
      <c r="E35" s="42"/>
    </row>
    <row r="36" ht="26.45" customHeight="1" spans="1:5">
      <c r="A36" s="7">
        <v>30399</v>
      </c>
      <c r="B36" s="8" t="s">
        <v>322</v>
      </c>
      <c r="C36" s="42"/>
      <c r="D36" s="42">
        <v>2</v>
      </c>
      <c r="E36" s="42"/>
    </row>
    <row r="37" ht="22.9" customHeight="1" spans="1:5">
      <c r="A37" s="4" t="s">
        <v>136</v>
      </c>
      <c r="B37" s="4"/>
      <c r="C37" s="41">
        <f>D37+E37</f>
        <v>369.59</v>
      </c>
      <c r="D37" s="41">
        <f>D6+D35</f>
        <v>277.29</v>
      </c>
      <c r="E37" s="41">
        <f>E18</f>
        <v>92.3</v>
      </c>
    </row>
    <row r="38" ht="16.35" customHeight="1" spans="1:5">
      <c r="A38" s="43" t="s">
        <v>323</v>
      </c>
      <c r="B38" s="43"/>
      <c r="C38" s="43"/>
      <c r="D38" s="43"/>
      <c r="E38" s="43"/>
    </row>
  </sheetData>
  <mergeCells count="6">
    <mergeCell ref="A2:E2"/>
    <mergeCell ref="A3:D3"/>
    <mergeCell ref="A4:B4"/>
    <mergeCell ref="C4:E4"/>
    <mergeCell ref="A37:B37"/>
    <mergeCell ref="A38:B38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21" t="s">
        <v>324</v>
      </c>
      <c r="N1" s="21"/>
    </row>
    <row r="2" ht="44.85" customHeight="1" spans="1:14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9" t="s">
        <v>32</v>
      </c>
      <c r="N3" s="9"/>
    </row>
    <row r="4" ht="42.2" customHeight="1" spans="1:14">
      <c r="A4" s="17" t="s">
        <v>158</v>
      </c>
      <c r="B4" s="17"/>
      <c r="C4" s="17"/>
      <c r="D4" s="17" t="s">
        <v>199</v>
      </c>
      <c r="E4" s="17" t="s">
        <v>200</v>
      </c>
      <c r="F4" s="17" t="s">
        <v>219</v>
      </c>
      <c r="G4" s="17" t="s">
        <v>202</v>
      </c>
      <c r="H4" s="17"/>
      <c r="I4" s="17"/>
      <c r="J4" s="17"/>
      <c r="K4" s="17"/>
      <c r="L4" s="17" t="s">
        <v>206</v>
      </c>
      <c r="M4" s="17"/>
      <c r="N4" s="17"/>
    </row>
    <row r="5" ht="39.6" customHeight="1" spans="1:14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325</v>
      </c>
      <c r="I5" s="17" t="s">
        <v>326</v>
      </c>
      <c r="J5" s="17" t="s">
        <v>327</v>
      </c>
      <c r="K5" s="17" t="s">
        <v>296</v>
      </c>
      <c r="L5" s="17" t="s">
        <v>136</v>
      </c>
      <c r="M5" s="17" t="s">
        <v>220</v>
      </c>
      <c r="N5" s="17" t="s">
        <v>328</v>
      </c>
    </row>
    <row r="6" ht="22.9" customHeight="1" spans="1:14">
      <c r="A6" s="20"/>
      <c r="B6" s="20"/>
      <c r="C6" s="20"/>
      <c r="D6" s="20"/>
      <c r="E6" s="20" t="s">
        <v>136</v>
      </c>
      <c r="F6" s="31">
        <f>F7</f>
        <v>275.290436</v>
      </c>
      <c r="G6" s="31">
        <f>G7</f>
        <v>275.290436</v>
      </c>
      <c r="H6" s="31">
        <f>H7</f>
        <v>226.95948</v>
      </c>
      <c r="I6" s="31">
        <f>I7</f>
        <v>34.074783</v>
      </c>
      <c r="J6" s="31">
        <f>J7</f>
        <v>14.256173</v>
      </c>
      <c r="K6" s="31"/>
      <c r="L6" s="31"/>
      <c r="M6" s="31"/>
      <c r="N6" s="31"/>
    </row>
    <row r="7" ht="22.9" customHeight="1" spans="1:14">
      <c r="A7" s="20"/>
      <c r="B7" s="20"/>
      <c r="C7" s="20"/>
      <c r="D7" s="18" t="s">
        <v>154</v>
      </c>
      <c r="E7" s="18" t="s">
        <v>4</v>
      </c>
      <c r="F7" s="31">
        <f>F8</f>
        <v>275.290436</v>
      </c>
      <c r="G7" s="31">
        <f>G8</f>
        <v>275.290436</v>
      </c>
      <c r="H7" s="31">
        <f>H8</f>
        <v>226.95948</v>
      </c>
      <c r="I7" s="31">
        <f>I8</f>
        <v>34.074783</v>
      </c>
      <c r="J7" s="31">
        <f>J8</f>
        <v>14.256173</v>
      </c>
      <c r="K7" s="31"/>
      <c r="L7" s="31"/>
      <c r="M7" s="31"/>
      <c r="N7" s="31"/>
    </row>
    <row r="8" ht="22.9" customHeight="1" spans="1:14">
      <c r="A8" s="20"/>
      <c r="B8" s="20"/>
      <c r="C8" s="20"/>
      <c r="D8" s="32" t="s">
        <v>155</v>
      </c>
      <c r="E8" s="32" t="s">
        <v>156</v>
      </c>
      <c r="F8" s="31">
        <f>SUM(F9:F16)</f>
        <v>275.290436</v>
      </c>
      <c r="G8" s="31">
        <f>SUM(G9:G16)</f>
        <v>275.290436</v>
      </c>
      <c r="H8" s="31">
        <f>SUM(H9:H16)</f>
        <v>226.95948</v>
      </c>
      <c r="I8" s="31">
        <f>SUM(I9:I16)</f>
        <v>34.074783</v>
      </c>
      <c r="J8" s="31">
        <f>SUM(J9:J16)</f>
        <v>14.256173</v>
      </c>
      <c r="K8" s="31"/>
      <c r="L8" s="31"/>
      <c r="M8" s="31"/>
      <c r="N8" s="31"/>
    </row>
    <row r="9" ht="22.9" customHeight="1" spans="1:14">
      <c r="A9" s="33" t="s">
        <v>169</v>
      </c>
      <c r="B9" s="33" t="s">
        <v>170</v>
      </c>
      <c r="C9" s="33" t="s">
        <v>170</v>
      </c>
      <c r="D9" s="23" t="s">
        <v>216</v>
      </c>
      <c r="E9" s="5" t="s">
        <v>172</v>
      </c>
      <c r="F9" s="6">
        <v>19.00823</v>
      </c>
      <c r="G9" s="6">
        <v>19.00823</v>
      </c>
      <c r="H9" s="29"/>
      <c r="I9" s="29">
        <v>19.00823</v>
      </c>
      <c r="J9" s="29"/>
      <c r="K9" s="29"/>
      <c r="L9" s="6"/>
      <c r="M9" s="29"/>
      <c r="N9" s="29"/>
    </row>
    <row r="10" ht="22.9" customHeight="1" spans="1:14">
      <c r="A10" s="33" t="s">
        <v>169</v>
      </c>
      <c r="B10" s="33" t="s">
        <v>170</v>
      </c>
      <c r="C10" s="33" t="s">
        <v>173</v>
      </c>
      <c r="D10" s="23" t="s">
        <v>216</v>
      </c>
      <c r="E10" s="5" t="s">
        <v>175</v>
      </c>
      <c r="F10" s="6">
        <v>2.592403</v>
      </c>
      <c r="G10" s="6">
        <v>2.592403</v>
      </c>
      <c r="H10" s="29"/>
      <c r="I10" s="29">
        <v>2.592403</v>
      </c>
      <c r="J10" s="29"/>
      <c r="K10" s="29"/>
      <c r="L10" s="6"/>
      <c r="M10" s="29"/>
      <c r="N10" s="29"/>
    </row>
    <row r="11" ht="22.9" customHeight="1" spans="1:14">
      <c r="A11" s="33" t="s">
        <v>169</v>
      </c>
      <c r="B11" s="33" t="s">
        <v>176</v>
      </c>
      <c r="C11" s="33" t="s">
        <v>177</v>
      </c>
      <c r="D11" s="23" t="s">
        <v>216</v>
      </c>
      <c r="E11" s="5" t="s">
        <v>179</v>
      </c>
      <c r="F11" s="6">
        <v>144.95948</v>
      </c>
      <c r="G11" s="6">
        <v>144.95948</v>
      </c>
      <c r="H11" s="29">
        <v>144.95948</v>
      </c>
      <c r="I11" s="29"/>
      <c r="J11" s="29"/>
      <c r="K11" s="29"/>
      <c r="L11" s="6"/>
      <c r="M11" s="29"/>
      <c r="N11" s="29"/>
    </row>
    <row r="12" ht="22.9" customHeight="1" spans="1:14">
      <c r="A12" s="33" t="s">
        <v>169</v>
      </c>
      <c r="B12" s="33" t="s">
        <v>176</v>
      </c>
      <c r="C12" s="33" t="s">
        <v>170</v>
      </c>
      <c r="D12" s="23" t="s">
        <v>216</v>
      </c>
      <c r="E12" s="5" t="s">
        <v>184</v>
      </c>
      <c r="F12" s="6">
        <v>32.08</v>
      </c>
      <c r="G12" s="6">
        <v>32.08</v>
      </c>
      <c r="H12" s="29">
        <v>32.08</v>
      </c>
      <c r="I12" s="29"/>
      <c r="J12" s="29"/>
      <c r="K12" s="29"/>
      <c r="L12" s="6"/>
      <c r="M12" s="29"/>
      <c r="N12" s="29"/>
    </row>
    <row r="13" ht="22.9" customHeight="1" spans="1:14">
      <c r="A13" s="33">
        <v>208</v>
      </c>
      <c r="B13" s="33">
        <v>11</v>
      </c>
      <c r="C13" s="34" t="s">
        <v>185</v>
      </c>
      <c r="D13" s="23" t="s">
        <v>216</v>
      </c>
      <c r="E13" s="5" t="s">
        <v>253</v>
      </c>
      <c r="F13" s="6">
        <v>49.92</v>
      </c>
      <c r="G13" s="6">
        <v>49.92</v>
      </c>
      <c r="H13" s="29">
        <v>49.92</v>
      </c>
      <c r="I13" s="29"/>
      <c r="J13" s="29"/>
      <c r="K13" s="29"/>
      <c r="L13" s="6"/>
      <c r="M13" s="29"/>
      <c r="N13" s="29"/>
    </row>
    <row r="14" ht="22.9" customHeight="1" spans="1:14">
      <c r="A14" s="33" t="s">
        <v>169</v>
      </c>
      <c r="B14" s="33" t="s">
        <v>187</v>
      </c>
      <c r="C14" s="33" t="s">
        <v>187</v>
      </c>
      <c r="D14" s="23" t="s">
        <v>216</v>
      </c>
      <c r="E14" s="5" t="s">
        <v>189</v>
      </c>
      <c r="F14" s="6">
        <v>1.188014</v>
      </c>
      <c r="G14" s="6">
        <v>1.188014</v>
      </c>
      <c r="H14" s="29"/>
      <c r="I14" s="29">
        <v>1.188014</v>
      </c>
      <c r="J14" s="29"/>
      <c r="K14" s="29"/>
      <c r="L14" s="6"/>
      <c r="M14" s="29"/>
      <c r="N14" s="29"/>
    </row>
    <row r="15" ht="22.9" customHeight="1" spans="1:14">
      <c r="A15" s="33" t="s">
        <v>190</v>
      </c>
      <c r="B15" s="33" t="s">
        <v>176</v>
      </c>
      <c r="C15" s="33" t="s">
        <v>177</v>
      </c>
      <c r="D15" s="23" t="s">
        <v>216</v>
      </c>
      <c r="E15" s="5" t="s">
        <v>192</v>
      </c>
      <c r="F15" s="6">
        <v>11.286136</v>
      </c>
      <c r="G15" s="6">
        <v>11.286136</v>
      </c>
      <c r="H15" s="29"/>
      <c r="I15" s="29">
        <v>11.286136</v>
      </c>
      <c r="J15" s="29"/>
      <c r="K15" s="29"/>
      <c r="L15" s="6"/>
      <c r="M15" s="29"/>
      <c r="N15" s="29"/>
    </row>
    <row r="16" ht="22.9" customHeight="1" spans="1:14">
      <c r="A16" s="33" t="s">
        <v>193</v>
      </c>
      <c r="B16" s="33" t="s">
        <v>194</v>
      </c>
      <c r="C16" s="33" t="s">
        <v>177</v>
      </c>
      <c r="D16" s="23" t="s">
        <v>216</v>
      </c>
      <c r="E16" s="5" t="s">
        <v>196</v>
      </c>
      <c r="F16" s="6">
        <v>14.256173</v>
      </c>
      <c r="G16" s="6">
        <v>14.256173</v>
      </c>
      <c r="H16" s="29"/>
      <c r="I16" s="29"/>
      <c r="J16" s="29">
        <v>14.256173</v>
      </c>
      <c r="K16" s="29"/>
      <c r="L16" s="6"/>
      <c r="M16" s="29"/>
      <c r="N16" s="2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21" t="s">
        <v>329</v>
      </c>
      <c r="V1" s="21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9" t="s">
        <v>32</v>
      </c>
      <c r="V3" s="9"/>
    </row>
    <row r="4" ht="26.65" customHeight="1" spans="1:22">
      <c r="A4" s="17" t="s">
        <v>158</v>
      </c>
      <c r="B4" s="17"/>
      <c r="C4" s="17"/>
      <c r="D4" s="17" t="s">
        <v>199</v>
      </c>
      <c r="E4" s="17" t="s">
        <v>200</v>
      </c>
      <c r="F4" s="17" t="s">
        <v>219</v>
      </c>
      <c r="G4" s="17" t="s">
        <v>330</v>
      </c>
      <c r="H4" s="17"/>
      <c r="I4" s="17"/>
      <c r="J4" s="17"/>
      <c r="K4" s="17"/>
      <c r="L4" s="17" t="s">
        <v>331</v>
      </c>
      <c r="M4" s="17"/>
      <c r="N4" s="17"/>
      <c r="O4" s="17"/>
      <c r="P4" s="17"/>
      <c r="Q4" s="17"/>
      <c r="R4" s="17" t="s">
        <v>327</v>
      </c>
      <c r="S4" s="17" t="s">
        <v>332</v>
      </c>
      <c r="T4" s="17"/>
      <c r="U4" s="17"/>
      <c r="V4" s="17"/>
    </row>
    <row r="5" ht="56.1" customHeight="1" spans="1:22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333</v>
      </c>
      <c r="I5" s="17" t="s">
        <v>334</v>
      </c>
      <c r="J5" s="17" t="s">
        <v>335</v>
      </c>
      <c r="K5" s="17" t="s">
        <v>336</v>
      </c>
      <c r="L5" s="17" t="s">
        <v>136</v>
      </c>
      <c r="M5" s="17" t="s">
        <v>337</v>
      </c>
      <c r="N5" s="17" t="s">
        <v>338</v>
      </c>
      <c r="O5" s="17" t="s">
        <v>339</v>
      </c>
      <c r="P5" s="17" t="s">
        <v>340</v>
      </c>
      <c r="Q5" s="17" t="s">
        <v>341</v>
      </c>
      <c r="R5" s="17"/>
      <c r="S5" s="17" t="s">
        <v>136</v>
      </c>
      <c r="T5" s="17" t="s">
        <v>342</v>
      </c>
      <c r="U5" s="17" t="s">
        <v>343</v>
      </c>
      <c r="V5" s="17" t="s">
        <v>296</v>
      </c>
    </row>
    <row r="6" ht="22.9" customHeight="1" spans="1:22">
      <c r="A6" s="20"/>
      <c r="B6" s="20"/>
      <c r="C6" s="20"/>
      <c r="D6" s="20"/>
      <c r="E6" s="20" t="s">
        <v>136</v>
      </c>
      <c r="F6" s="19">
        <f>F7</f>
        <v>275.290436</v>
      </c>
      <c r="G6" s="19">
        <f t="shared" ref="G6:V6" si="0">G7</f>
        <v>187.20948</v>
      </c>
      <c r="H6" s="19">
        <f t="shared" si="0"/>
        <v>90.4</v>
      </c>
      <c r="I6" s="19">
        <f t="shared" si="0"/>
        <v>72.74444</v>
      </c>
      <c r="J6" s="19">
        <f t="shared" si="0"/>
        <v>7.53</v>
      </c>
      <c r="K6" s="19">
        <f t="shared" si="0"/>
        <v>16.53504</v>
      </c>
      <c r="L6" s="19">
        <f t="shared" si="0"/>
        <v>49.624783</v>
      </c>
      <c r="M6" s="19">
        <f t="shared" si="0"/>
        <v>23.70823</v>
      </c>
      <c r="N6" s="19">
        <f t="shared" si="0"/>
        <v>11.852403</v>
      </c>
      <c r="O6" s="19">
        <f t="shared" si="0"/>
        <v>11.108122</v>
      </c>
      <c r="P6" s="19">
        <f t="shared" si="0"/>
        <v>1.478014</v>
      </c>
      <c r="Q6" s="19">
        <f t="shared" si="0"/>
        <v>1.478014</v>
      </c>
      <c r="R6" s="19">
        <f t="shared" si="0"/>
        <v>24.236173</v>
      </c>
      <c r="S6" s="19">
        <f t="shared" si="0"/>
        <v>14.22</v>
      </c>
      <c r="T6" s="19">
        <f t="shared" si="0"/>
        <v>0</v>
      </c>
      <c r="U6" s="19">
        <f t="shared" si="0"/>
        <v>0</v>
      </c>
      <c r="V6" s="19">
        <f t="shared" si="0"/>
        <v>14.22</v>
      </c>
    </row>
    <row r="7" ht="22.9" customHeight="1" spans="1:22">
      <c r="A7" s="20"/>
      <c r="B7" s="20"/>
      <c r="C7" s="20"/>
      <c r="D7" s="18" t="s">
        <v>154</v>
      </c>
      <c r="E7" s="18" t="s">
        <v>4</v>
      </c>
      <c r="F7" s="19">
        <f t="shared" ref="F7:V7" si="1">F8</f>
        <v>275.290436</v>
      </c>
      <c r="G7" s="19">
        <f t="shared" si="1"/>
        <v>187.20948</v>
      </c>
      <c r="H7" s="19">
        <f t="shared" si="1"/>
        <v>90.4</v>
      </c>
      <c r="I7" s="19">
        <f t="shared" si="1"/>
        <v>72.74444</v>
      </c>
      <c r="J7" s="19">
        <f t="shared" si="1"/>
        <v>7.53</v>
      </c>
      <c r="K7" s="19">
        <f t="shared" si="1"/>
        <v>16.53504</v>
      </c>
      <c r="L7" s="19">
        <f t="shared" si="1"/>
        <v>49.624783</v>
      </c>
      <c r="M7" s="19">
        <f t="shared" si="1"/>
        <v>23.70823</v>
      </c>
      <c r="N7" s="19">
        <f t="shared" si="1"/>
        <v>11.852403</v>
      </c>
      <c r="O7" s="19">
        <f t="shared" si="1"/>
        <v>11.108122</v>
      </c>
      <c r="P7" s="19">
        <f t="shared" si="1"/>
        <v>1.478014</v>
      </c>
      <c r="Q7" s="19">
        <f t="shared" si="1"/>
        <v>1.478014</v>
      </c>
      <c r="R7" s="19">
        <f t="shared" si="1"/>
        <v>24.236173</v>
      </c>
      <c r="S7" s="19">
        <f t="shared" si="1"/>
        <v>14.22</v>
      </c>
      <c r="T7" s="19">
        <f t="shared" si="1"/>
        <v>0</v>
      </c>
      <c r="U7" s="19">
        <f t="shared" si="1"/>
        <v>0</v>
      </c>
      <c r="V7" s="19">
        <f t="shared" si="1"/>
        <v>14.22</v>
      </c>
    </row>
    <row r="8" ht="22.9" customHeight="1" spans="1:22">
      <c r="A8" s="20"/>
      <c r="B8" s="20"/>
      <c r="C8" s="20"/>
      <c r="D8" s="32" t="s">
        <v>155</v>
      </c>
      <c r="E8" s="32" t="s">
        <v>156</v>
      </c>
      <c r="F8" s="19">
        <f t="shared" ref="F7:F16" si="2">G8+L8+R8+S8</f>
        <v>275.290436</v>
      </c>
      <c r="G8" s="19">
        <f t="shared" ref="G7:G16" si="3">SUM(H8:K8)</f>
        <v>187.20948</v>
      </c>
      <c r="H8" s="19">
        <f>SUM(H9:H16)</f>
        <v>90.4</v>
      </c>
      <c r="I8" s="19">
        <f>SUM(I9:I16)</f>
        <v>72.74444</v>
      </c>
      <c r="J8" s="19">
        <f>SUM(J9:J16)</f>
        <v>7.53</v>
      </c>
      <c r="K8" s="19">
        <f>SUM(K9:K16)</f>
        <v>16.53504</v>
      </c>
      <c r="L8" s="19">
        <f t="shared" ref="L7:L16" si="4">SUM(M8:Q8)</f>
        <v>49.624783</v>
      </c>
      <c r="M8" s="19">
        <f>SUM(M9:M16)</f>
        <v>23.70823</v>
      </c>
      <c r="N8" s="19">
        <f t="shared" ref="N8:S8" si="5">SUM(N9:N16)</f>
        <v>11.852403</v>
      </c>
      <c r="O8" s="19">
        <f t="shared" si="5"/>
        <v>11.108122</v>
      </c>
      <c r="P8" s="19">
        <f t="shared" si="5"/>
        <v>1.478014</v>
      </c>
      <c r="Q8" s="19">
        <f t="shared" si="5"/>
        <v>1.478014</v>
      </c>
      <c r="R8" s="19">
        <f t="shared" si="5"/>
        <v>24.236173</v>
      </c>
      <c r="S8" s="19">
        <f t="shared" si="5"/>
        <v>14.22</v>
      </c>
      <c r="T8" s="19"/>
      <c r="U8" s="19"/>
      <c r="V8" s="19">
        <f>SUM(V9:V16)</f>
        <v>14.22</v>
      </c>
    </row>
    <row r="9" ht="22.9" customHeight="1" spans="1:22">
      <c r="A9" s="33" t="s">
        <v>169</v>
      </c>
      <c r="B9" s="33" t="s">
        <v>170</v>
      </c>
      <c r="C9" s="33" t="s">
        <v>170</v>
      </c>
      <c r="D9" s="23" t="s">
        <v>216</v>
      </c>
      <c r="E9" s="5" t="s">
        <v>172</v>
      </c>
      <c r="F9" s="19">
        <f t="shared" si="2"/>
        <v>19.00823</v>
      </c>
      <c r="G9" s="19">
        <f t="shared" si="3"/>
        <v>0</v>
      </c>
      <c r="H9" s="29"/>
      <c r="I9" s="29"/>
      <c r="J9" s="29"/>
      <c r="K9" s="29"/>
      <c r="L9" s="19">
        <f t="shared" si="4"/>
        <v>19.00823</v>
      </c>
      <c r="M9" s="29">
        <v>19.00823</v>
      </c>
      <c r="N9" s="29"/>
      <c r="O9" s="29"/>
      <c r="P9" s="29"/>
      <c r="Q9" s="29"/>
      <c r="R9" s="29"/>
      <c r="S9" s="19">
        <f t="shared" ref="S7:S16" si="6">SUM(T9:V9)</f>
        <v>0</v>
      </c>
      <c r="T9" s="29"/>
      <c r="U9" s="29"/>
      <c r="V9" s="29"/>
    </row>
    <row r="10" ht="22.9" customHeight="1" spans="1:22">
      <c r="A10" s="33" t="s">
        <v>169</v>
      </c>
      <c r="B10" s="33" t="s">
        <v>170</v>
      </c>
      <c r="C10" s="33" t="s">
        <v>173</v>
      </c>
      <c r="D10" s="23" t="s">
        <v>216</v>
      </c>
      <c r="E10" s="5" t="s">
        <v>175</v>
      </c>
      <c r="F10" s="19">
        <f t="shared" si="2"/>
        <v>2.592403</v>
      </c>
      <c r="G10" s="19">
        <f t="shared" si="3"/>
        <v>0</v>
      </c>
      <c r="H10" s="29"/>
      <c r="I10" s="29"/>
      <c r="J10" s="29"/>
      <c r="K10" s="29"/>
      <c r="L10" s="19">
        <f t="shared" si="4"/>
        <v>2.592403</v>
      </c>
      <c r="M10" s="29"/>
      <c r="N10" s="29">
        <v>2.592403</v>
      </c>
      <c r="O10" s="29"/>
      <c r="P10" s="29"/>
      <c r="Q10" s="29"/>
      <c r="R10" s="29"/>
      <c r="S10" s="19">
        <f t="shared" si="6"/>
        <v>0</v>
      </c>
      <c r="T10" s="29"/>
      <c r="U10" s="29"/>
      <c r="V10" s="29"/>
    </row>
    <row r="11" ht="22.9" customHeight="1" spans="1:22">
      <c r="A11" s="33" t="s">
        <v>169</v>
      </c>
      <c r="B11" s="33" t="s">
        <v>176</v>
      </c>
      <c r="C11" s="33" t="s">
        <v>177</v>
      </c>
      <c r="D11" s="23" t="s">
        <v>216</v>
      </c>
      <c r="E11" s="5" t="s">
        <v>179</v>
      </c>
      <c r="F11" s="19">
        <f t="shared" si="2"/>
        <v>144.95948</v>
      </c>
      <c r="G11" s="19">
        <f t="shared" si="3"/>
        <v>144.95948</v>
      </c>
      <c r="H11" s="29">
        <v>78.18</v>
      </c>
      <c r="I11" s="29">
        <v>55.61444</v>
      </c>
      <c r="J11" s="29"/>
      <c r="K11" s="29">
        <v>11.16504</v>
      </c>
      <c r="L11" s="19">
        <f t="shared" si="4"/>
        <v>0</v>
      </c>
      <c r="M11" s="29"/>
      <c r="N11" s="29"/>
      <c r="O11" s="29"/>
      <c r="P11" s="29"/>
      <c r="Q11" s="29"/>
      <c r="R11" s="29"/>
      <c r="S11" s="19">
        <f t="shared" si="6"/>
        <v>0</v>
      </c>
      <c r="T11" s="29"/>
      <c r="U11" s="29"/>
      <c r="V11" s="29"/>
    </row>
    <row r="12" ht="22.9" customHeight="1" spans="1:22">
      <c r="A12" s="33" t="s">
        <v>169</v>
      </c>
      <c r="B12" s="33" t="s">
        <v>176</v>
      </c>
      <c r="C12" s="33" t="s">
        <v>170</v>
      </c>
      <c r="D12" s="23" t="s">
        <v>216</v>
      </c>
      <c r="E12" s="5" t="s">
        <v>184</v>
      </c>
      <c r="F12" s="19">
        <f t="shared" si="2"/>
        <v>32.08</v>
      </c>
      <c r="G12" s="19">
        <f t="shared" si="3"/>
        <v>32.08</v>
      </c>
      <c r="H12" s="29">
        <v>12.22</v>
      </c>
      <c r="I12" s="29">
        <v>17.13</v>
      </c>
      <c r="J12" s="29">
        <v>2.73</v>
      </c>
      <c r="K12" s="29"/>
      <c r="L12" s="19">
        <f t="shared" si="4"/>
        <v>0</v>
      </c>
      <c r="M12" s="29"/>
      <c r="N12" s="29"/>
      <c r="O12" s="29"/>
      <c r="P12" s="29"/>
      <c r="Q12" s="29"/>
      <c r="R12" s="29"/>
      <c r="S12" s="19">
        <f t="shared" si="6"/>
        <v>0</v>
      </c>
      <c r="T12" s="29"/>
      <c r="U12" s="29"/>
      <c r="V12" s="29"/>
    </row>
    <row r="13" ht="22.9" customHeight="1" spans="1:22">
      <c r="A13" s="33">
        <v>208</v>
      </c>
      <c r="B13" s="33">
        <v>11</v>
      </c>
      <c r="C13" s="34" t="s">
        <v>185</v>
      </c>
      <c r="D13" s="23" t="s">
        <v>216</v>
      </c>
      <c r="E13" s="5" t="s">
        <v>253</v>
      </c>
      <c r="F13" s="19">
        <f t="shared" si="2"/>
        <v>49.92</v>
      </c>
      <c r="G13" s="19">
        <f t="shared" si="3"/>
        <v>10.17</v>
      </c>
      <c r="H13" s="29"/>
      <c r="I13" s="29"/>
      <c r="J13" s="29">
        <v>4.8</v>
      </c>
      <c r="K13" s="29">
        <v>5.37</v>
      </c>
      <c r="L13" s="19">
        <f t="shared" si="4"/>
        <v>15.55</v>
      </c>
      <c r="M13" s="29">
        <v>4.7</v>
      </c>
      <c r="N13" s="29">
        <v>9.26</v>
      </c>
      <c r="O13" s="29">
        <v>1.01</v>
      </c>
      <c r="P13" s="29">
        <v>0.29</v>
      </c>
      <c r="Q13" s="29">
        <v>0.29</v>
      </c>
      <c r="R13" s="29">
        <v>9.98</v>
      </c>
      <c r="S13" s="19">
        <f t="shared" si="6"/>
        <v>14.22</v>
      </c>
      <c r="T13" s="29"/>
      <c r="U13" s="29"/>
      <c r="V13" s="29">
        <v>14.22</v>
      </c>
    </row>
    <row r="14" ht="22.9" customHeight="1" spans="1:22">
      <c r="A14" s="33" t="s">
        <v>169</v>
      </c>
      <c r="B14" s="33" t="s">
        <v>187</v>
      </c>
      <c r="C14" s="33" t="s">
        <v>187</v>
      </c>
      <c r="D14" s="23" t="s">
        <v>216</v>
      </c>
      <c r="E14" s="5" t="s">
        <v>189</v>
      </c>
      <c r="F14" s="19">
        <f t="shared" si="2"/>
        <v>1.188014</v>
      </c>
      <c r="G14" s="19">
        <f t="shared" si="3"/>
        <v>0</v>
      </c>
      <c r="H14" s="29"/>
      <c r="I14" s="29"/>
      <c r="J14" s="29"/>
      <c r="K14" s="29"/>
      <c r="L14" s="19">
        <f t="shared" si="4"/>
        <v>1.188014</v>
      </c>
      <c r="M14" s="29"/>
      <c r="N14" s="29"/>
      <c r="O14" s="29"/>
      <c r="P14" s="29"/>
      <c r="Q14" s="29">
        <v>1.188014</v>
      </c>
      <c r="R14" s="29"/>
      <c r="S14" s="19">
        <f t="shared" si="6"/>
        <v>0</v>
      </c>
      <c r="T14" s="29"/>
      <c r="U14" s="29"/>
      <c r="V14" s="29"/>
    </row>
    <row r="15" ht="22.9" customHeight="1" spans="1:22">
      <c r="A15" s="33" t="s">
        <v>190</v>
      </c>
      <c r="B15" s="33" t="s">
        <v>176</v>
      </c>
      <c r="C15" s="33" t="s">
        <v>177</v>
      </c>
      <c r="D15" s="23" t="s">
        <v>216</v>
      </c>
      <c r="E15" s="5" t="s">
        <v>192</v>
      </c>
      <c r="F15" s="19">
        <f t="shared" si="2"/>
        <v>11.286136</v>
      </c>
      <c r="G15" s="19">
        <f t="shared" si="3"/>
        <v>0</v>
      </c>
      <c r="H15" s="29"/>
      <c r="I15" s="29"/>
      <c r="J15" s="29"/>
      <c r="K15" s="29"/>
      <c r="L15" s="19">
        <f t="shared" si="4"/>
        <v>11.286136</v>
      </c>
      <c r="M15" s="29"/>
      <c r="N15" s="29"/>
      <c r="O15" s="29">
        <v>10.098122</v>
      </c>
      <c r="P15" s="29">
        <v>1.188014</v>
      </c>
      <c r="Q15" s="29"/>
      <c r="R15" s="29"/>
      <c r="S15" s="19">
        <f t="shared" si="6"/>
        <v>0</v>
      </c>
      <c r="T15" s="29"/>
      <c r="U15" s="29"/>
      <c r="V15" s="29"/>
    </row>
    <row r="16" ht="22.9" customHeight="1" spans="1:22">
      <c r="A16" s="33" t="s">
        <v>193</v>
      </c>
      <c r="B16" s="33" t="s">
        <v>194</v>
      </c>
      <c r="C16" s="33" t="s">
        <v>177</v>
      </c>
      <c r="D16" s="23" t="s">
        <v>216</v>
      </c>
      <c r="E16" s="5" t="s">
        <v>196</v>
      </c>
      <c r="F16" s="19">
        <f t="shared" si="2"/>
        <v>14.256173</v>
      </c>
      <c r="G16" s="19">
        <f t="shared" si="3"/>
        <v>0</v>
      </c>
      <c r="H16" s="29"/>
      <c r="I16" s="29"/>
      <c r="J16" s="29"/>
      <c r="K16" s="29"/>
      <c r="L16" s="19">
        <f t="shared" si="4"/>
        <v>0</v>
      </c>
      <c r="M16" s="29"/>
      <c r="N16" s="29"/>
      <c r="O16" s="29"/>
      <c r="P16" s="29"/>
      <c r="Q16" s="29"/>
      <c r="R16" s="29">
        <v>14.256173</v>
      </c>
      <c r="S16" s="19">
        <f t="shared" si="6"/>
        <v>0</v>
      </c>
      <c r="T16" s="29"/>
      <c r="U16" s="29"/>
      <c r="V16" s="2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K1" sqref="K1"/>
    </sheetView>
  </sheetViews>
  <sheetFormatPr defaultColWidth="10" defaultRowHeight="14.4" outlineLevelRow="6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21" t="s">
        <v>344</v>
      </c>
    </row>
    <row r="2" ht="46.5" customHeight="1" spans="1:11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9" t="s">
        <v>32</v>
      </c>
      <c r="K3" s="9"/>
    </row>
    <row r="4" ht="23.25" customHeight="1" spans="1:11">
      <c r="A4" s="17" t="s">
        <v>158</v>
      </c>
      <c r="B4" s="17"/>
      <c r="C4" s="17"/>
      <c r="D4" s="17" t="s">
        <v>199</v>
      </c>
      <c r="E4" s="17" t="s">
        <v>200</v>
      </c>
      <c r="F4" s="17" t="s">
        <v>345</v>
      </c>
      <c r="G4" s="17" t="s">
        <v>346</v>
      </c>
      <c r="H4" s="17" t="s">
        <v>347</v>
      </c>
      <c r="I4" s="17" t="s">
        <v>348</v>
      </c>
      <c r="J4" s="17" t="s">
        <v>349</v>
      </c>
      <c r="K4" s="17" t="s">
        <v>322</v>
      </c>
    </row>
    <row r="5" ht="23.25" customHeight="1" spans="1:1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5"/>
      <c r="B6" s="35"/>
      <c r="C6" s="35"/>
      <c r="D6" s="20">
        <v>507001</v>
      </c>
      <c r="E6" s="20" t="s">
        <v>136</v>
      </c>
      <c r="F6" s="19">
        <v>2</v>
      </c>
      <c r="G6" s="19"/>
      <c r="H6" s="19"/>
      <c r="I6" s="19"/>
      <c r="J6" s="19"/>
      <c r="K6" s="19">
        <v>2</v>
      </c>
    </row>
    <row r="7" ht="22.9" customHeight="1" spans="1:11">
      <c r="A7" s="35">
        <v>208</v>
      </c>
      <c r="B7" s="35">
        <v>11</v>
      </c>
      <c r="C7" s="35" t="s">
        <v>185</v>
      </c>
      <c r="D7" s="18">
        <v>507001</v>
      </c>
      <c r="E7" s="18" t="s">
        <v>350</v>
      </c>
      <c r="F7" s="19">
        <v>2</v>
      </c>
      <c r="G7" s="19"/>
      <c r="H7" s="19"/>
      <c r="I7" s="19"/>
      <c r="J7" s="19"/>
      <c r="K7" s="19">
        <v>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Q1" sqref="Q1:R1"/>
    </sheetView>
  </sheetViews>
  <sheetFormatPr defaultColWidth="10" defaultRowHeight="14.4" outlineLevelRow="6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21" t="s">
        <v>351</v>
      </c>
      <c r="R1" s="21"/>
    </row>
    <row r="2" ht="40.5" customHeight="1" spans="1:18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9" t="s">
        <v>32</v>
      </c>
      <c r="R3" s="9"/>
    </row>
    <row r="4" ht="24.2" customHeight="1" spans="1:18">
      <c r="A4" s="17" t="s">
        <v>158</v>
      </c>
      <c r="B4" s="17"/>
      <c r="C4" s="17"/>
      <c r="D4" s="17" t="s">
        <v>199</v>
      </c>
      <c r="E4" s="17" t="s">
        <v>200</v>
      </c>
      <c r="F4" s="17" t="s">
        <v>345</v>
      </c>
      <c r="G4" s="17" t="s">
        <v>352</v>
      </c>
      <c r="H4" s="17" t="s">
        <v>353</v>
      </c>
      <c r="I4" s="17" t="s">
        <v>354</v>
      </c>
      <c r="J4" s="17" t="s">
        <v>355</v>
      </c>
      <c r="K4" s="17" t="s">
        <v>356</v>
      </c>
      <c r="L4" s="17" t="s">
        <v>357</v>
      </c>
      <c r="M4" s="17" t="s">
        <v>358</v>
      </c>
      <c r="N4" s="17" t="s">
        <v>347</v>
      </c>
      <c r="O4" s="17" t="s">
        <v>359</v>
      </c>
      <c r="P4" s="17" t="s">
        <v>360</v>
      </c>
      <c r="Q4" s="17" t="s">
        <v>348</v>
      </c>
      <c r="R4" s="17" t="s">
        <v>322</v>
      </c>
    </row>
    <row r="5" ht="21.6" customHeight="1" spans="1:18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36"/>
      <c r="L5" s="17"/>
      <c r="M5" s="17"/>
      <c r="N5" s="17"/>
      <c r="O5" s="17"/>
      <c r="P5" s="17"/>
      <c r="Q5" s="17"/>
      <c r="R5" s="17"/>
    </row>
    <row r="6" ht="22.9" customHeight="1" spans="1:18">
      <c r="A6" s="35"/>
      <c r="B6" s="35"/>
      <c r="C6" s="35"/>
      <c r="D6" s="20">
        <v>507001</v>
      </c>
      <c r="E6" s="20" t="s">
        <v>136</v>
      </c>
      <c r="F6" s="19">
        <v>2</v>
      </c>
      <c r="G6" s="19"/>
      <c r="H6" s="19"/>
      <c r="I6" s="19"/>
      <c r="J6" s="37"/>
      <c r="K6" s="14"/>
      <c r="L6" s="38"/>
      <c r="M6" s="19"/>
      <c r="N6" s="19"/>
      <c r="O6" s="19"/>
      <c r="P6" s="19"/>
      <c r="Q6" s="19"/>
      <c r="R6" s="19">
        <v>2</v>
      </c>
    </row>
    <row r="7" ht="22.9" customHeight="1" spans="1:18">
      <c r="A7" s="35">
        <v>208</v>
      </c>
      <c r="B7" s="35">
        <v>11</v>
      </c>
      <c r="C7" s="35" t="s">
        <v>185</v>
      </c>
      <c r="D7" s="18">
        <v>507001</v>
      </c>
      <c r="E7" s="18" t="s">
        <v>350</v>
      </c>
      <c r="F7" s="19">
        <v>2</v>
      </c>
      <c r="G7" s="19"/>
      <c r="H7" s="19"/>
      <c r="I7" s="19"/>
      <c r="J7" s="37"/>
      <c r="K7" s="14"/>
      <c r="L7" s="38"/>
      <c r="M7" s="19"/>
      <c r="N7" s="19"/>
      <c r="O7" s="19"/>
      <c r="P7" s="19"/>
      <c r="Q7" s="19"/>
      <c r="R7" s="19">
        <v>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5.25" customWidth="1"/>
    <col min="19" max="20" width="7.12962962962963" customWidth="1"/>
    <col min="21" max="22" width="9.75" customWidth="1"/>
  </cols>
  <sheetData>
    <row r="1" ht="16.35" customHeight="1" spans="1:20">
      <c r="A1" s="3"/>
      <c r="S1" s="21" t="s">
        <v>361</v>
      </c>
      <c r="T1" s="21"/>
    </row>
    <row r="2" ht="36.2" customHeight="1" spans="1:20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9" t="s">
        <v>32</v>
      </c>
      <c r="T3" s="9"/>
    </row>
    <row r="4" ht="28.5" customHeight="1" spans="1:20">
      <c r="A4" s="17" t="s">
        <v>158</v>
      </c>
      <c r="B4" s="17"/>
      <c r="C4" s="17"/>
      <c r="D4" s="17" t="s">
        <v>199</v>
      </c>
      <c r="E4" s="17" t="s">
        <v>200</v>
      </c>
      <c r="F4" s="17" t="s">
        <v>345</v>
      </c>
      <c r="G4" s="17" t="s">
        <v>203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206</v>
      </c>
      <c r="S4" s="17"/>
      <c r="T4" s="17"/>
    </row>
    <row r="5" ht="36.2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362</v>
      </c>
      <c r="I5" s="17" t="s">
        <v>363</v>
      </c>
      <c r="J5" s="17" t="s">
        <v>364</v>
      </c>
      <c r="K5" s="17" t="s">
        <v>365</v>
      </c>
      <c r="L5" s="17" t="s">
        <v>366</v>
      </c>
      <c r="M5" s="17" t="s">
        <v>367</v>
      </c>
      <c r="N5" s="17" t="s">
        <v>368</v>
      </c>
      <c r="O5" s="17" t="s">
        <v>369</v>
      </c>
      <c r="P5" s="17" t="s">
        <v>370</v>
      </c>
      <c r="Q5" s="17" t="s">
        <v>371</v>
      </c>
      <c r="R5" s="17" t="s">
        <v>136</v>
      </c>
      <c r="S5" s="17" t="s">
        <v>298</v>
      </c>
      <c r="T5" s="17" t="s">
        <v>328</v>
      </c>
    </row>
    <row r="6" ht="22.9" customHeight="1" spans="1:20">
      <c r="A6" s="20"/>
      <c r="B6" s="20"/>
      <c r="C6" s="20"/>
      <c r="D6" s="20"/>
      <c r="E6" s="20" t="s">
        <v>136</v>
      </c>
      <c r="F6" s="31">
        <f>F7</f>
        <v>92.2984</v>
      </c>
      <c r="G6" s="31">
        <f t="shared" ref="G6:T6" si="0">G7</f>
        <v>92.2984</v>
      </c>
      <c r="H6" s="31">
        <f t="shared" si="0"/>
        <v>60.09</v>
      </c>
      <c r="I6" s="31">
        <f t="shared" si="0"/>
        <v>0</v>
      </c>
      <c r="J6" s="31">
        <f t="shared" si="0"/>
        <v>0.5888</v>
      </c>
      <c r="K6" s="31">
        <f t="shared" si="0"/>
        <v>0</v>
      </c>
      <c r="L6" s="31">
        <f t="shared" si="0"/>
        <v>0</v>
      </c>
      <c r="M6" s="31">
        <f t="shared" si="0"/>
        <v>1.898</v>
      </c>
      <c r="N6" s="31">
        <f t="shared" si="0"/>
        <v>0</v>
      </c>
      <c r="O6" s="31">
        <f t="shared" si="0"/>
        <v>4.8004</v>
      </c>
      <c r="P6" s="31">
        <f t="shared" si="0"/>
        <v>1.8312</v>
      </c>
      <c r="Q6" s="31">
        <f t="shared" si="0"/>
        <v>23.09</v>
      </c>
      <c r="R6" s="31">
        <f t="shared" si="0"/>
        <v>0</v>
      </c>
      <c r="S6" s="31">
        <f t="shared" si="0"/>
        <v>0</v>
      </c>
      <c r="T6" s="31">
        <f t="shared" si="0"/>
        <v>0</v>
      </c>
    </row>
    <row r="7" ht="22.9" customHeight="1" spans="1:20">
      <c r="A7" s="20"/>
      <c r="B7" s="20"/>
      <c r="C7" s="20"/>
      <c r="D7" s="18" t="s">
        <v>154</v>
      </c>
      <c r="E7" s="18" t="s">
        <v>4</v>
      </c>
      <c r="F7" s="31">
        <f>F8</f>
        <v>92.2984</v>
      </c>
      <c r="G7" s="31">
        <f t="shared" ref="G7:S7" si="1">G8</f>
        <v>92.2984</v>
      </c>
      <c r="H7" s="31">
        <f t="shared" si="1"/>
        <v>60.09</v>
      </c>
      <c r="I7" s="31">
        <f t="shared" si="1"/>
        <v>0</v>
      </c>
      <c r="J7" s="31">
        <f t="shared" si="1"/>
        <v>0.5888</v>
      </c>
      <c r="K7" s="31">
        <f t="shared" si="1"/>
        <v>0</v>
      </c>
      <c r="L7" s="31">
        <f t="shared" si="1"/>
        <v>0</v>
      </c>
      <c r="M7" s="31">
        <f t="shared" si="1"/>
        <v>1.898</v>
      </c>
      <c r="N7" s="31">
        <f t="shared" si="1"/>
        <v>0</v>
      </c>
      <c r="O7" s="31">
        <f t="shared" si="1"/>
        <v>4.8004</v>
      </c>
      <c r="P7" s="31">
        <f t="shared" si="1"/>
        <v>1.8312</v>
      </c>
      <c r="Q7" s="31">
        <f t="shared" si="1"/>
        <v>23.09</v>
      </c>
      <c r="R7" s="31"/>
      <c r="S7" s="31"/>
      <c r="T7" s="31"/>
    </row>
    <row r="8" ht="22.9" customHeight="1" spans="1:20">
      <c r="A8" s="20"/>
      <c r="B8" s="20"/>
      <c r="C8" s="20"/>
      <c r="D8" s="32" t="s">
        <v>155</v>
      </c>
      <c r="E8" s="32" t="s">
        <v>156</v>
      </c>
      <c r="F8" s="31">
        <f>G8+R8</f>
        <v>92.2984</v>
      </c>
      <c r="G8" s="31">
        <f>SUM(H8:Q8)</f>
        <v>92.2984</v>
      </c>
      <c r="H8" s="31">
        <f t="shared" ref="H8:S8" si="2">SUM(H9:H11)</f>
        <v>60.09</v>
      </c>
      <c r="I8" s="31">
        <f t="shared" si="2"/>
        <v>0</v>
      </c>
      <c r="J8" s="31">
        <f t="shared" si="2"/>
        <v>0.5888</v>
      </c>
      <c r="K8" s="31">
        <f t="shared" si="2"/>
        <v>0</v>
      </c>
      <c r="L8" s="31">
        <f t="shared" si="2"/>
        <v>0</v>
      </c>
      <c r="M8" s="31">
        <f t="shared" si="2"/>
        <v>1.898</v>
      </c>
      <c r="N8" s="31">
        <f t="shared" si="2"/>
        <v>0</v>
      </c>
      <c r="O8" s="31">
        <f t="shared" si="2"/>
        <v>4.8004</v>
      </c>
      <c r="P8" s="31">
        <f t="shared" si="2"/>
        <v>1.8312</v>
      </c>
      <c r="Q8" s="31">
        <f t="shared" si="2"/>
        <v>23.09</v>
      </c>
      <c r="R8" s="31"/>
      <c r="S8" s="31"/>
      <c r="T8" s="31"/>
    </row>
    <row r="9" ht="22.9" customHeight="1" spans="1:20">
      <c r="A9" s="33" t="s">
        <v>169</v>
      </c>
      <c r="B9" s="33" t="s">
        <v>176</v>
      </c>
      <c r="C9" s="33" t="s">
        <v>177</v>
      </c>
      <c r="D9" s="23" t="s">
        <v>216</v>
      </c>
      <c r="E9" s="5" t="s">
        <v>179</v>
      </c>
      <c r="F9" s="31">
        <f>G9+R9</f>
        <v>22.9184</v>
      </c>
      <c r="G9" s="31">
        <f>SUM(H9:Q9)</f>
        <v>22.9184</v>
      </c>
      <c r="H9" s="29">
        <v>19.68</v>
      </c>
      <c r="I9" s="29"/>
      <c r="J9" s="29">
        <v>0.5888</v>
      </c>
      <c r="K9" s="29"/>
      <c r="L9" s="29"/>
      <c r="M9" s="29">
        <v>0.828</v>
      </c>
      <c r="N9" s="29"/>
      <c r="O9" s="29">
        <v>1.4904</v>
      </c>
      <c r="P9" s="29">
        <v>0.3312</v>
      </c>
      <c r="Q9" s="29"/>
      <c r="R9" s="29"/>
      <c r="S9" s="29"/>
      <c r="T9" s="29"/>
    </row>
    <row r="10" ht="18" spans="1:20">
      <c r="A10" s="33" t="s">
        <v>169</v>
      </c>
      <c r="B10" s="33" t="s">
        <v>176</v>
      </c>
      <c r="C10" s="34" t="s">
        <v>170</v>
      </c>
      <c r="D10" s="23" t="s">
        <v>216</v>
      </c>
      <c r="E10" s="5" t="s">
        <v>184</v>
      </c>
      <c r="F10" s="31">
        <f>G10+R10</f>
        <v>9</v>
      </c>
      <c r="G10" s="31">
        <f>SUM(H10:Q10)</f>
        <v>9</v>
      </c>
      <c r="H10" s="29">
        <v>9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18" spans="1:20">
      <c r="A11" s="33" t="s">
        <v>169</v>
      </c>
      <c r="B11" s="33" t="s">
        <v>176</v>
      </c>
      <c r="C11" s="34" t="s">
        <v>185</v>
      </c>
      <c r="D11" s="23" t="s">
        <v>216</v>
      </c>
      <c r="E11" s="5" t="s">
        <v>253</v>
      </c>
      <c r="F11" s="31">
        <f>G11+R11</f>
        <v>60.38</v>
      </c>
      <c r="G11" s="31">
        <f>SUM(H11:Q11)</f>
        <v>60.38</v>
      </c>
      <c r="H11" s="29">
        <v>31.41</v>
      </c>
      <c r="I11" s="29"/>
      <c r="J11" s="29"/>
      <c r="K11" s="29"/>
      <c r="L11" s="29"/>
      <c r="M11" s="29">
        <v>1.07</v>
      </c>
      <c r="N11" s="29"/>
      <c r="O11" s="29">
        <v>3.31</v>
      </c>
      <c r="P11" s="29">
        <v>1.5</v>
      </c>
      <c r="Q11" s="29">
        <v>23.09</v>
      </c>
      <c r="R11" s="29"/>
      <c r="S11" s="29"/>
      <c r="T11" s="2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topLeftCell="E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21" t="s">
        <v>372</v>
      </c>
      <c r="AG1" s="21"/>
    </row>
    <row r="2" ht="43.9" customHeight="1" spans="1:33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9" t="s">
        <v>32</v>
      </c>
      <c r="AG3" s="9"/>
    </row>
    <row r="4" ht="24.95" customHeight="1" spans="1:33">
      <c r="A4" s="17" t="s">
        <v>158</v>
      </c>
      <c r="B4" s="17"/>
      <c r="C4" s="17"/>
      <c r="D4" s="17" t="s">
        <v>199</v>
      </c>
      <c r="E4" s="17" t="s">
        <v>200</v>
      </c>
      <c r="F4" s="17" t="s">
        <v>373</v>
      </c>
      <c r="G4" s="17" t="s">
        <v>374</v>
      </c>
      <c r="H4" s="17" t="s">
        <v>375</v>
      </c>
      <c r="I4" s="17" t="s">
        <v>376</v>
      </c>
      <c r="J4" s="17" t="s">
        <v>377</v>
      </c>
      <c r="K4" s="17" t="s">
        <v>378</v>
      </c>
      <c r="L4" s="17" t="s">
        <v>379</v>
      </c>
      <c r="M4" s="17" t="s">
        <v>380</v>
      </c>
      <c r="N4" s="17" t="s">
        <v>381</v>
      </c>
      <c r="O4" s="17" t="s">
        <v>382</v>
      </c>
      <c r="P4" s="17" t="s">
        <v>383</v>
      </c>
      <c r="Q4" s="17" t="s">
        <v>368</v>
      </c>
      <c r="R4" s="17" t="s">
        <v>370</v>
      </c>
      <c r="S4" s="17" t="s">
        <v>384</v>
      </c>
      <c r="T4" s="17" t="s">
        <v>363</v>
      </c>
      <c r="U4" s="17" t="s">
        <v>364</v>
      </c>
      <c r="V4" s="17" t="s">
        <v>367</v>
      </c>
      <c r="W4" s="17" t="s">
        <v>318</v>
      </c>
      <c r="X4" s="17" t="s">
        <v>385</v>
      </c>
      <c r="Y4" s="17" t="s">
        <v>386</v>
      </c>
      <c r="Z4" s="17" t="s">
        <v>387</v>
      </c>
      <c r="AA4" s="17" t="s">
        <v>366</v>
      </c>
      <c r="AB4" s="17" t="s">
        <v>388</v>
      </c>
      <c r="AC4" s="17" t="s">
        <v>389</v>
      </c>
      <c r="AD4" s="17" t="s">
        <v>369</v>
      </c>
      <c r="AE4" s="17" t="s">
        <v>390</v>
      </c>
      <c r="AF4" s="17" t="s">
        <v>391</v>
      </c>
      <c r="AG4" s="17" t="s">
        <v>371</v>
      </c>
    </row>
    <row r="5" ht="21.6" customHeight="1" spans="1:33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4"/>
      <c r="B6" s="30"/>
      <c r="C6" s="30"/>
      <c r="D6" s="5"/>
      <c r="E6" s="5" t="s">
        <v>136</v>
      </c>
      <c r="F6" s="31">
        <f>F7</f>
        <v>92.3</v>
      </c>
      <c r="G6" s="31">
        <f t="shared" ref="G6:AG6" si="0">G7</f>
        <v>9.4904</v>
      </c>
      <c r="H6" s="31">
        <f t="shared" si="0"/>
        <v>6.3312</v>
      </c>
      <c r="I6" s="31">
        <f t="shared" si="0"/>
        <v>1.5</v>
      </c>
      <c r="J6" s="31">
        <f t="shared" si="0"/>
        <v>0</v>
      </c>
      <c r="K6" s="31">
        <f t="shared" si="0"/>
        <v>0.8392</v>
      </c>
      <c r="L6" s="31">
        <f t="shared" si="0"/>
        <v>1.9936</v>
      </c>
      <c r="M6" s="31">
        <f t="shared" si="0"/>
        <v>6.296</v>
      </c>
      <c r="N6" s="31">
        <f t="shared" si="0"/>
        <v>0</v>
      </c>
      <c r="O6" s="31">
        <f t="shared" si="0"/>
        <v>0</v>
      </c>
      <c r="P6" s="31">
        <f t="shared" si="0"/>
        <v>5.3872</v>
      </c>
      <c r="Q6" s="31">
        <f t="shared" si="0"/>
        <v>0</v>
      </c>
      <c r="R6" s="31">
        <f t="shared" si="0"/>
        <v>1.8312</v>
      </c>
      <c r="S6" s="31">
        <f t="shared" si="0"/>
        <v>0</v>
      </c>
      <c r="T6" s="31">
        <f t="shared" si="0"/>
        <v>0</v>
      </c>
      <c r="U6" s="31">
        <f t="shared" si="0"/>
        <v>0.5888</v>
      </c>
      <c r="V6" s="31">
        <f t="shared" si="0"/>
        <v>1.898</v>
      </c>
      <c r="W6" s="31">
        <f t="shared" si="0"/>
        <v>1</v>
      </c>
      <c r="X6" s="31">
        <f t="shared" si="0"/>
        <v>0</v>
      </c>
      <c r="Y6" s="31">
        <f t="shared" si="0"/>
        <v>0</v>
      </c>
      <c r="Z6" s="31">
        <f t="shared" si="0"/>
        <v>0.2</v>
      </c>
      <c r="AA6" s="31">
        <f t="shared" si="0"/>
        <v>0</v>
      </c>
      <c r="AB6" s="31">
        <f t="shared" si="0"/>
        <v>12.23</v>
      </c>
      <c r="AC6" s="31">
        <f t="shared" si="0"/>
        <v>0</v>
      </c>
      <c r="AD6" s="31">
        <f t="shared" si="0"/>
        <v>4.8004</v>
      </c>
      <c r="AE6" s="31">
        <f t="shared" si="0"/>
        <v>14.824</v>
      </c>
      <c r="AF6" s="31">
        <f t="shared" si="0"/>
        <v>0</v>
      </c>
      <c r="AG6" s="31">
        <f t="shared" si="0"/>
        <v>23.09</v>
      </c>
    </row>
    <row r="7" ht="22.9" customHeight="1" spans="1:33">
      <c r="A7" s="20"/>
      <c r="B7" s="20"/>
      <c r="C7" s="20"/>
      <c r="D7" s="18" t="s">
        <v>154</v>
      </c>
      <c r="E7" s="18" t="s">
        <v>4</v>
      </c>
      <c r="F7" s="31">
        <f>F8</f>
        <v>92.3</v>
      </c>
      <c r="G7" s="31">
        <f t="shared" ref="G7:AG7" si="1">G8</f>
        <v>9.4904</v>
      </c>
      <c r="H7" s="31">
        <f t="shared" si="1"/>
        <v>6.3312</v>
      </c>
      <c r="I7" s="31">
        <f t="shared" si="1"/>
        <v>1.5</v>
      </c>
      <c r="J7" s="31">
        <f t="shared" si="1"/>
        <v>0</v>
      </c>
      <c r="K7" s="31">
        <f t="shared" si="1"/>
        <v>0.8392</v>
      </c>
      <c r="L7" s="31">
        <f t="shared" si="1"/>
        <v>1.9936</v>
      </c>
      <c r="M7" s="31">
        <f t="shared" si="1"/>
        <v>6.296</v>
      </c>
      <c r="N7" s="31">
        <f t="shared" si="1"/>
        <v>0</v>
      </c>
      <c r="O7" s="31">
        <f t="shared" si="1"/>
        <v>0</v>
      </c>
      <c r="P7" s="31">
        <f t="shared" si="1"/>
        <v>5.3872</v>
      </c>
      <c r="Q7" s="31">
        <f t="shared" si="1"/>
        <v>0</v>
      </c>
      <c r="R7" s="31">
        <f t="shared" si="1"/>
        <v>1.8312</v>
      </c>
      <c r="S7" s="31">
        <f t="shared" si="1"/>
        <v>0</v>
      </c>
      <c r="T7" s="31">
        <f t="shared" si="1"/>
        <v>0</v>
      </c>
      <c r="U7" s="31">
        <f t="shared" si="1"/>
        <v>0.5888</v>
      </c>
      <c r="V7" s="31">
        <f t="shared" si="1"/>
        <v>1.898</v>
      </c>
      <c r="W7" s="31">
        <f t="shared" si="1"/>
        <v>1</v>
      </c>
      <c r="X7" s="31">
        <f t="shared" si="1"/>
        <v>0</v>
      </c>
      <c r="Y7" s="31">
        <f t="shared" si="1"/>
        <v>0</v>
      </c>
      <c r="Z7" s="31">
        <f t="shared" si="1"/>
        <v>0.2</v>
      </c>
      <c r="AA7" s="31">
        <f t="shared" si="1"/>
        <v>0</v>
      </c>
      <c r="AB7" s="31">
        <f t="shared" si="1"/>
        <v>12.23</v>
      </c>
      <c r="AC7" s="31">
        <f t="shared" si="1"/>
        <v>0</v>
      </c>
      <c r="AD7" s="31">
        <f t="shared" si="1"/>
        <v>4.8004</v>
      </c>
      <c r="AE7" s="31">
        <f t="shared" si="1"/>
        <v>14.824</v>
      </c>
      <c r="AF7" s="31">
        <f t="shared" si="1"/>
        <v>0</v>
      </c>
      <c r="AG7" s="31">
        <f t="shared" si="1"/>
        <v>23.09</v>
      </c>
    </row>
    <row r="8" ht="22.9" customHeight="1" spans="1:33">
      <c r="A8" s="20"/>
      <c r="B8" s="20"/>
      <c r="C8" s="20"/>
      <c r="D8" s="32" t="s">
        <v>155</v>
      </c>
      <c r="E8" s="32" t="s">
        <v>156</v>
      </c>
      <c r="F8" s="31">
        <f>SUM(G8:AG8)</f>
        <v>92.3</v>
      </c>
      <c r="G8" s="31">
        <f>SUM(G9:G11)</f>
        <v>9.4904</v>
      </c>
      <c r="H8" s="31">
        <f t="shared" ref="H8:AG8" si="2">SUM(H9:H11)</f>
        <v>6.3312</v>
      </c>
      <c r="I8" s="31">
        <f t="shared" si="2"/>
        <v>1.5</v>
      </c>
      <c r="J8" s="31">
        <f t="shared" si="2"/>
        <v>0</v>
      </c>
      <c r="K8" s="31">
        <f t="shared" si="2"/>
        <v>0.8392</v>
      </c>
      <c r="L8" s="31">
        <f t="shared" si="2"/>
        <v>1.9936</v>
      </c>
      <c r="M8" s="31">
        <f t="shared" si="2"/>
        <v>6.296</v>
      </c>
      <c r="N8" s="31">
        <f t="shared" si="2"/>
        <v>0</v>
      </c>
      <c r="O8" s="31">
        <f t="shared" si="2"/>
        <v>0</v>
      </c>
      <c r="P8" s="31">
        <f t="shared" si="2"/>
        <v>5.3872</v>
      </c>
      <c r="Q8" s="31">
        <f t="shared" si="2"/>
        <v>0</v>
      </c>
      <c r="R8" s="31">
        <f t="shared" si="2"/>
        <v>1.8312</v>
      </c>
      <c r="S8" s="31">
        <f t="shared" si="2"/>
        <v>0</v>
      </c>
      <c r="T8" s="31">
        <f t="shared" si="2"/>
        <v>0</v>
      </c>
      <c r="U8" s="31">
        <f t="shared" si="2"/>
        <v>0.5888</v>
      </c>
      <c r="V8" s="31">
        <f t="shared" si="2"/>
        <v>1.898</v>
      </c>
      <c r="W8" s="31">
        <f t="shared" si="2"/>
        <v>1</v>
      </c>
      <c r="X8" s="31">
        <f t="shared" si="2"/>
        <v>0</v>
      </c>
      <c r="Y8" s="31">
        <f t="shared" si="2"/>
        <v>0</v>
      </c>
      <c r="Z8" s="31">
        <f t="shared" si="2"/>
        <v>0.2</v>
      </c>
      <c r="AA8" s="31">
        <f t="shared" si="2"/>
        <v>0</v>
      </c>
      <c r="AB8" s="31">
        <f t="shared" si="2"/>
        <v>12.23</v>
      </c>
      <c r="AC8" s="31">
        <f t="shared" si="2"/>
        <v>0</v>
      </c>
      <c r="AD8" s="31">
        <f t="shared" si="2"/>
        <v>4.8004</v>
      </c>
      <c r="AE8" s="31">
        <f t="shared" si="2"/>
        <v>14.824</v>
      </c>
      <c r="AF8" s="31">
        <f t="shared" si="2"/>
        <v>0</v>
      </c>
      <c r="AG8" s="31">
        <f t="shared" si="2"/>
        <v>23.09</v>
      </c>
    </row>
    <row r="9" ht="22.9" customHeight="1" spans="1:33">
      <c r="A9" s="33" t="s">
        <v>169</v>
      </c>
      <c r="B9" s="33" t="s">
        <v>176</v>
      </c>
      <c r="C9" s="33" t="s">
        <v>177</v>
      </c>
      <c r="D9" s="23" t="s">
        <v>216</v>
      </c>
      <c r="E9" s="5" t="s">
        <v>179</v>
      </c>
      <c r="F9" s="31">
        <f>SUM(G9:AG9)</f>
        <v>22.92</v>
      </c>
      <c r="G9" s="29">
        <v>1.4904</v>
      </c>
      <c r="H9" s="29">
        <v>0.3312</v>
      </c>
      <c r="I9" s="29"/>
      <c r="J9" s="29"/>
      <c r="K9" s="29">
        <v>0.2392</v>
      </c>
      <c r="L9" s="29">
        <v>0.9936</v>
      </c>
      <c r="M9" s="29">
        <v>1.656</v>
      </c>
      <c r="N9" s="29"/>
      <c r="O9" s="29"/>
      <c r="P9" s="29">
        <v>1.9872</v>
      </c>
      <c r="Q9" s="29"/>
      <c r="R9" s="29">
        <v>0.3312</v>
      </c>
      <c r="S9" s="29"/>
      <c r="T9" s="29"/>
      <c r="U9" s="29">
        <v>0.5888</v>
      </c>
      <c r="V9" s="29">
        <v>0.828</v>
      </c>
      <c r="W9" s="29"/>
      <c r="X9" s="29"/>
      <c r="Y9" s="29"/>
      <c r="Z9" s="29"/>
      <c r="AA9" s="29"/>
      <c r="AB9" s="29"/>
      <c r="AC9" s="29"/>
      <c r="AD9" s="29">
        <v>1.4904</v>
      </c>
      <c r="AE9" s="29">
        <v>12.984</v>
      </c>
      <c r="AF9" s="29"/>
      <c r="AG9" s="29"/>
    </row>
    <row r="10" spans="1:33">
      <c r="A10" s="33" t="s">
        <v>169</v>
      </c>
      <c r="B10" s="33" t="s">
        <v>176</v>
      </c>
      <c r="C10" s="34" t="s">
        <v>170</v>
      </c>
      <c r="D10" s="23" t="s">
        <v>216</v>
      </c>
      <c r="E10" s="5" t="s">
        <v>184</v>
      </c>
      <c r="F10" s="31">
        <f>SUM(G10:AG10)</f>
        <v>9</v>
      </c>
      <c r="G10" s="29">
        <v>8</v>
      </c>
      <c r="H10" s="29">
        <v>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>
      <c r="A11" s="33" t="s">
        <v>169</v>
      </c>
      <c r="B11" s="33" t="s">
        <v>176</v>
      </c>
      <c r="C11" s="34" t="s">
        <v>185</v>
      </c>
      <c r="D11" s="23" t="s">
        <v>216</v>
      </c>
      <c r="E11" s="5" t="s">
        <v>253</v>
      </c>
      <c r="F11" s="31">
        <f>SUM(G11:AG11)</f>
        <v>60.38</v>
      </c>
      <c r="G11" s="29"/>
      <c r="H11" s="29">
        <v>5</v>
      </c>
      <c r="I11" s="29">
        <v>1.5</v>
      </c>
      <c r="J11" s="29"/>
      <c r="K11" s="29">
        <v>0.6</v>
      </c>
      <c r="L11" s="29">
        <v>1</v>
      </c>
      <c r="M11" s="29">
        <v>4.64</v>
      </c>
      <c r="N11" s="29"/>
      <c r="O11" s="29"/>
      <c r="P11" s="29">
        <v>3.4</v>
      </c>
      <c r="Q11" s="29"/>
      <c r="R11" s="29">
        <v>1.5</v>
      </c>
      <c r="S11" s="29"/>
      <c r="T11" s="29"/>
      <c r="U11" s="29"/>
      <c r="V11" s="29">
        <v>1.07</v>
      </c>
      <c r="W11" s="29">
        <v>1</v>
      </c>
      <c r="X11" s="29"/>
      <c r="Y11" s="29"/>
      <c r="Z11" s="29">
        <v>0.2</v>
      </c>
      <c r="AA11" s="29"/>
      <c r="AB11" s="29">
        <v>12.23</v>
      </c>
      <c r="AC11" s="29"/>
      <c r="AD11" s="29">
        <v>3.31</v>
      </c>
      <c r="AE11" s="29">
        <v>1.84</v>
      </c>
      <c r="AF11" s="29"/>
      <c r="AG11" s="29">
        <v>23.09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21" t="s">
        <v>392</v>
      </c>
      <c r="H1" s="21"/>
    </row>
    <row r="2" ht="33.6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9" t="s">
        <v>32</v>
      </c>
    </row>
    <row r="4" ht="23.25" customHeight="1" spans="1:8">
      <c r="A4" s="17" t="s">
        <v>393</v>
      </c>
      <c r="B4" s="17" t="s">
        <v>394</v>
      </c>
      <c r="C4" s="17" t="s">
        <v>395</v>
      </c>
      <c r="D4" s="17" t="s">
        <v>396</v>
      </c>
      <c r="E4" s="17" t="s">
        <v>397</v>
      </c>
      <c r="F4" s="17"/>
      <c r="G4" s="17"/>
      <c r="H4" s="17" t="s">
        <v>398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399</v>
      </c>
      <c r="G5" s="17" t="s">
        <v>400</v>
      </c>
      <c r="H5" s="17"/>
    </row>
    <row r="6" ht="22.9" customHeight="1" spans="1:8">
      <c r="A6" s="20"/>
      <c r="B6" s="20" t="s">
        <v>136</v>
      </c>
      <c r="C6" s="29">
        <v>6.7</v>
      </c>
      <c r="D6" s="29"/>
      <c r="E6" s="6">
        <v>4.8</v>
      </c>
      <c r="F6" s="29"/>
      <c r="G6" s="29">
        <v>4.8</v>
      </c>
      <c r="H6" s="29">
        <v>1.9</v>
      </c>
    </row>
    <row r="7" ht="22.9" customHeight="1" spans="1:8">
      <c r="A7" s="18" t="s">
        <v>154</v>
      </c>
      <c r="B7" s="18" t="s">
        <v>4</v>
      </c>
      <c r="C7" s="29">
        <v>6.7</v>
      </c>
      <c r="D7" s="29"/>
      <c r="E7" s="6">
        <v>4.8</v>
      </c>
      <c r="F7" s="29"/>
      <c r="G7" s="29">
        <v>4.8</v>
      </c>
      <c r="H7" s="29">
        <v>1.9</v>
      </c>
    </row>
    <row r="8" ht="22.9" customHeight="1" spans="1:8">
      <c r="A8" s="23" t="s">
        <v>155</v>
      </c>
      <c r="B8" s="23" t="s">
        <v>156</v>
      </c>
      <c r="C8" s="29">
        <v>6.7</v>
      </c>
      <c r="D8" s="29"/>
      <c r="E8" s="6">
        <v>4.8</v>
      </c>
      <c r="F8" s="29"/>
      <c r="G8" s="29">
        <v>4.8</v>
      </c>
      <c r="H8" s="29">
        <v>1.9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21" t="s">
        <v>401</v>
      </c>
      <c r="H1" s="21"/>
    </row>
    <row r="2" ht="38.85" customHeight="1" spans="1:8">
      <c r="A2" s="22" t="s">
        <v>22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9" t="s">
        <v>32</v>
      </c>
    </row>
    <row r="4" ht="23.25" customHeight="1" spans="1:8">
      <c r="A4" s="17" t="s">
        <v>159</v>
      </c>
      <c r="B4" s="17" t="s">
        <v>160</v>
      </c>
      <c r="C4" s="17" t="s">
        <v>136</v>
      </c>
      <c r="D4" s="17" t="s">
        <v>402</v>
      </c>
      <c r="E4" s="17"/>
      <c r="F4" s="17"/>
      <c r="G4" s="17"/>
      <c r="H4" s="17" t="s">
        <v>162</v>
      </c>
    </row>
    <row r="5" ht="19.9" customHeight="1" spans="1:8">
      <c r="A5" s="17"/>
      <c r="B5" s="17"/>
      <c r="C5" s="17"/>
      <c r="D5" s="17" t="s">
        <v>138</v>
      </c>
      <c r="E5" s="17" t="s">
        <v>245</v>
      </c>
      <c r="F5" s="17"/>
      <c r="G5" s="17" t="s">
        <v>246</v>
      </c>
      <c r="H5" s="17"/>
    </row>
    <row r="6" ht="27.6" customHeight="1" spans="1:8">
      <c r="A6" s="17"/>
      <c r="B6" s="17"/>
      <c r="C6" s="17"/>
      <c r="D6" s="17"/>
      <c r="E6" s="17" t="s">
        <v>220</v>
      </c>
      <c r="F6" s="17" t="s">
        <v>210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>
        <v>2296006</v>
      </c>
      <c r="B8" s="18" t="s">
        <v>197</v>
      </c>
      <c r="C8" s="19">
        <v>253.61</v>
      </c>
      <c r="D8" s="19"/>
      <c r="E8" s="19"/>
      <c r="F8" s="19"/>
      <c r="G8" s="19"/>
      <c r="H8" s="19">
        <v>253.61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S1" sqref="S1:T1"/>
    </sheetView>
  </sheetViews>
  <sheetFormatPr defaultColWidth="10" defaultRowHeight="14.4" outlineLevelRow="6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14" width="7" customWidth="1"/>
    <col min="15" max="20" width="7.12962962962963" customWidth="1"/>
    <col min="21" max="22" width="9.75" customWidth="1"/>
  </cols>
  <sheetData>
    <row r="1" ht="16.35" customHeight="1" spans="1:20">
      <c r="A1" s="3"/>
      <c r="S1" s="21" t="s">
        <v>403</v>
      </c>
      <c r="T1" s="21"/>
    </row>
    <row r="2" ht="47.45" customHeight="1" spans="1:17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9" t="s">
        <v>32</v>
      </c>
      <c r="T3" s="9"/>
    </row>
    <row r="4" ht="33" customHeight="1" spans="1:20">
      <c r="A4" s="17" t="s">
        <v>158</v>
      </c>
      <c r="B4" s="17"/>
      <c r="C4" s="17"/>
      <c r="D4" s="17" t="s">
        <v>199</v>
      </c>
      <c r="E4" s="17" t="s">
        <v>200</v>
      </c>
      <c r="F4" s="17" t="s">
        <v>201</v>
      </c>
      <c r="G4" s="17" t="s">
        <v>202</v>
      </c>
      <c r="H4" s="17" t="s">
        <v>203</v>
      </c>
      <c r="I4" s="17" t="s">
        <v>204</v>
      </c>
      <c r="J4" s="17" t="s">
        <v>205</v>
      </c>
      <c r="K4" s="17" t="s">
        <v>206</v>
      </c>
      <c r="L4" s="17" t="s">
        <v>207</v>
      </c>
      <c r="M4" s="17" t="s">
        <v>208</v>
      </c>
      <c r="N4" s="17" t="s">
        <v>209</v>
      </c>
      <c r="O4" s="17" t="s">
        <v>210</v>
      </c>
      <c r="P4" s="17" t="s">
        <v>211</v>
      </c>
      <c r="Q4" s="17" t="s">
        <v>212</v>
      </c>
      <c r="R4" s="17" t="s">
        <v>213</v>
      </c>
      <c r="S4" s="17" t="s">
        <v>214</v>
      </c>
      <c r="T4" s="17" t="s">
        <v>215</v>
      </c>
    </row>
    <row r="5" ht="33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33" customHeight="1" spans="1:20">
      <c r="A6" s="20"/>
      <c r="B6" s="20"/>
      <c r="C6" s="20"/>
      <c r="D6" s="24" t="s">
        <v>216</v>
      </c>
      <c r="E6" s="20" t="s">
        <v>136</v>
      </c>
      <c r="F6" s="25">
        <v>253.61</v>
      </c>
      <c r="G6" s="19"/>
      <c r="H6" s="19"/>
      <c r="I6" s="19"/>
      <c r="J6" s="19"/>
      <c r="K6" s="19"/>
      <c r="L6" s="19"/>
      <c r="M6" s="19"/>
      <c r="N6" s="19"/>
      <c r="O6" s="19">
        <v>253.61</v>
      </c>
      <c r="P6" s="19"/>
      <c r="Q6" s="19"/>
      <c r="R6" s="19"/>
      <c r="S6" s="19"/>
      <c r="T6" s="19"/>
    </row>
    <row r="7" ht="33" customHeight="1" spans="1:20">
      <c r="A7" s="26">
        <v>229</v>
      </c>
      <c r="B7" s="26">
        <v>60</v>
      </c>
      <c r="C7" s="27" t="s">
        <v>173</v>
      </c>
      <c r="D7" s="24" t="s">
        <v>216</v>
      </c>
      <c r="E7" s="28" t="s">
        <v>217</v>
      </c>
      <c r="F7" s="25">
        <v>253.61</v>
      </c>
      <c r="G7" s="19"/>
      <c r="H7" s="19"/>
      <c r="I7" s="19"/>
      <c r="J7" s="19"/>
      <c r="K7" s="19"/>
      <c r="L7" s="19"/>
      <c r="M7" s="19"/>
      <c r="N7" s="19"/>
      <c r="O7" s="19">
        <v>253.61</v>
      </c>
      <c r="P7" s="19"/>
      <c r="Q7" s="19"/>
      <c r="R7" s="19"/>
      <c r="S7" s="19"/>
      <c r="T7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25" sqref="C2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3"/>
      <c r="B1" s="15" t="s">
        <v>5</v>
      </c>
      <c r="C1" s="15"/>
    </row>
    <row r="2" ht="24.95" customHeight="1" spans="2:3">
      <c r="B2" s="15"/>
      <c r="C2" s="15"/>
    </row>
    <row r="3" ht="31.15" customHeight="1" spans="2:3">
      <c r="B3" s="80" t="s">
        <v>6</v>
      </c>
      <c r="C3" s="80"/>
    </row>
    <row r="4" ht="32.65" customHeight="1" spans="2:3">
      <c r="B4" s="81">
        <v>1</v>
      </c>
      <c r="C4" s="82" t="s">
        <v>7</v>
      </c>
    </row>
    <row r="5" ht="32.65" customHeight="1" spans="2:3">
      <c r="B5" s="81">
        <v>2</v>
      </c>
      <c r="C5" s="83" t="s">
        <v>8</v>
      </c>
    </row>
    <row r="6" ht="32.65" customHeight="1" spans="2:3">
      <c r="B6" s="81">
        <v>3</v>
      </c>
      <c r="C6" s="82" t="s">
        <v>9</v>
      </c>
    </row>
    <row r="7" ht="32.65" customHeight="1" spans="2:3">
      <c r="B7" s="81">
        <v>4</v>
      </c>
      <c r="C7" s="82" t="s">
        <v>10</v>
      </c>
    </row>
    <row r="8" ht="32.65" customHeight="1" spans="2:3">
      <c r="B8" s="81">
        <v>5</v>
      </c>
      <c r="C8" s="82" t="s">
        <v>11</v>
      </c>
    </row>
    <row r="9" ht="32.65" customHeight="1" spans="2:3">
      <c r="B9" s="81">
        <v>6</v>
      </c>
      <c r="C9" s="82" t="s">
        <v>12</v>
      </c>
    </row>
    <row r="10" ht="32.65" customHeight="1" spans="2:3">
      <c r="B10" s="81">
        <v>7</v>
      </c>
      <c r="C10" s="82" t="s">
        <v>13</v>
      </c>
    </row>
    <row r="11" ht="32.65" customHeight="1" spans="2:3">
      <c r="B11" s="81">
        <v>8</v>
      </c>
      <c r="C11" s="82" t="s">
        <v>14</v>
      </c>
    </row>
    <row r="12" ht="32.65" customHeight="1" spans="2:3">
      <c r="B12" s="81">
        <v>9</v>
      </c>
      <c r="C12" s="82" t="s">
        <v>15</v>
      </c>
    </row>
    <row r="13" ht="32.65" customHeight="1" spans="2:3">
      <c r="B13" s="81">
        <v>10</v>
      </c>
      <c r="C13" s="82" t="s">
        <v>16</v>
      </c>
    </row>
    <row r="14" ht="32.65" customHeight="1" spans="2:3">
      <c r="B14" s="81">
        <v>11</v>
      </c>
      <c r="C14" s="82" t="s">
        <v>17</v>
      </c>
    </row>
    <row r="15" ht="32.65" customHeight="1" spans="2:3">
      <c r="B15" s="81">
        <v>12</v>
      </c>
      <c r="C15" s="82" t="s">
        <v>18</v>
      </c>
    </row>
    <row r="16" ht="32.65" customHeight="1" spans="2:3">
      <c r="B16" s="81">
        <v>13</v>
      </c>
      <c r="C16" s="82" t="s">
        <v>19</v>
      </c>
    </row>
    <row r="17" ht="32.65" customHeight="1" spans="2:3">
      <c r="B17" s="81">
        <v>14</v>
      </c>
      <c r="C17" s="82" t="s">
        <v>20</v>
      </c>
    </row>
    <row r="18" ht="32.65" customHeight="1" spans="2:3">
      <c r="B18" s="81">
        <v>15</v>
      </c>
      <c r="C18" s="82" t="s">
        <v>21</v>
      </c>
    </row>
    <row r="19" ht="32.65" customHeight="1" spans="2:3">
      <c r="B19" s="81">
        <v>16</v>
      </c>
      <c r="C19" s="82" t="s">
        <v>22</v>
      </c>
    </row>
    <row r="20" ht="32.65" customHeight="1" spans="2:3">
      <c r="B20" s="81">
        <v>17</v>
      </c>
      <c r="C20" s="82" t="s">
        <v>23</v>
      </c>
    </row>
    <row r="21" ht="32.65" customHeight="1" spans="2:3">
      <c r="B21" s="81">
        <v>18</v>
      </c>
      <c r="C21" s="82" t="s">
        <v>24</v>
      </c>
    </row>
    <row r="22" ht="32.65" customHeight="1" spans="2:3">
      <c r="B22" s="81">
        <v>19</v>
      </c>
      <c r="C22" s="82" t="s">
        <v>25</v>
      </c>
    </row>
    <row r="23" ht="32.65" customHeight="1" spans="2:3">
      <c r="B23" s="81">
        <v>20</v>
      </c>
      <c r="C23" s="82" t="s">
        <v>26</v>
      </c>
    </row>
    <row r="24" ht="32.65" customHeight="1" spans="2:3">
      <c r="B24" s="81">
        <v>21</v>
      </c>
      <c r="C24" s="82" t="s">
        <v>27</v>
      </c>
    </row>
    <row r="25" ht="32.65" customHeight="1" spans="2:3">
      <c r="B25" s="81">
        <v>22</v>
      </c>
      <c r="C25" s="82" t="s">
        <v>28</v>
      </c>
    </row>
    <row r="26" ht="32.65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S1" sqref="S1:T1"/>
    </sheetView>
  </sheetViews>
  <sheetFormatPr defaultColWidth="10" defaultRowHeight="14.4" outlineLevelRow="6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21" t="s">
        <v>404</v>
      </c>
      <c r="T1" s="21"/>
    </row>
    <row r="2" ht="47.45" customHeight="1" spans="1:20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9" t="s">
        <v>32</v>
      </c>
      <c r="T3" s="9"/>
    </row>
    <row r="4" ht="29.25" customHeight="1" spans="1:20">
      <c r="A4" s="17" t="s">
        <v>158</v>
      </c>
      <c r="B4" s="17"/>
      <c r="C4" s="17"/>
      <c r="D4" s="17" t="s">
        <v>199</v>
      </c>
      <c r="E4" s="17" t="s">
        <v>200</v>
      </c>
      <c r="F4" s="17" t="s">
        <v>219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220</v>
      </c>
      <c r="I5" s="17" t="s">
        <v>221</v>
      </c>
      <c r="J5" s="17" t="s">
        <v>210</v>
      </c>
      <c r="K5" s="17" t="s">
        <v>136</v>
      </c>
      <c r="L5" s="17" t="s">
        <v>223</v>
      </c>
      <c r="M5" s="17" t="s">
        <v>224</v>
      </c>
      <c r="N5" s="17" t="s">
        <v>212</v>
      </c>
      <c r="O5" s="17" t="s">
        <v>225</v>
      </c>
      <c r="P5" s="17" t="s">
        <v>226</v>
      </c>
      <c r="Q5" s="17" t="s">
        <v>227</v>
      </c>
      <c r="R5" s="17" t="s">
        <v>208</v>
      </c>
      <c r="S5" s="17" t="s">
        <v>211</v>
      </c>
      <c r="T5" s="17" t="s">
        <v>215</v>
      </c>
    </row>
    <row r="6" ht="22.9" customHeight="1" spans="1:20">
      <c r="A6" s="20"/>
      <c r="B6" s="20"/>
      <c r="C6" s="20"/>
      <c r="D6" s="24" t="s">
        <v>216</v>
      </c>
      <c r="E6" s="20" t="s">
        <v>136</v>
      </c>
      <c r="F6" s="25">
        <v>253.61</v>
      </c>
      <c r="G6" s="19"/>
      <c r="H6" s="19"/>
      <c r="I6" s="19"/>
      <c r="J6" s="19"/>
      <c r="K6" s="19">
        <v>253.61</v>
      </c>
      <c r="L6" s="19"/>
      <c r="M6" s="19"/>
      <c r="N6" s="19"/>
      <c r="O6" s="25">
        <v>253.61</v>
      </c>
      <c r="P6" s="19"/>
      <c r="Q6" s="19"/>
      <c r="R6" s="19"/>
      <c r="S6" s="19"/>
      <c r="T6" s="19"/>
    </row>
    <row r="7" ht="22.9" customHeight="1" spans="1:20">
      <c r="A7" s="26">
        <v>229</v>
      </c>
      <c r="B7" s="26">
        <v>60</v>
      </c>
      <c r="C7" s="27" t="s">
        <v>173</v>
      </c>
      <c r="D7" s="24" t="s">
        <v>216</v>
      </c>
      <c r="E7" s="28" t="s">
        <v>217</v>
      </c>
      <c r="F7" s="25">
        <v>253.61</v>
      </c>
      <c r="G7" s="19"/>
      <c r="H7" s="19"/>
      <c r="I7" s="19"/>
      <c r="J7" s="19"/>
      <c r="K7" s="19">
        <v>253.61</v>
      </c>
      <c r="L7" s="19"/>
      <c r="M7" s="19"/>
      <c r="N7" s="19"/>
      <c r="O7" s="25">
        <v>253.61</v>
      </c>
      <c r="P7" s="19"/>
      <c r="Q7" s="19"/>
      <c r="R7" s="19"/>
      <c r="S7" s="19"/>
      <c r="T7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" sqref="H1"/>
    </sheetView>
  </sheetViews>
  <sheetFormatPr defaultColWidth="10" defaultRowHeight="14.4" outlineLevelRow="7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21" t="s">
        <v>405</v>
      </c>
    </row>
    <row r="2" ht="38.85" customHeight="1" spans="1:8">
      <c r="A2" s="22" t="s">
        <v>406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9" t="s">
        <v>32</v>
      </c>
    </row>
    <row r="4" ht="19.9" customHeight="1" spans="1:8">
      <c r="A4" s="17" t="s">
        <v>159</v>
      </c>
      <c r="B4" s="17" t="s">
        <v>160</v>
      </c>
      <c r="C4" s="17" t="s">
        <v>136</v>
      </c>
      <c r="D4" s="17" t="s">
        <v>407</v>
      </c>
      <c r="E4" s="17"/>
      <c r="F4" s="17"/>
      <c r="G4" s="17"/>
      <c r="H4" s="17" t="s">
        <v>162</v>
      </c>
    </row>
    <row r="5" ht="23.25" customHeight="1" spans="1:8">
      <c r="A5" s="17"/>
      <c r="B5" s="17"/>
      <c r="C5" s="17"/>
      <c r="D5" s="17" t="s">
        <v>138</v>
      </c>
      <c r="E5" s="17" t="s">
        <v>245</v>
      </c>
      <c r="F5" s="17"/>
      <c r="G5" s="17" t="s">
        <v>246</v>
      </c>
      <c r="H5" s="17"/>
    </row>
    <row r="6" ht="23.25" customHeight="1" spans="1:8">
      <c r="A6" s="17"/>
      <c r="B6" s="17"/>
      <c r="C6" s="17"/>
      <c r="D6" s="17"/>
      <c r="E6" s="17" t="s">
        <v>220</v>
      </c>
      <c r="F6" s="17" t="s">
        <v>210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 t="s">
        <v>408</v>
      </c>
      <c r="B8" s="18"/>
      <c r="C8" s="19"/>
      <c r="D8" s="19"/>
      <c r="E8" s="19"/>
      <c r="F8" s="19"/>
      <c r="G8" s="19"/>
      <c r="H8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" sqref="H1"/>
    </sheetView>
  </sheetViews>
  <sheetFormatPr defaultColWidth="10" defaultRowHeight="14.4" outlineLevelRow="7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21" t="s">
        <v>409</v>
      </c>
    </row>
    <row r="2" ht="38.85" customHeight="1" spans="1:8">
      <c r="A2" s="22" t="s">
        <v>26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9" t="s">
        <v>32</v>
      </c>
    </row>
    <row r="4" ht="20.65" customHeight="1" spans="1:8">
      <c r="A4" s="17" t="s">
        <v>159</v>
      </c>
      <c r="B4" s="17" t="s">
        <v>160</v>
      </c>
      <c r="C4" s="17" t="s">
        <v>136</v>
      </c>
      <c r="D4" s="17" t="s">
        <v>410</v>
      </c>
      <c r="E4" s="17"/>
      <c r="F4" s="17"/>
      <c r="G4" s="17"/>
      <c r="H4" s="17" t="s">
        <v>162</v>
      </c>
    </row>
    <row r="5" ht="18.95" customHeight="1" spans="1:8">
      <c r="A5" s="17"/>
      <c r="B5" s="17"/>
      <c r="C5" s="17"/>
      <c r="D5" s="17" t="s">
        <v>138</v>
      </c>
      <c r="E5" s="17" t="s">
        <v>245</v>
      </c>
      <c r="F5" s="17"/>
      <c r="G5" s="17" t="s">
        <v>246</v>
      </c>
      <c r="H5" s="17"/>
    </row>
    <row r="6" ht="24.2" customHeight="1" spans="1:8">
      <c r="A6" s="17"/>
      <c r="B6" s="17"/>
      <c r="C6" s="17"/>
      <c r="D6" s="17"/>
      <c r="E6" s="17" t="s">
        <v>220</v>
      </c>
      <c r="F6" s="17" t="s">
        <v>210</v>
      </c>
      <c r="G6" s="17"/>
      <c r="H6" s="17"/>
    </row>
    <row r="7" ht="22.9" customHeight="1" spans="1:8">
      <c r="A7" s="20"/>
      <c r="B7" s="4" t="s">
        <v>136</v>
      </c>
      <c r="C7" s="19">
        <v>0</v>
      </c>
      <c r="D7" s="19"/>
      <c r="E7" s="19"/>
      <c r="F7" s="19"/>
      <c r="G7" s="19"/>
      <c r="H7" s="19"/>
    </row>
    <row r="8" ht="22.9" customHeight="1" spans="1:8">
      <c r="A8" s="18" t="s">
        <v>408</v>
      </c>
      <c r="B8" s="18"/>
      <c r="C8" s="19"/>
      <c r="D8" s="19"/>
      <c r="E8" s="19"/>
      <c r="F8" s="19"/>
      <c r="G8" s="19"/>
      <c r="H8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21" t="s">
        <v>411</v>
      </c>
      <c r="N1" s="21"/>
    </row>
    <row r="2" ht="45.75" customHeight="1" spans="1:14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9" t="s">
        <v>32</v>
      </c>
      <c r="N3" s="9"/>
    </row>
    <row r="4" ht="26.1" customHeight="1" spans="1:14">
      <c r="A4" s="17" t="s">
        <v>199</v>
      </c>
      <c r="B4" s="17" t="s">
        <v>412</v>
      </c>
      <c r="C4" s="17" t="s">
        <v>413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414</v>
      </c>
      <c r="N4" s="17"/>
    </row>
    <row r="5" ht="31.9" customHeight="1" spans="1:14">
      <c r="A5" s="17"/>
      <c r="B5" s="17"/>
      <c r="C5" s="17" t="s">
        <v>415</v>
      </c>
      <c r="D5" s="17" t="s">
        <v>139</v>
      </c>
      <c r="E5" s="17"/>
      <c r="F5" s="17"/>
      <c r="G5" s="17"/>
      <c r="H5" s="17"/>
      <c r="I5" s="17"/>
      <c r="J5" s="17" t="s">
        <v>416</v>
      </c>
      <c r="K5" s="17" t="s">
        <v>141</v>
      </c>
      <c r="L5" s="17" t="s">
        <v>142</v>
      </c>
      <c r="M5" s="17" t="s">
        <v>417</v>
      </c>
      <c r="N5" s="17" t="s">
        <v>418</v>
      </c>
    </row>
    <row r="6" ht="44.85" customHeight="1" spans="1:14">
      <c r="A6" s="17"/>
      <c r="B6" s="17"/>
      <c r="C6" s="17"/>
      <c r="D6" s="17" t="s">
        <v>419</v>
      </c>
      <c r="E6" s="17" t="s">
        <v>420</v>
      </c>
      <c r="F6" s="17" t="s">
        <v>421</v>
      </c>
      <c r="G6" s="17" t="s">
        <v>422</v>
      </c>
      <c r="H6" s="17" t="s">
        <v>423</v>
      </c>
      <c r="I6" s="17" t="s">
        <v>424</v>
      </c>
      <c r="J6" s="17"/>
      <c r="K6" s="17"/>
      <c r="L6" s="17"/>
      <c r="M6" s="17"/>
      <c r="N6" s="17"/>
    </row>
    <row r="7" ht="22.9" customHeight="1" spans="1:14">
      <c r="A7" s="20"/>
      <c r="B7" s="4" t="s">
        <v>136</v>
      </c>
      <c r="C7" s="19">
        <f>C8</f>
        <v>599</v>
      </c>
      <c r="D7" s="19">
        <f t="shared" ref="D7:M7" si="0">D8</f>
        <v>345.39</v>
      </c>
      <c r="E7" s="19">
        <f t="shared" si="0"/>
        <v>345.39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253.61</v>
      </c>
      <c r="K7" s="19">
        <f t="shared" si="0"/>
        <v>0</v>
      </c>
      <c r="L7" s="19">
        <f t="shared" si="0"/>
        <v>0</v>
      </c>
      <c r="M7" s="19">
        <v>599</v>
      </c>
      <c r="N7" s="20"/>
    </row>
    <row r="8" ht="22.9" customHeight="1" spans="1:14">
      <c r="A8" s="18" t="s">
        <v>154</v>
      </c>
      <c r="B8" s="18" t="s">
        <v>4</v>
      </c>
      <c r="C8" s="19">
        <f>SUM(D8+J8+K8+L8)</f>
        <v>599</v>
      </c>
      <c r="D8" s="19">
        <f>SUM(D9:D12)</f>
        <v>345.39</v>
      </c>
      <c r="E8" s="19">
        <f t="shared" ref="E8:M8" si="1">SUM(E9:E12)</f>
        <v>345.39</v>
      </c>
      <c r="F8" s="19">
        <f t="shared" si="1"/>
        <v>0</v>
      </c>
      <c r="G8" s="19">
        <f t="shared" si="1"/>
        <v>0</v>
      </c>
      <c r="H8" s="19">
        <f t="shared" si="1"/>
        <v>0</v>
      </c>
      <c r="I8" s="19">
        <f t="shared" si="1"/>
        <v>0</v>
      </c>
      <c r="J8" s="19">
        <f t="shared" si="1"/>
        <v>253.61</v>
      </c>
      <c r="K8" s="19">
        <f t="shared" si="1"/>
        <v>0</v>
      </c>
      <c r="L8" s="19">
        <f t="shared" si="1"/>
        <v>0</v>
      </c>
      <c r="M8" s="19">
        <v>599</v>
      </c>
      <c r="N8" s="20"/>
    </row>
    <row r="9" ht="22.9" customHeight="1" spans="1:14">
      <c r="A9" s="23" t="s">
        <v>425</v>
      </c>
      <c r="B9" s="23" t="s">
        <v>426</v>
      </c>
      <c r="C9" s="19">
        <f>SUM(D9+J9+K9+L9)</f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5"/>
    </row>
    <row r="10" ht="22.9" customHeight="1" spans="1:14">
      <c r="A10" s="23" t="s">
        <v>425</v>
      </c>
      <c r="B10" s="23" t="s">
        <v>427</v>
      </c>
      <c r="C10" s="19">
        <f>SUM(D10+J10+K10+L10)</f>
        <v>330</v>
      </c>
      <c r="D10" s="6">
        <v>150</v>
      </c>
      <c r="E10" s="6">
        <v>150</v>
      </c>
      <c r="F10" s="6"/>
      <c r="G10" s="6"/>
      <c r="H10" s="6"/>
      <c r="I10" s="6"/>
      <c r="J10" s="6">
        <v>180</v>
      </c>
      <c r="K10" s="6"/>
      <c r="L10" s="6"/>
      <c r="M10" s="6">
        <v>330</v>
      </c>
      <c r="N10" s="5"/>
    </row>
    <row r="11" ht="22.9" customHeight="1" spans="1:14">
      <c r="A11" s="23" t="s">
        <v>425</v>
      </c>
      <c r="B11" s="23" t="s">
        <v>428</v>
      </c>
      <c r="C11" s="19">
        <f>SUM(D11+J11+K11+L11)</f>
        <v>172.69</v>
      </c>
      <c r="D11" s="6">
        <v>172.69</v>
      </c>
      <c r="E11" s="6">
        <v>172.69</v>
      </c>
      <c r="F11" s="6"/>
      <c r="G11" s="6"/>
      <c r="H11" s="6"/>
      <c r="I11" s="6"/>
      <c r="J11" s="6"/>
      <c r="K11" s="6"/>
      <c r="L11" s="6"/>
      <c r="M11" s="6">
        <v>172.69</v>
      </c>
      <c r="N11" s="5"/>
    </row>
    <row r="12" ht="22.9" customHeight="1" spans="1:14">
      <c r="A12" s="23" t="s">
        <v>425</v>
      </c>
      <c r="B12" s="23" t="s">
        <v>429</v>
      </c>
      <c r="C12" s="19">
        <f>SUM(D12+J12+K12+L12)</f>
        <v>93.61</v>
      </c>
      <c r="D12" s="6">
        <v>20</v>
      </c>
      <c r="E12" s="6">
        <v>20</v>
      </c>
      <c r="F12" s="6"/>
      <c r="G12" s="6"/>
      <c r="H12" s="6"/>
      <c r="I12" s="6"/>
      <c r="J12" s="6">
        <v>73.61</v>
      </c>
      <c r="K12" s="6"/>
      <c r="L12" s="6"/>
      <c r="M12" s="6">
        <v>93.61</v>
      </c>
      <c r="N12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pane ySplit="5" topLeftCell="A45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5.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1" t="s">
        <v>430</v>
      </c>
    </row>
    <row r="2" ht="30" customHeight="1" spans="1:13">
      <c r="A2" s="3"/>
      <c r="B2" s="3"/>
      <c r="C2" s="15" t="s">
        <v>431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9" t="s">
        <v>32</v>
      </c>
      <c r="M3" s="9"/>
    </row>
    <row r="4" ht="21" customHeight="1" spans="1:13">
      <c r="A4" s="17" t="s">
        <v>199</v>
      </c>
      <c r="B4" s="17" t="s">
        <v>432</v>
      </c>
      <c r="C4" s="17" t="s">
        <v>433</v>
      </c>
      <c r="D4" s="17" t="s">
        <v>434</v>
      </c>
      <c r="E4" s="17" t="s">
        <v>435</v>
      </c>
      <c r="F4" s="17"/>
      <c r="G4" s="17"/>
      <c r="H4" s="17"/>
      <c r="I4" s="17"/>
      <c r="J4" s="17"/>
      <c r="K4" s="17"/>
      <c r="L4" s="17"/>
      <c r="M4" s="17"/>
    </row>
    <row r="5" ht="21" customHeight="1" spans="1:13">
      <c r="A5" s="17"/>
      <c r="B5" s="17"/>
      <c r="C5" s="17"/>
      <c r="D5" s="17"/>
      <c r="E5" s="17" t="s">
        <v>436</v>
      </c>
      <c r="F5" s="17" t="s">
        <v>437</v>
      </c>
      <c r="G5" s="17" t="s">
        <v>438</v>
      </c>
      <c r="H5" s="17" t="s">
        <v>439</v>
      </c>
      <c r="I5" s="17" t="s">
        <v>440</v>
      </c>
      <c r="J5" s="17" t="s">
        <v>441</v>
      </c>
      <c r="K5" s="17" t="s">
        <v>442</v>
      </c>
      <c r="L5" s="17" t="s">
        <v>443</v>
      </c>
      <c r="M5" s="17" t="s">
        <v>444</v>
      </c>
    </row>
    <row r="6" ht="21" customHeight="1" spans="1:13">
      <c r="A6" s="18" t="s">
        <v>2</v>
      </c>
      <c r="B6" s="18" t="s">
        <v>4</v>
      </c>
      <c r="C6" s="19">
        <v>599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21" customHeight="1" spans="1:13">
      <c r="A7" s="5" t="s">
        <v>155</v>
      </c>
      <c r="B7" s="5" t="s">
        <v>445</v>
      </c>
      <c r="C7" s="6">
        <v>330</v>
      </c>
      <c r="D7" s="5" t="s">
        <v>446</v>
      </c>
      <c r="E7" s="20" t="s">
        <v>447</v>
      </c>
      <c r="F7" s="5" t="s">
        <v>448</v>
      </c>
      <c r="G7" s="5" t="s">
        <v>408</v>
      </c>
      <c r="H7" s="5" t="s">
        <v>408</v>
      </c>
      <c r="I7" s="5" t="s">
        <v>408</v>
      </c>
      <c r="J7" s="5" t="s">
        <v>449</v>
      </c>
      <c r="K7" s="5" t="s">
        <v>408</v>
      </c>
      <c r="L7" s="5" t="s">
        <v>450</v>
      </c>
      <c r="M7" s="5"/>
    </row>
    <row r="8" ht="21" customHeight="1" spans="1:13">
      <c r="A8" s="5"/>
      <c r="B8" s="5"/>
      <c r="C8" s="6"/>
      <c r="D8" s="5"/>
      <c r="E8" s="20"/>
      <c r="F8" s="5" t="s">
        <v>451</v>
      </c>
      <c r="G8" s="5" t="s">
        <v>408</v>
      </c>
      <c r="H8" s="5" t="s">
        <v>408</v>
      </c>
      <c r="I8" s="5" t="s">
        <v>408</v>
      </c>
      <c r="J8" s="5" t="s">
        <v>449</v>
      </c>
      <c r="K8" s="5" t="s">
        <v>408</v>
      </c>
      <c r="L8" s="5" t="s">
        <v>450</v>
      </c>
      <c r="M8" s="5"/>
    </row>
    <row r="9" ht="21" customHeight="1" spans="1:13">
      <c r="A9" s="5"/>
      <c r="B9" s="5"/>
      <c r="C9" s="6"/>
      <c r="D9" s="5"/>
      <c r="E9" s="20"/>
      <c r="F9" s="5" t="s">
        <v>452</v>
      </c>
      <c r="G9" s="5" t="s">
        <v>408</v>
      </c>
      <c r="H9" s="5" t="s">
        <v>408</v>
      </c>
      <c r="I9" s="5" t="s">
        <v>408</v>
      </c>
      <c r="J9" s="5" t="s">
        <v>449</v>
      </c>
      <c r="K9" s="5" t="s">
        <v>408</v>
      </c>
      <c r="L9" s="5" t="s">
        <v>453</v>
      </c>
      <c r="M9" s="5"/>
    </row>
    <row r="10" ht="21" customHeight="1" spans="1:13">
      <c r="A10" s="5"/>
      <c r="B10" s="5"/>
      <c r="C10" s="6"/>
      <c r="D10" s="5"/>
      <c r="E10" s="20" t="s">
        <v>454</v>
      </c>
      <c r="F10" s="5" t="s">
        <v>455</v>
      </c>
      <c r="G10" s="5" t="s">
        <v>456</v>
      </c>
      <c r="H10" s="5" t="s">
        <v>457</v>
      </c>
      <c r="I10" s="5" t="s">
        <v>458</v>
      </c>
      <c r="J10" s="5" t="s">
        <v>449</v>
      </c>
      <c r="K10" s="5" t="s">
        <v>459</v>
      </c>
      <c r="L10" s="5" t="s">
        <v>453</v>
      </c>
      <c r="M10" s="5"/>
    </row>
    <row r="11" ht="21" customHeight="1" spans="1:13">
      <c r="A11" s="5"/>
      <c r="B11" s="5"/>
      <c r="C11" s="6"/>
      <c r="D11" s="5"/>
      <c r="E11" s="20"/>
      <c r="F11" s="5" t="s">
        <v>460</v>
      </c>
      <c r="G11" s="5" t="s">
        <v>461</v>
      </c>
      <c r="H11" s="5" t="s">
        <v>462</v>
      </c>
      <c r="I11" s="5" t="s">
        <v>462</v>
      </c>
      <c r="J11" s="5" t="s">
        <v>449</v>
      </c>
      <c r="K11" s="5" t="s">
        <v>463</v>
      </c>
      <c r="L11" s="5" t="s">
        <v>453</v>
      </c>
      <c r="M11" s="5"/>
    </row>
    <row r="12" ht="21" customHeight="1" spans="1:13">
      <c r="A12" s="5"/>
      <c r="B12" s="5"/>
      <c r="C12" s="6"/>
      <c r="D12" s="5"/>
      <c r="E12" s="20"/>
      <c r="F12" s="5" t="s">
        <v>464</v>
      </c>
      <c r="G12" s="5" t="s">
        <v>465</v>
      </c>
      <c r="H12" s="5" t="s">
        <v>466</v>
      </c>
      <c r="I12" s="5" t="s">
        <v>465</v>
      </c>
      <c r="J12" s="5" t="s">
        <v>449</v>
      </c>
      <c r="K12" s="5" t="s">
        <v>467</v>
      </c>
      <c r="L12" s="5" t="s">
        <v>453</v>
      </c>
      <c r="M12" s="5"/>
    </row>
    <row r="13" ht="21" customHeight="1" spans="1:13">
      <c r="A13" s="5"/>
      <c r="B13" s="5"/>
      <c r="C13" s="6"/>
      <c r="D13" s="5"/>
      <c r="E13" s="20" t="s">
        <v>468</v>
      </c>
      <c r="F13" s="5" t="s">
        <v>469</v>
      </c>
      <c r="G13" s="5" t="s">
        <v>470</v>
      </c>
      <c r="H13" s="5" t="s">
        <v>466</v>
      </c>
      <c r="I13" s="5" t="s">
        <v>470</v>
      </c>
      <c r="J13" s="5" t="s">
        <v>449</v>
      </c>
      <c r="K13" s="5" t="s">
        <v>467</v>
      </c>
      <c r="L13" s="5" t="s">
        <v>453</v>
      </c>
      <c r="M13" s="5"/>
    </row>
    <row r="14" ht="21" customHeight="1" spans="1:13">
      <c r="A14" s="5"/>
      <c r="B14" s="5"/>
      <c r="C14" s="6"/>
      <c r="D14" s="5"/>
      <c r="E14" s="20" t="s">
        <v>471</v>
      </c>
      <c r="F14" s="5" t="s">
        <v>472</v>
      </c>
      <c r="G14" s="5" t="s">
        <v>408</v>
      </c>
      <c r="H14" s="5" t="s">
        <v>408</v>
      </c>
      <c r="I14" s="5" t="s">
        <v>408</v>
      </c>
      <c r="J14" s="5" t="s">
        <v>449</v>
      </c>
      <c r="K14" s="5" t="s">
        <v>408</v>
      </c>
      <c r="L14" s="5" t="s">
        <v>453</v>
      </c>
      <c r="M14" s="5"/>
    </row>
    <row r="15" ht="21" customHeight="1" spans="1:13">
      <c r="A15" s="5"/>
      <c r="B15" s="5"/>
      <c r="C15" s="6"/>
      <c r="D15" s="5"/>
      <c r="E15" s="20"/>
      <c r="F15" s="5" t="s">
        <v>473</v>
      </c>
      <c r="G15" s="5" t="s">
        <v>408</v>
      </c>
      <c r="H15" s="5" t="s">
        <v>408</v>
      </c>
      <c r="I15" s="5" t="s">
        <v>408</v>
      </c>
      <c r="J15" s="5" t="s">
        <v>449</v>
      </c>
      <c r="K15" s="5" t="s">
        <v>408</v>
      </c>
      <c r="L15" s="5" t="s">
        <v>453</v>
      </c>
      <c r="M15" s="5"/>
    </row>
    <row r="16" ht="21" customHeight="1" spans="1:13">
      <c r="A16" s="5"/>
      <c r="B16" s="5"/>
      <c r="C16" s="6"/>
      <c r="D16" s="5"/>
      <c r="E16" s="20"/>
      <c r="F16" s="5" t="s">
        <v>474</v>
      </c>
      <c r="G16" s="5" t="s">
        <v>475</v>
      </c>
      <c r="H16" s="5" t="s">
        <v>476</v>
      </c>
      <c r="I16" s="5" t="s">
        <v>477</v>
      </c>
      <c r="J16" s="5" t="s">
        <v>449</v>
      </c>
      <c r="K16" s="5" t="s">
        <v>478</v>
      </c>
      <c r="L16" s="5" t="s">
        <v>453</v>
      </c>
      <c r="M16" s="5"/>
    </row>
    <row r="17" ht="21" customHeight="1" spans="1:13">
      <c r="A17" s="5"/>
      <c r="B17" s="5"/>
      <c r="C17" s="6"/>
      <c r="D17" s="5"/>
      <c r="E17" s="20" t="s">
        <v>447</v>
      </c>
      <c r="F17" s="5" t="s">
        <v>448</v>
      </c>
      <c r="G17" s="5" t="s">
        <v>408</v>
      </c>
      <c r="H17" s="5" t="s">
        <v>408</v>
      </c>
      <c r="I17" s="5" t="s">
        <v>408</v>
      </c>
      <c r="J17" s="5" t="s">
        <v>449</v>
      </c>
      <c r="K17" s="5" t="s">
        <v>408</v>
      </c>
      <c r="L17" s="5" t="s">
        <v>450</v>
      </c>
      <c r="M17" s="5"/>
    </row>
    <row r="18" ht="21" customHeight="1" spans="1:13">
      <c r="A18" s="5"/>
      <c r="B18" s="5"/>
      <c r="C18" s="6"/>
      <c r="D18" s="5"/>
      <c r="E18" s="20"/>
      <c r="F18" s="5" t="s">
        <v>451</v>
      </c>
      <c r="G18" s="5" t="s">
        <v>408</v>
      </c>
      <c r="H18" s="5" t="s">
        <v>408</v>
      </c>
      <c r="I18" s="5" t="s">
        <v>408</v>
      </c>
      <c r="J18" s="5" t="s">
        <v>449</v>
      </c>
      <c r="K18" s="5" t="s">
        <v>408</v>
      </c>
      <c r="L18" s="5" t="s">
        <v>450</v>
      </c>
      <c r="M18" s="5"/>
    </row>
    <row r="19" ht="21" customHeight="1" spans="1:13">
      <c r="A19" s="5"/>
      <c r="B19" s="5"/>
      <c r="C19" s="6"/>
      <c r="D19" s="5"/>
      <c r="E19" s="20"/>
      <c r="F19" s="5" t="s">
        <v>452</v>
      </c>
      <c r="G19" s="5" t="s">
        <v>408</v>
      </c>
      <c r="H19" s="5" t="s">
        <v>408</v>
      </c>
      <c r="I19" s="5" t="s">
        <v>408</v>
      </c>
      <c r="J19" s="5" t="s">
        <v>449</v>
      </c>
      <c r="K19" s="5" t="s">
        <v>408</v>
      </c>
      <c r="L19" s="5" t="s">
        <v>453</v>
      </c>
      <c r="M19" s="5"/>
    </row>
    <row r="20" ht="21" customHeight="1" spans="1:13">
      <c r="A20" s="5"/>
      <c r="B20" s="5"/>
      <c r="C20" s="6"/>
      <c r="D20" s="5"/>
      <c r="E20" s="20" t="s">
        <v>454</v>
      </c>
      <c r="F20" s="5" t="s">
        <v>455</v>
      </c>
      <c r="G20" s="5" t="s">
        <v>456</v>
      </c>
      <c r="H20" s="5" t="s">
        <v>457</v>
      </c>
      <c r="I20" s="5" t="s">
        <v>458</v>
      </c>
      <c r="J20" s="5" t="s">
        <v>449</v>
      </c>
      <c r="K20" s="5" t="s">
        <v>459</v>
      </c>
      <c r="L20" s="5" t="s">
        <v>453</v>
      </c>
      <c r="M20" s="5"/>
    </row>
    <row r="21" ht="21" customHeight="1" spans="1:13">
      <c r="A21" s="5"/>
      <c r="B21" s="5"/>
      <c r="C21" s="6"/>
      <c r="D21" s="5"/>
      <c r="E21" s="20"/>
      <c r="F21" s="5" t="s">
        <v>460</v>
      </c>
      <c r="G21" s="5" t="s">
        <v>461</v>
      </c>
      <c r="H21" s="5" t="s">
        <v>462</v>
      </c>
      <c r="I21" s="5" t="s">
        <v>462</v>
      </c>
      <c r="J21" s="5" t="s">
        <v>449</v>
      </c>
      <c r="K21" s="5" t="s">
        <v>463</v>
      </c>
      <c r="L21" s="5" t="s">
        <v>453</v>
      </c>
      <c r="M21" s="5"/>
    </row>
    <row r="22" ht="21" customHeight="1" spans="1:13">
      <c r="A22" s="5"/>
      <c r="B22" s="5"/>
      <c r="C22" s="6"/>
      <c r="D22" s="5"/>
      <c r="E22" s="20"/>
      <c r="F22" s="5" t="s">
        <v>464</v>
      </c>
      <c r="G22" s="5" t="s">
        <v>465</v>
      </c>
      <c r="H22" s="5" t="s">
        <v>466</v>
      </c>
      <c r="I22" s="5" t="s">
        <v>465</v>
      </c>
      <c r="J22" s="5" t="s">
        <v>449</v>
      </c>
      <c r="K22" s="5" t="s">
        <v>467</v>
      </c>
      <c r="L22" s="5" t="s">
        <v>453</v>
      </c>
      <c r="M22" s="5"/>
    </row>
    <row r="23" ht="21" customHeight="1" spans="1:13">
      <c r="A23" s="5"/>
      <c r="B23" s="5"/>
      <c r="C23" s="6"/>
      <c r="D23" s="5"/>
      <c r="E23" s="20" t="s">
        <v>468</v>
      </c>
      <c r="F23" s="5" t="s">
        <v>469</v>
      </c>
      <c r="G23" s="5" t="s">
        <v>470</v>
      </c>
      <c r="H23" s="5" t="s">
        <v>466</v>
      </c>
      <c r="I23" s="5" t="s">
        <v>470</v>
      </c>
      <c r="J23" s="5" t="s">
        <v>449</v>
      </c>
      <c r="K23" s="5" t="s">
        <v>467</v>
      </c>
      <c r="L23" s="5" t="s">
        <v>453</v>
      </c>
      <c r="M23" s="5"/>
    </row>
    <row r="24" ht="21" customHeight="1" spans="1:13">
      <c r="A24" s="5"/>
      <c r="B24" s="5"/>
      <c r="C24" s="6"/>
      <c r="D24" s="5"/>
      <c r="E24" s="20" t="s">
        <v>471</v>
      </c>
      <c r="F24" s="5" t="s">
        <v>472</v>
      </c>
      <c r="G24" s="5" t="s">
        <v>408</v>
      </c>
      <c r="H24" s="5" t="s">
        <v>408</v>
      </c>
      <c r="I24" s="5" t="s">
        <v>408</v>
      </c>
      <c r="J24" s="5" t="s">
        <v>449</v>
      </c>
      <c r="K24" s="5" t="s">
        <v>408</v>
      </c>
      <c r="L24" s="5" t="s">
        <v>453</v>
      </c>
      <c r="M24" s="5"/>
    </row>
    <row r="25" ht="21" customHeight="1" spans="1:13">
      <c r="A25" s="5"/>
      <c r="B25" s="5"/>
      <c r="C25" s="6"/>
      <c r="D25" s="5"/>
      <c r="E25" s="20"/>
      <c r="F25" s="5" t="s">
        <v>473</v>
      </c>
      <c r="G25" s="5" t="s">
        <v>408</v>
      </c>
      <c r="H25" s="5" t="s">
        <v>408</v>
      </c>
      <c r="I25" s="5" t="s">
        <v>408</v>
      </c>
      <c r="J25" s="5" t="s">
        <v>449</v>
      </c>
      <c r="K25" s="5" t="s">
        <v>408</v>
      </c>
      <c r="L25" s="5" t="s">
        <v>453</v>
      </c>
      <c r="M25" s="5"/>
    </row>
    <row r="26" ht="21" customHeight="1" spans="1:13">
      <c r="A26" s="5"/>
      <c r="B26" s="5"/>
      <c r="C26" s="6"/>
      <c r="D26" s="5"/>
      <c r="E26" s="20"/>
      <c r="F26" s="5" t="s">
        <v>474</v>
      </c>
      <c r="G26" s="5" t="s">
        <v>475</v>
      </c>
      <c r="H26" s="5" t="s">
        <v>476</v>
      </c>
      <c r="I26" s="5" t="s">
        <v>477</v>
      </c>
      <c r="J26" s="5" t="s">
        <v>449</v>
      </c>
      <c r="K26" s="5" t="s">
        <v>478</v>
      </c>
      <c r="L26" s="5" t="s">
        <v>453</v>
      </c>
      <c r="M26" s="5"/>
    </row>
    <row r="27" ht="21" customHeight="1" spans="1:13">
      <c r="A27" s="5" t="s">
        <v>155</v>
      </c>
      <c r="B27" s="5" t="s">
        <v>479</v>
      </c>
      <c r="C27" s="6">
        <v>172.69</v>
      </c>
      <c r="D27" s="5" t="s">
        <v>480</v>
      </c>
      <c r="E27" s="20" t="s">
        <v>471</v>
      </c>
      <c r="F27" s="5" t="s">
        <v>472</v>
      </c>
      <c r="G27" s="5" t="s">
        <v>408</v>
      </c>
      <c r="H27" s="5" t="s">
        <v>408</v>
      </c>
      <c r="I27" s="5" t="s">
        <v>408</v>
      </c>
      <c r="J27" s="5" t="s">
        <v>449</v>
      </c>
      <c r="K27" s="5" t="s">
        <v>408</v>
      </c>
      <c r="L27" s="5" t="s">
        <v>453</v>
      </c>
      <c r="M27" s="5"/>
    </row>
    <row r="28" ht="21" customHeight="1" spans="1:13">
      <c r="A28" s="5"/>
      <c r="B28" s="5"/>
      <c r="C28" s="6"/>
      <c r="D28" s="5"/>
      <c r="E28" s="20"/>
      <c r="F28" s="5" t="s">
        <v>473</v>
      </c>
      <c r="G28" s="5" t="s">
        <v>408</v>
      </c>
      <c r="H28" s="5" t="s">
        <v>408</v>
      </c>
      <c r="I28" s="5" t="s">
        <v>408</v>
      </c>
      <c r="J28" s="5" t="s">
        <v>449</v>
      </c>
      <c r="K28" s="5" t="s">
        <v>408</v>
      </c>
      <c r="L28" s="5" t="s">
        <v>453</v>
      </c>
      <c r="M28" s="5"/>
    </row>
    <row r="29" ht="21" customHeight="1" spans="1:13">
      <c r="A29" s="5"/>
      <c r="B29" s="5"/>
      <c r="C29" s="6"/>
      <c r="D29" s="5"/>
      <c r="E29" s="20"/>
      <c r="F29" s="5" t="s">
        <v>474</v>
      </c>
      <c r="G29" s="5" t="s">
        <v>475</v>
      </c>
      <c r="H29" s="5" t="s">
        <v>481</v>
      </c>
      <c r="I29" s="5" t="s">
        <v>477</v>
      </c>
      <c r="J29" s="5" t="s">
        <v>449</v>
      </c>
      <c r="K29" s="5" t="s">
        <v>482</v>
      </c>
      <c r="L29" s="5" t="s">
        <v>453</v>
      </c>
      <c r="M29" s="5"/>
    </row>
    <row r="30" ht="21" customHeight="1" spans="1:13">
      <c r="A30" s="5"/>
      <c r="B30" s="5"/>
      <c r="C30" s="6"/>
      <c r="D30" s="5"/>
      <c r="E30" s="20" t="s">
        <v>454</v>
      </c>
      <c r="F30" s="5" t="s">
        <v>464</v>
      </c>
      <c r="G30" s="5" t="s">
        <v>465</v>
      </c>
      <c r="H30" s="5" t="s">
        <v>466</v>
      </c>
      <c r="I30" s="5" t="s">
        <v>465</v>
      </c>
      <c r="J30" s="5" t="s">
        <v>449</v>
      </c>
      <c r="K30" s="5" t="s">
        <v>467</v>
      </c>
      <c r="L30" s="5" t="s">
        <v>453</v>
      </c>
      <c r="M30" s="5"/>
    </row>
    <row r="31" ht="21" customHeight="1" spans="1:13">
      <c r="A31" s="5"/>
      <c r="B31" s="5"/>
      <c r="C31" s="6"/>
      <c r="D31" s="5"/>
      <c r="E31" s="20"/>
      <c r="F31" s="5" t="s">
        <v>460</v>
      </c>
      <c r="G31" s="5" t="s">
        <v>483</v>
      </c>
      <c r="H31" s="5" t="s">
        <v>484</v>
      </c>
      <c r="I31" s="5" t="s">
        <v>485</v>
      </c>
      <c r="J31" s="5" t="s">
        <v>449</v>
      </c>
      <c r="K31" s="5" t="s">
        <v>463</v>
      </c>
      <c r="L31" s="5" t="s">
        <v>453</v>
      </c>
      <c r="M31" s="5"/>
    </row>
    <row r="32" ht="21" customHeight="1" spans="1:13">
      <c r="A32" s="5"/>
      <c r="B32" s="5"/>
      <c r="C32" s="6"/>
      <c r="D32" s="5"/>
      <c r="E32" s="20"/>
      <c r="F32" s="5" t="s">
        <v>455</v>
      </c>
      <c r="G32" s="5" t="s">
        <v>486</v>
      </c>
      <c r="H32" s="5" t="s">
        <v>457</v>
      </c>
      <c r="I32" s="5" t="s">
        <v>487</v>
      </c>
      <c r="J32" s="5" t="s">
        <v>449</v>
      </c>
      <c r="K32" s="5" t="s">
        <v>459</v>
      </c>
      <c r="L32" s="5" t="s">
        <v>453</v>
      </c>
      <c r="M32" s="5"/>
    </row>
    <row r="33" ht="21" customHeight="1" spans="1:13">
      <c r="A33" s="5"/>
      <c r="B33" s="5"/>
      <c r="C33" s="6"/>
      <c r="D33" s="5"/>
      <c r="E33" s="20" t="s">
        <v>447</v>
      </c>
      <c r="F33" s="5" t="s">
        <v>448</v>
      </c>
      <c r="G33" s="5" t="s">
        <v>408</v>
      </c>
      <c r="H33" s="5" t="s">
        <v>408</v>
      </c>
      <c r="I33" s="5" t="s">
        <v>408</v>
      </c>
      <c r="J33" s="5" t="s">
        <v>449</v>
      </c>
      <c r="K33" s="5" t="s">
        <v>408</v>
      </c>
      <c r="L33" s="5" t="s">
        <v>450</v>
      </c>
      <c r="M33" s="5"/>
    </row>
    <row r="34" ht="21" customHeight="1" spans="1:13">
      <c r="A34" s="5"/>
      <c r="B34" s="5"/>
      <c r="C34" s="6"/>
      <c r="D34" s="5"/>
      <c r="E34" s="20"/>
      <c r="F34" s="5" t="s">
        <v>451</v>
      </c>
      <c r="G34" s="5" t="s">
        <v>408</v>
      </c>
      <c r="H34" s="5" t="s">
        <v>408</v>
      </c>
      <c r="I34" s="5" t="s">
        <v>408</v>
      </c>
      <c r="J34" s="5" t="s">
        <v>449</v>
      </c>
      <c r="K34" s="5" t="s">
        <v>408</v>
      </c>
      <c r="L34" s="5" t="s">
        <v>450</v>
      </c>
      <c r="M34" s="5"/>
    </row>
    <row r="35" ht="21" customHeight="1" spans="1:13">
      <c r="A35" s="5"/>
      <c r="B35" s="5"/>
      <c r="C35" s="6"/>
      <c r="D35" s="5"/>
      <c r="E35" s="20"/>
      <c r="F35" s="5" t="s">
        <v>452</v>
      </c>
      <c r="G35" s="5" t="s">
        <v>408</v>
      </c>
      <c r="H35" s="5" t="s">
        <v>408</v>
      </c>
      <c r="I35" s="5" t="s">
        <v>408</v>
      </c>
      <c r="J35" s="5" t="s">
        <v>449</v>
      </c>
      <c r="K35" s="5" t="s">
        <v>408</v>
      </c>
      <c r="L35" s="5" t="s">
        <v>453</v>
      </c>
      <c r="M35" s="5"/>
    </row>
    <row r="36" ht="21" customHeight="1" spans="1:13">
      <c r="A36" s="5"/>
      <c r="B36" s="5"/>
      <c r="C36" s="6"/>
      <c r="D36" s="5"/>
      <c r="E36" s="20" t="s">
        <v>468</v>
      </c>
      <c r="F36" s="5" t="s">
        <v>469</v>
      </c>
      <c r="G36" s="5" t="s">
        <v>470</v>
      </c>
      <c r="H36" s="5" t="s">
        <v>466</v>
      </c>
      <c r="I36" s="5" t="s">
        <v>470</v>
      </c>
      <c r="J36" s="5" t="s">
        <v>449</v>
      </c>
      <c r="K36" s="5" t="s">
        <v>467</v>
      </c>
      <c r="L36" s="5" t="s">
        <v>453</v>
      </c>
      <c r="M36" s="5"/>
    </row>
    <row r="37" ht="21" customHeight="1" spans="1:13">
      <c r="A37" s="5"/>
      <c r="B37" s="5"/>
      <c r="C37" s="6"/>
      <c r="D37" s="5"/>
      <c r="E37" s="20" t="s">
        <v>471</v>
      </c>
      <c r="F37" s="5" t="s">
        <v>472</v>
      </c>
      <c r="G37" s="5" t="s">
        <v>408</v>
      </c>
      <c r="H37" s="5" t="s">
        <v>408</v>
      </c>
      <c r="I37" s="5" t="s">
        <v>408</v>
      </c>
      <c r="J37" s="5" t="s">
        <v>449</v>
      </c>
      <c r="K37" s="5" t="s">
        <v>408</v>
      </c>
      <c r="L37" s="5" t="s">
        <v>453</v>
      </c>
      <c r="M37" s="5"/>
    </row>
    <row r="38" ht="21" customHeight="1" spans="1:13">
      <c r="A38" s="5"/>
      <c r="B38" s="5"/>
      <c r="C38" s="6"/>
      <c r="D38" s="5"/>
      <c r="E38" s="20"/>
      <c r="F38" s="5" t="s">
        <v>473</v>
      </c>
      <c r="G38" s="5" t="s">
        <v>408</v>
      </c>
      <c r="H38" s="5" t="s">
        <v>408</v>
      </c>
      <c r="I38" s="5" t="s">
        <v>408</v>
      </c>
      <c r="J38" s="5" t="s">
        <v>449</v>
      </c>
      <c r="K38" s="5" t="s">
        <v>408</v>
      </c>
      <c r="L38" s="5" t="s">
        <v>453</v>
      </c>
      <c r="M38" s="5"/>
    </row>
    <row r="39" ht="21" customHeight="1" spans="1:13">
      <c r="A39" s="5"/>
      <c r="B39" s="5"/>
      <c r="C39" s="6"/>
      <c r="D39" s="5"/>
      <c r="E39" s="20"/>
      <c r="F39" s="5" t="s">
        <v>474</v>
      </c>
      <c r="G39" s="5" t="s">
        <v>475</v>
      </c>
      <c r="H39" s="5" t="s">
        <v>481</v>
      </c>
      <c r="I39" s="5" t="s">
        <v>477</v>
      </c>
      <c r="J39" s="5" t="s">
        <v>449</v>
      </c>
      <c r="K39" s="5" t="s">
        <v>482</v>
      </c>
      <c r="L39" s="5" t="s">
        <v>453</v>
      </c>
      <c r="M39" s="5"/>
    </row>
    <row r="40" ht="21" customHeight="1" spans="1:13">
      <c r="A40" s="5"/>
      <c r="B40" s="5"/>
      <c r="C40" s="6"/>
      <c r="D40" s="5"/>
      <c r="E40" s="20" t="s">
        <v>454</v>
      </c>
      <c r="F40" s="5" t="s">
        <v>464</v>
      </c>
      <c r="G40" s="5" t="s">
        <v>465</v>
      </c>
      <c r="H40" s="5" t="s">
        <v>466</v>
      </c>
      <c r="I40" s="5" t="s">
        <v>465</v>
      </c>
      <c r="J40" s="5" t="s">
        <v>449</v>
      </c>
      <c r="K40" s="5" t="s">
        <v>467</v>
      </c>
      <c r="L40" s="5" t="s">
        <v>453</v>
      </c>
      <c r="M40" s="5"/>
    </row>
    <row r="41" ht="21" customHeight="1" spans="1:13">
      <c r="A41" s="5"/>
      <c r="B41" s="5"/>
      <c r="C41" s="6"/>
      <c r="D41" s="5"/>
      <c r="E41" s="20"/>
      <c r="F41" s="5" t="s">
        <v>460</v>
      </c>
      <c r="G41" s="5" t="s">
        <v>483</v>
      </c>
      <c r="H41" s="5" t="s">
        <v>484</v>
      </c>
      <c r="I41" s="5" t="s">
        <v>485</v>
      </c>
      <c r="J41" s="5" t="s">
        <v>449</v>
      </c>
      <c r="K41" s="5" t="s">
        <v>463</v>
      </c>
      <c r="L41" s="5" t="s">
        <v>453</v>
      </c>
      <c r="M41" s="5"/>
    </row>
    <row r="42" ht="21" customHeight="1" spans="1:13">
      <c r="A42" s="5"/>
      <c r="B42" s="5"/>
      <c r="C42" s="6"/>
      <c r="D42" s="5"/>
      <c r="E42" s="20"/>
      <c r="F42" s="5" t="s">
        <v>455</v>
      </c>
      <c r="G42" s="5" t="s">
        <v>486</v>
      </c>
      <c r="H42" s="5" t="s">
        <v>457</v>
      </c>
      <c r="I42" s="5" t="s">
        <v>487</v>
      </c>
      <c r="J42" s="5" t="s">
        <v>449</v>
      </c>
      <c r="K42" s="5" t="s">
        <v>459</v>
      </c>
      <c r="L42" s="5" t="s">
        <v>453</v>
      </c>
      <c r="M42" s="5"/>
    </row>
    <row r="43" ht="21" customHeight="1" spans="1:13">
      <c r="A43" s="5"/>
      <c r="B43" s="5"/>
      <c r="C43" s="6"/>
      <c r="D43" s="5"/>
      <c r="E43" s="20" t="s">
        <v>447</v>
      </c>
      <c r="F43" s="5" t="s">
        <v>448</v>
      </c>
      <c r="G43" s="5" t="s">
        <v>408</v>
      </c>
      <c r="H43" s="5" t="s">
        <v>408</v>
      </c>
      <c r="I43" s="5" t="s">
        <v>408</v>
      </c>
      <c r="J43" s="5" t="s">
        <v>449</v>
      </c>
      <c r="K43" s="5" t="s">
        <v>408</v>
      </c>
      <c r="L43" s="5" t="s">
        <v>450</v>
      </c>
      <c r="M43" s="5"/>
    </row>
    <row r="44" ht="21" customHeight="1" spans="1:13">
      <c r="A44" s="5"/>
      <c r="B44" s="5"/>
      <c r="C44" s="6"/>
      <c r="D44" s="5"/>
      <c r="E44" s="20"/>
      <c r="F44" s="5" t="s">
        <v>451</v>
      </c>
      <c r="G44" s="5" t="s">
        <v>408</v>
      </c>
      <c r="H44" s="5" t="s">
        <v>408</v>
      </c>
      <c r="I44" s="5" t="s">
        <v>408</v>
      </c>
      <c r="J44" s="5" t="s">
        <v>449</v>
      </c>
      <c r="K44" s="5" t="s">
        <v>408</v>
      </c>
      <c r="L44" s="5" t="s">
        <v>450</v>
      </c>
      <c r="M44" s="5"/>
    </row>
    <row r="45" ht="21" customHeight="1" spans="1:13">
      <c r="A45" s="5"/>
      <c r="B45" s="5"/>
      <c r="C45" s="6"/>
      <c r="D45" s="5"/>
      <c r="E45" s="20"/>
      <c r="F45" s="5" t="s">
        <v>452</v>
      </c>
      <c r="G45" s="5" t="s">
        <v>408</v>
      </c>
      <c r="H45" s="5" t="s">
        <v>408</v>
      </c>
      <c r="I45" s="5" t="s">
        <v>408</v>
      </c>
      <c r="J45" s="5" t="s">
        <v>449</v>
      </c>
      <c r="K45" s="5" t="s">
        <v>408</v>
      </c>
      <c r="L45" s="5" t="s">
        <v>453</v>
      </c>
      <c r="M45" s="5"/>
    </row>
    <row r="46" ht="21" customHeight="1" spans="1:13">
      <c r="A46" s="5"/>
      <c r="B46" s="5"/>
      <c r="C46" s="6"/>
      <c r="D46" s="5"/>
      <c r="E46" s="20" t="s">
        <v>468</v>
      </c>
      <c r="F46" s="5" t="s">
        <v>469</v>
      </c>
      <c r="G46" s="5" t="s">
        <v>470</v>
      </c>
      <c r="H46" s="5" t="s">
        <v>466</v>
      </c>
      <c r="I46" s="5" t="s">
        <v>470</v>
      </c>
      <c r="J46" s="5" t="s">
        <v>449</v>
      </c>
      <c r="K46" s="5" t="s">
        <v>467</v>
      </c>
      <c r="L46" s="5" t="s">
        <v>453</v>
      </c>
      <c r="M46" s="5"/>
    </row>
    <row r="47" ht="21" customHeight="1" spans="1:13">
      <c r="A47" s="5" t="s">
        <v>155</v>
      </c>
      <c r="B47" s="5" t="s">
        <v>488</v>
      </c>
      <c r="C47" s="6">
        <v>93.61</v>
      </c>
      <c r="D47" s="5" t="s">
        <v>489</v>
      </c>
      <c r="E47" s="20" t="s">
        <v>471</v>
      </c>
      <c r="F47" s="5" t="s">
        <v>474</v>
      </c>
      <c r="G47" s="5" t="s">
        <v>475</v>
      </c>
      <c r="H47" s="5" t="s">
        <v>490</v>
      </c>
      <c r="I47" s="5" t="s">
        <v>477</v>
      </c>
      <c r="J47" s="5" t="s">
        <v>449</v>
      </c>
      <c r="K47" s="5" t="s">
        <v>478</v>
      </c>
      <c r="L47" s="5" t="s">
        <v>453</v>
      </c>
      <c r="M47" s="5"/>
    </row>
    <row r="48" ht="21" customHeight="1" spans="1:13">
      <c r="A48" s="5"/>
      <c r="B48" s="5"/>
      <c r="C48" s="6"/>
      <c r="D48" s="5"/>
      <c r="E48" s="20"/>
      <c r="F48" s="5" t="s">
        <v>473</v>
      </c>
      <c r="G48" s="5" t="s">
        <v>408</v>
      </c>
      <c r="H48" s="5" t="s">
        <v>408</v>
      </c>
      <c r="I48" s="5" t="s">
        <v>408</v>
      </c>
      <c r="J48" s="5" t="s">
        <v>449</v>
      </c>
      <c r="K48" s="5" t="s">
        <v>408</v>
      </c>
      <c r="L48" s="5" t="s">
        <v>453</v>
      </c>
      <c r="M48" s="5"/>
    </row>
    <row r="49" ht="21" customHeight="1" spans="1:13">
      <c r="A49" s="5"/>
      <c r="B49" s="5"/>
      <c r="C49" s="6"/>
      <c r="D49" s="5"/>
      <c r="E49" s="20"/>
      <c r="F49" s="5" t="s">
        <v>472</v>
      </c>
      <c r="G49" s="5" t="s">
        <v>408</v>
      </c>
      <c r="H49" s="5" t="s">
        <v>408</v>
      </c>
      <c r="I49" s="5" t="s">
        <v>408</v>
      </c>
      <c r="J49" s="5" t="s">
        <v>449</v>
      </c>
      <c r="K49" s="5" t="s">
        <v>408</v>
      </c>
      <c r="L49" s="5" t="s">
        <v>453</v>
      </c>
      <c r="M49" s="5"/>
    </row>
    <row r="50" ht="21" customHeight="1" spans="1:13">
      <c r="A50" s="5"/>
      <c r="B50" s="5"/>
      <c r="C50" s="6"/>
      <c r="D50" s="5"/>
      <c r="E50" s="20" t="s">
        <v>468</v>
      </c>
      <c r="F50" s="5" t="s">
        <v>469</v>
      </c>
      <c r="G50" s="5" t="s">
        <v>470</v>
      </c>
      <c r="H50" s="5" t="s">
        <v>466</v>
      </c>
      <c r="I50" s="5" t="s">
        <v>470</v>
      </c>
      <c r="J50" s="5" t="s">
        <v>449</v>
      </c>
      <c r="K50" s="5" t="s">
        <v>467</v>
      </c>
      <c r="L50" s="5" t="s">
        <v>453</v>
      </c>
      <c r="M50" s="5"/>
    </row>
    <row r="51" ht="21" customHeight="1" spans="1:13">
      <c r="A51" s="5"/>
      <c r="B51" s="5"/>
      <c r="C51" s="6"/>
      <c r="D51" s="5"/>
      <c r="E51" s="20" t="s">
        <v>447</v>
      </c>
      <c r="F51" s="5" t="s">
        <v>448</v>
      </c>
      <c r="G51" s="5" t="s">
        <v>408</v>
      </c>
      <c r="H51" s="5" t="s">
        <v>408</v>
      </c>
      <c r="I51" s="5" t="s">
        <v>408</v>
      </c>
      <c r="J51" s="5" t="s">
        <v>449</v>
      </c>
      <c r="K51" s="5" t="s">
        <v>408</v>
      </c>
      <c r="L51" s="5" t="s">
        <v>450</v>
      </c>
      <c r="M51" s="5"/>
    </row>
    <row r="52" ht="21" customHeight="1" spans="1:13">
      <c r="A52" s="5"/>
      <c r="B52" s="5"/>
      <c r="C52" s="6"/>
      <c r="D52" s="5"/>
      <c r="E52" s="20"/>
      <c r="F52" s="5" t="s">
        <v>451</v>
      </c>
      <c r="G52" s="5" t="s">
        <v>408</v>
      </c>
      <c r="H52" s="5" t="s">
        <v>408</v>
      </c>
      <c r="I52" s="5" t="s">
        <v>408</v>
      </c>
      <c r="J52" s="5" t="s">
        <v>449</v>
      </c>
      <c r="K52" s="5" t="s">
        <v>408</v>
      </c>
      <c r="L52" s="5" t="s">
        <v>450</v>
      </c>
      <c r="M52" s="5"/>
    </row>
    <row r="53" ht="21" customHeight="1" spans="1:13">
      <c r="A53" s="5"/>
      <c r="B53" s="5"/>
      <c r="C53" s="6"/>
      <c r="D53" s="5"/>
      <c r="E53" s="20"/>
      <c r="F53" s="5" t="s">
        <v>452</v>
      </c>
      <c r="G53" s="5" t="s">
        <v>408</v>
      </c>
      <c r="H53" s="5" t="s">
        <v>408</v>
      </c>
      <c r="I53" s="5" t="s">
        <v>408</v>
      </c>
      <c r="J53" s="5" t="s">
        <v>449</v>
      </c>
      <c r="K53" s="5" t="s">
        <v>408</v>
      </c>
      <c r="L53" s="5" t="s">
        <v>453</v>
      </c>
      <c r="M53" s="5"/>
    </row>
    <row r="54" ht="21" customHeight="1" spans="1:13">
      <c r="A54" s="5"/>
      <c r="B54" s="5"/>
      <c r="C54" s="6"/>
      <c r="D54" s="5"/>
      <c r="E54" s="20" t="s">
        <v>454</v>
      </c>
      <c r="F54" s="5" t="s">
        <v>455</v>
      </c>
      <c r="G54" s="5" t="s">
        <v>486</v>
      </c>
      <c r="H54" s="5" t="s">
        <v>457</v>
      </c>
      <c r="I54" s="5" t="s">
        <v>491</v>
      </c>
      <c r="J54" s="5" t="s">
        <v>449</v>
      </c>
      <c r="K54" s="5" t="s">
        <v>459</v>
      </c>
      <c r="L54" s="5" t="s">
        <v>453</v>
      </c>
      <c r="M54" s="5"/>
    </row>
    <row r="55" ht="21" customHeight="1" spans="1:13">
      <c r="A55" s="5"/>
      <c r="B55" s="5"/>
      <c r="C55" s="6"/>
      <c r="D55" s="5"/>
      <c r="E55" s="20"/>
      <c r="F55" s="5" t="s">
        <v>464</v>
      </c>
      <c r="G55" s="5" t="s">
        <v>465</v>
      </c>
      <c r="H55" s="5" t="s">
        <v>466</v>
      </c>
      <c r="I55" s="5" t="s">
        <v>465</v>
      </c>
      <c r="J55" s="5" t="s">
        <v>449</v>
      </c>
      <c r="K55" s="5" t="s">
        <v>467</v>
      </c>
      <c r="L55" s="5" t="s">
        <v>453</v>
      </c>
      <c r="M55" s="5"/>
    </row>
    <row r="56" ht="21" customHeight="1" spans="1:13">
      <c r="A56" s="5"/>
      <c r="B56" s="5"/>
      <c r="C56" s="6"/>
      <c r="D56" s="5"/>
      <c r="E56" s="20"/>
      <c r="F56" s="5" t="s">
        <v>460</v>
      </c>
      <c r="G56" s="5" t="s">
        <v>461</v>
      </c>
      <c r="H56" s="5" t="s">
        <v>489</v>
      </c>
      <c r="I56" s="5" t="s">
        <v>489</v>
      </c>
      <c r="J56" s="5" t="s">
        <v>449</v>
      </c>
      <c r="K56" s="5" t="s">
        <v>492</v>
      </c>
      <c r="L56" s="5" t="s">
        <v>453</v>
      </c>
      <c r="M56" s="5"/>
    </row>
    <row r="57" ht="21" customHeight="1" spans="1:13">
      <c r="A57" s="5"/>
      <c r="B57" s="5"/>
      <c r="C57" s="6"/>
      <c r="D57" s="5"/>
      <c r="E57" s="20" t="s">
        <v>471</v>
      </c>
      <c r="F57" s="5" t="s">
        <v>474</v>
      </c>
      <c r="G57" s="5" t="s">
        <v>475</v>
      </c>
      <c r="H57" s="5" t="s">
        <v>490</v>
      </c>
      <c r="I57" s="5" t="s">
        <v>477</v>
      </c>
      <c r="J57" s="5" t="s">
        <v>449</v>
      </c>
      <c r="K57" s="5" t="s">
        <v>478</v>
      </c>
      <c r="L57" s="5" t="s">
        <v>453</v>
      </c>
      <c r="M57" s="5"/>
    </row>
    <row r="58" ht="21" customHeight="1" spans="1:13">
      <c r="A58" s="5"/>
      <c r="B58" s="5"/>
      <c r="C58" s="6"/>
      <c r="D58" s="5"/>
      <c r="E58" s="20"/>
      <c r="F58" s="5" t="s">
        <v>473</v>
      </c>
      <c r="G58" s="5" t="s">
        <v>408</v>
      </c>
      <c r="H58" s="5" t="s">
        <v>408</v>
      </c>
      <c r="I58" s="5" t="s">
        <v>408</v>
      </c>
      <c r="J58" s="5" t="s">
        <v>449</v>
      </c>
      <c r="K58" s="5" t="s">
        <v>408</v>
      </c>
      <c r="L58" s="5" t="s">
        <v>453</v>
      </c>
      <c r="M58" s="5"/>
    </row>
    <row r="59" ht="21" customHeight="1" spans="1:13">
      <c r="A59" s="5"/>
      <c r="B59" s="5"/>
      <c r="C59" s="6"/>
      <c r="D59" s="5"/>
      <c r="E59" s="20"/>
      <c r="F59" s="5" t="s">
        <v>472</v>
      </c>
      <c r="G59" s="5" t="s">
        <v>408</v>
      </c>
      <c r="H59" s="5" t="s">
        <v>408</v>
      </c>
      <c r="I59" s="5" t="s">
        <v>408</v>
      </c>
      <c r="J59" s="5" t="s">
        <v>449</v>
      </c>
      <c r="K59" s="5" t="s">
        <v>408</v>
      </c>
      <c r="L59" s="5" t="s">
        <v>453</v>
      </c>
      <c r="M59" s="5"/>
    </row>
    <row r="60" ht="21" customHeight="1" spans="1:13">
      <c r="A60" s="5"/>
      <c r="B60" s="5"/>
      <c r="C60" s="6"/>
      <c r="D60" s="5"/>
      <c r="E60" s="20" t="s">
        <v>468</v>
      </c>
      <c r="F60" s="5" t="s">
        <v>469</v>
      </c>
      <c r="G60" s="5" t="s">
        <v>470</v>
      </c>
      <c r="H60" s="5" t="s">
        <v>466</v>
      </c>
      <c r="I60" s="5" t="s">
        <v>470</v>
      </c>
      <c r="J60" s="5" t="s">
        <v>449</v>
      </c>
      <c r="K60" s="5" t="s">
        <v>467</v>
      </c>
      <c r="L60" s="5" t="s">
        <v>453</v>
      </c>
      <c r="M60" s="5"/>
    </row>
    <row r="61" ht="21" customHeight="1" spans="1:13">
      <c r="A61" s="5"/>
      <c r="B61" s="5"/>
      <c r="C61" s="6"/>
      <c r="D61" s="5"/>
      <c r="E61" s="20" t="s">
        <v>447</v>
      </c>
      <c r="F61" s="5" t="s">
        <v>448</v>
      </c>
      <c r="G61" s="5" t="s">
        <v>408</v>
      </c>
      <c r="H61" s="5" t="s">
        <v>408</v>
      </c>
      <c r="I61" s="5" t="s">
        <v>408</v>
      </c>
      <c r="J61" s="5" t="s">
        <v>449</v>
      </c>
      <c r="K61" s="5" t="s">
        <v>408</v>
      </c>
      <c r="L61" s="5" t="s">
        <v>450</v>
      </c>
      <c r="M61" s="5"/>
    </row>
    <row r="62" ht="21" customHeight="1" spans="1:13">
      <c r="A62" s="5"/>
      <c r="B62" s="5"/>
      <c r="C62" s="6"/>
      <c r="D62" s="5"/>
      <c r="E62" s="20"/>
      <c r="F62" s="5" t="s">
        <v>451</v>
      </c>
      <c r="G62" s="5" t="s">
        <v>408</v>
      </c>
      <c r="H62" s="5" t="s">
        <v>408</v>
      </c>
      <c r="I62" s="5" t="s">
        <v>408</v>
      </c>
      <c r="J62" s="5" t="s">
        <v>449</v>
      </c>
      <c r="K62" s="5" t="s">
        <v>408</v>
      </c>
      <c r="L62" s="5" t="s">
        <v>450</v>
      </c>
      <c r="M62" s="5"/>
    </row>
    <row r="63" ht="21" customHeight="1" spans="1:13">
      <c r="A63" s="5"/>
      <c r="B63" s="5"/>
      <c r="C63" s="6"/>
      <c r="D63" s="5"/>
      <c r="E63" s="20"/>
      <c r="F63" s="5" t="s">
        <v>452</v>
      </c>
      <c r="G63" s="5" t="s">
        <v>408</v>
      </c>
      <c r="H63" s="5" t="s">
        <v>408</v>
      </c>
      <c r="I63" s="5" t="s">
        <v>408</v>
      </c>
      <c r="J63" s="5" t="s">
        <v>449</v>
      </c>
      <c r="K63" s="5" t="s">
        <v>408</v>
      </c>
      <c r="L63" s="5" t="s">
        <v>453</v>
      </c>
      <c r="M63" s="5"/>
    </row>
    <row r="64" ht="21" customHeight="1" spans="1:13">
      <c r="A64" s="5"/>
      <c r="B64" s="5"/>
      <c r="C64" s="6"/>
      <c r="D64" s="5"/>
      <c r="E64" s="20" t="s">
        <v>454</v>
      </c>
      <c r="F64" s="5" t="s">
        <v>455</v>
      </c>
      <c r="G64" s="5" t="s">
        <v>486</v>
      </c>
      <c r="H64" s="5" t="s">
        <v>457</v>
      </c>
      <c r="I64" s="5" t="s">
        <v>491</v>
      </c>
      <c r="J64" s="5" t="s">
        <v>449</v>
      </c>
      <c r="K64" s="5" t="s">
        <v>459</v>
      </c>
      <c r="L64" s="5" t="s">
        <v>453</v>
      </c>
      <c r="M64" s="5"/>
    </row>
    <row r="65" ht="21" customHeight="1" spans="1:13">
      <c r="A65" s="5"/>
      <c r="B65" s="5"/>
      <c r="C65" s="6"/>
      <c r="D65" s="5"/>
      <c r="E65" s="20"/>
      <c r="F65" s="5" t="s">
        <v>464</v>
      </c>
      <c r="G65" s="5" t="s">
        <v>465</v>
      </c>
      <c r="H65" s="5" t="s">
        <v>466</v>
      </c>
      <c r="I65" s="5" t="s">
        <v>465</v>
      </c>
      <c r="J65" s="5" t="s">
        <v>449</v>
      </c>
      <c r="K65" s="5" t="s">
        <v>467</v>
      </c>
      <c r="L65" s="5" t="s">
        <v>453</v>
      </c>
      <c r="M65" s="5"/>
    </row>
    <row r="66" ht="21" customHeight="1" spans="1:13">
      <c r="A66" s="5"/>
      <c r="B66" s="5"/>
      <c r="C66" s="6"/>
      <c r="D66" s="5"/>
      <c r="E66" s="20"/>
      <c r="F66" s="5" t="s">
        <v>460</v>
      </c>
      <c r="G66" s="5" t="s">
        <v>461</v>
      </c>
      <c r="H66" s="5" t="s">
        <v>489</v>
      </c>
      <c r="I66" s="5" t="s">
        <v>489</v>
      </c>
      <c r="J66" s="5" t="s">
        <v>449</v>
      </c>
      <c r="K66" s="5" t="s">
        <v>492</v>
      </c>
      <c r="L66" s="5" t="s">
        <v>453</v>
      </c>
      <c r="M66" s="5"/>
    </row>
    <row r="67" ht="21" customHeight="1" spans="1:13">
      <c r="A67" s="5" t="s">
        <v>155</v>
      </c>
      <c r="B67" s="5" t="s">
        <v>493</v>
      </c>
      <c r="C67" s="6">
        <v>2.7</v>
      </c>
      <c r="D67" s="5" t="s">
        <v>494</v>
      </c>
      <c r="E67" s="20" t="s">
        <v>454</v>
      </c>
      <c r="F67" s="5" t="s">
        <v>460</v>
      </c>
      <c r="G67" s="5" t="s">
        <v>495</v>
      </c>
      <c r="H67" s="5" t="s">
        <v>496</v>
      </c>
      <c r="I67" s="5" t="s">
        <v>497</v>
      </c>
      <c r="J67" s="5" t="s">
        <v>449</v>
      </c>
      <c r="K67" s="5" t="s">
        <v>408</v>
      </c>
      <c r="L67" s="5" t="s">
        <v>453</v>
      </c>
      <c r="M67" s="5"/>
    </row>
    <row r="68" ht="21" customHeight="1" spans="1:13">
      <c r="A68" s="5"/>
      <c r="B68" s="5"/>
      <c r="C68" s="6"/>
      <c r="D68" s="5"/>
      <c r="E68" s="20"/>
      <c r="F68" s="5" t="s">
        <v>464</v>
      </c>
      <c r="G68" s="5" t="s">
        <v>498</v>
      </c>
      <c r="H68" s="5" t="s">
        <v>466</v>
      </c>
      <c r="I68" s="5" t="s">
        <v>499</v>
      </c>
      <c r="J68" s="5" t="s">
        <v>449</v>
      </c>
      <c r="K68" s="5" t="s">
        <v>408</v>
      </c>
      <c r="L68" s="5" t="s">
        <v>453</v>
      </c>
      <c r="M68" s="5"/>
    </row>
    <row r="69" ht="21" customHeight="1" spans="1:13">
      <c r="A69" s="5"/>
      <c r="B69" s="5"/>
      <c r="C69" s="6"/>
      <c r="D69" s="5"/>
      <c r="E69" s="20"/>
      <c r="F69" s="5" t="s">
        <v>455</v>
      </c>
      <c r="G69" s="5" t="s">
        <v>486</v>
      </c>
      <c r="H69" s="5" t="s">
        <v>500</v>
      </c>
      <c r="I69" s="5" t="s">
        <v>486</v>
      </c>
      <c r="J69" s="5" t="s">
        <v>449</v>
      </c>
      <c r="K69" s="5" t="s">
        <v>408</v>
      </c>
      <c r="L69" s="5" t="s">
        <v>453</v>
      </c>
      <c r="M69" s="5"/>
    </row>
    <row r="70" ht="21" customHeight="1" spans="1:13">
      <c r="A70" s="5"/>
      <c r="B70" s="5"/>
      <c r="C70" s="6"/>
      <c r="D70" s="5"/>
      <c r="E70" s="20" t="s">
        <v>447</v>
      </c>
      <c r="F70" s="5" t="s">
        <v>448</v>
      </c>
      <c r="G70" s="5" t="s">
        <v>408</v>
      </c>
      <c r="H70" s="5" t="s">
        <v>408</v>
      </c>
      <c r="I70" s="5" t="s">
        <v>408</v>
      </c>
      <c r="J70" s="5" t="s">
        <v>408</v>
      </c>
      <c r="K70" s="5" t="s">
        <v>408</v>
      </c>
      <c r="L70" s="5" t="s">
        <v>450</v>
      </c>
      <c r="M70" s="5"/>
    </row>
    <row r="71" ht="21" customHeight="1" spans="1:13">
      <c r="A71" s="5"/>
      <c r="B71" s="5"/>
      <c r="C71" s="6"/>
      <c r="D71" s="5"/>
      <c r="E71" s="20"/>
      <c r="F71" s="5" t="s">
        <v>451</v>
      </c>
      <c r="G71" s="5" t="s">
        <v>408</v>
      </c>
      <c r="H71" s="5" t="s">
        <v>408</v>
      </c>
      <c r="I71" s="5" t="s">
        <v>408</v>
      </c>
      <c r="J71" s="5" t="s">
        <v>408</v>
      </c>
      <c r="K71" s="5" t="s">
        <v>408</v>
      </c>
      <c r="L71" s="5" t="s">
        <v>450</v>
      </c>
      <c r="M71" s="5"/>
    </row>
    <row r="72" ht="21" customHeight="1" spans="1:13">
      <c r="A72" s="5"/>
      <c r="B72" s="5"/>
      <c r="C72" s="6"/>
      <c r="D72" s="5"/>
      <c r="E72" s="20"/>
      <c r="F72" s="5" t="s">
        <v>452</v>
      </c>
      <c r="G72" s="5" t="s">
        <v>408</v>
      </c>
      <c r="H72" s="5" t="s">
        <v>408</v>
      </c>
      <c r="I72" s="5" t="s">
        <v>408</v>
      </c>
      <c r="J72" s="5" t="s">
        <v>408</v>
      </c>
      <c r="K72" s="5" t="s">
        <v>408</v>
      </c>
      <c r="L72" s="5" t="s">
        <v>453</v>
      </c>
      <c r="M72" s="5"/>
    </row>
    <row r="73" ht="21" customHeight="1" spans="1:13">
      <c r="A73" s="5"/>
      <c r="B73" s="5"/>
      <c r="C73" s="6"/>
      <c r="D73" s="5"/>
      <c r="E73" s="20" t="s">
        <v>468</v>
      </c>
      <c r="F73" s="5" t="s">
        <v>469</v>
      </c>
      <c r="G73" s="5" t="s">
        <v>470</v>
      </c>
      <c r="H73" s="5" t="s">
        <v>466</v>
      </c>
      <c r="I73" s="5" t="s">
        <v>470</v>
      </c>
      <c r="J73" s="5" t="s">
        <v>449</v>
      </c>
      <c r="K73" s="5" t="s">
        <v>467</v>
      </c>
      <c r="L73" s="5" t="s">
        <v>453</v>
      </c>
      <c r="M73" s="5"/>
    </row>
    <row r="74" ht="21" customHeight="1" spans="1:13">
      <c r="A74" s="5"/>
      <c r="B74" s="5"/>
      <c r="C74" s="6"/>
      <c r="D74" s="5"/>
      <c r="E74" s="20" t="s">
        <v>471</v>
      </c>
      <c r="F74" s="5" t="s">
        <v>472</v>
      </c>
      <c r="G74" s="5" t="s">
        <v>408</v>
      </c>
      <c r="H74" s="5" t="s">
        <v>501</v>
      </c>
      <c r="I74" s="5" t="s">
        <v>408</v>
      </c>
      <c r="J74" s="5" t="s">
        <v>408</v>
      </c>
      <c r="K74" s="5" t="s">
        <v>408</v>
      </c>
      <c r="L74" s="5" t="s">
        <v>453</v>
      </c>
      <c r="M74" s="5"/>
    </row>
    <row r="75" ht="21" customHeight="1" spans="1:13">
      <c r="A75" s="5"/>
      <c r="B75" s="5"/>
      <c r="C75" s="6"/>
      <c r="D75" s="5"/>
      <c r="E75" s="20"/>
      <c r="F75" s="5" t="s">
        <v>473</v>
      </c>
      <c r="G75" s="5" t="s">
        <v>408</v>
      </c>
      <c r="H75" s="5" t="s">
        <v>501</v>
      </c>
      <c r="I75" s="5" t="s">
        <v>408</v>
      </c>
      <c r="J75" s="5" t="s">
        <v>408</v>
      </c>
      <c r="K75" s="5" t="s">
        <v>408</v>
      </c>
      <c r="L75" s="5" t="s">
        <v>453</v>
      </c>
      <c r="M75" s="5"/>
    </row>
    <row r="76" ht="21" customHeight="1" spans="1:13">
      <c r="A76" s="5"/>
      <c r="B76" s="5"/>
      <c r="C76" s="6"/>
      <c r="D76" s="5"/>
      <c r="E76" s="20"/>
      <c r="F76" s="5" t="s">
        <v>474</v>
      </c>
      <c r="G76" s="5" t="s">
        <v>475</v>
      </c>
      <c r="H76" s="5" t="s">
        <v>496</v>
      </c>
      <c r="I76" s="5" t="s">
        <v>502</v>
      </c>
      <c r="J76" s="5" t="s">
        <v>449</v>
      </c>
      <c r="K76" s="5" t="s">
        <v>503</v>
      </c>
      <c r="L76" s="5" t="s">
        <v>453</v>
      </c>
      <c r="M76" s="5"/>
    </row>
    <row r="77" ht="21" customHeight="1" spans="1:13">
      <c r="A77" s="5"/>
      <c r="B77" s="5"/>
      <c r="C77" s="6"/>
      <c r="D77" s="5"/>
      <c r="E77" s="20" t="s">
        <v>454</v>
      </c>
      <c r="F77" s="5" t="s">
        <v>460</v>
      </c>
      <c r="G77" s="5" t="s">
        <v>495</v>
      </c>
      <c r="H77" s="5" t="s">
        <v>496</v>
      </c>
      <c r="I77" s="5" t="s">
        <v>363</v>
      </c>
      <c r="J77" s="5" t="s">
        <v>449</v>
      </c>
      <c r="K77" s="5" t="s">
        <v>408</v>
      </c>
      <c r="L77" s="5" t="s">
        <v>453</v>
      </c>
      <c r="M77" s="5"/>
    </row>
    <row r="78" ht="21" customHeight="1" spans="1:13">
      <c r="A78" s="5"/>
      <c r="B78" s="5"/>
      <c r="C78" s="6"/>
      <c r="D78" s="5"/>
      <c r="E78" s="20"/>
      <c r="F78" s="5" t="s">
        <v>464</v>
      </c>
      <c r="G78" s="5" t="s">
        <v>498</v>
      </c>
      <c r="H78" s="5" t="s">
        <v>466</v>
      </c>
      <c r="I78" s="5" t="s">
        <v>499</v>
      </c>
      <c r="J78" s="5" t="s">
        <v>449</v>
      </c>
      <c r="K78" s="5" t="s">
        <v>408</v>
      </c>
      <c r="L78" s="5" t="s">
        <v>453</v>
      </c>
      <c r="M78" s="5"/>
    </row>
    <row r="79" ht="21" customHeight="1" spans="1:13">
      <c r="A79" s="5"/>
      <c r="B79" s="5"/>
      <c r="C79" s="6"/>
      <c r="D79" s="5"/>
      <c r="E79" s="20"/>
      <c r="F79" s="5" t="s">
        <v>455</v>
      </c>
      <c r="G79" s="5" t="s">
        <v>486</v>
      </c>
      <c r="H79" s="5" t="s">
        <v>500</v>
      </c>
      <c r="I79" s="5" t="s">
        <v>486</v>
      </c>
      <c r="J79" s="5" t="s">
        <v>449</v>
      </c>
      <c r="K79" s="5" t="s">
        <v>408</v>
      </c>
      <c r="L79" s="5" t="s">
        <v>453</v>
      </c>
      <c r="M79" s="5"/>
    </row>
    <row r="80" ht="21" customHeight="1" spans="1:13">
      <c r="A80" s="5"/>
      <c r="B80" s="5"/>
      <c r="C80" s="6"/>
      <c r="D80" s="5"/>
      <c r="E80" s="20" t="s">
        <v>447</v>
      </c>
      <c r="F80" s="5" t="s">
        <v>448</v>
      </c>
      <c r="G80" s="5" t="s">
        <v>408</v>
      </c>
      <c r="H80" s="5" t="s">
        <v>408</v>
      </c>
      <c r="I80" s="5" t="s">
        <v>408</v>
      </c>
      <c r="J80" s="5" t="s">
        <v>408</v>
      </c>
      <c r="K80" s="5" t="s">
        <v>408</v>
      </c>
      <c r="L80" s="5" t="s">
        <v>450</v>
      </c>
      <c r="M80" s="5"/>
    </row>
    <row r="81" ht="21" customHeight="1" spans="1:13">
      <c r="A81" s="5"/>
      <c r="B81" s="5"/>
      <c r="C81" s="6"/>
      <c r="D81" s="5"/>
      <c r="E81" s="20"/>
      <c r="F81" s="5" t="s">
        <v>451</v>
      </c>
      <c r="G81" s="5" t="s">
        <v>408</v>
      </c>
      <c r="H81" s="5" t="s">
        <v>408</v>
      </c>
      <c r="I81" s="5" t="s">
        <v>408</v>
      </c>
      <c r="J81" s="5" t="s">
        <v>408</v>
      </c>
      <c r="K81" s="5" t="s">
        <v>408</v>
      </c>
      <c r="L81" s="5" t="s">
        <v>450</v>
      </c>
      <c r="M81" s="5"/>
    </row>
    <row r="82" ht="21" customHeight="1" spans="1:13">
      <c r="A82" s="5"/>
      <c r="B82" s="5"/>
      <c r="C82" s="6"/>
      <c r="D82" s="5"/>
      <c r="E82" s="20"/>
      <c r="F82" s="5" t="s">
        <v>452</v>
      </c>
      <c r="G82" s="5" t="s">
        <v>408</v>
      </c>
      <c r="H82" s="5" t="s">
        <v>408</v>
      </c>
      <c r="I82" s="5" t="s">
        <v>408</v>
      </c>
      <c r="J82" s="5" t="s">
        <v>408</v>
      </c>
      <c r="K82" s="5" t="s">
        <v>408</v>
      </c>
      <c r="L82" s="5" t="s">
        <v>453</v>
      </c>
      <c r="M82" s="5"/>
    </row>
    <row r="83" ht="21" customHeight="1" spans="1:13">
      <c r="A83" s="5"/>
      <c r="B83" s="5"/>
      <c r="C83" s="6"/>
      <c r="D83" s="5"/>
      <c r="E83" s="20" t="s">
        <v>468</v>
      </c>
      <c r="F83" s="5" t="s">
        <v>469</v>
      </c>
      <c r="G83" s="5" t="s">
        <v>470</v>
      </c>
      <c r="H83" s="5" t="s">
        <v>466</v>
      </c>
      <c r="I83" s="5" t="s">
        <v>470</v>
      </c>
      <c r="J83" s="5" t="s">
        <v>449</v>
      </c>
      <c r="K83" s="5" t="s">
        <v>467</v>
      </c>
      <c r="L83" s="5" t="s">
        <v>453</v>
      </c>
      <c r="M83" s="5"/>
    </row>
    <row r="84" ht="21" customHeight="1" spans="1:13">
      <c r="A84" s="5"/>
      <c r="B84" s="5"/>
      <c r="C84" s="6"/>
      <c r="D84" s="5"/>
      <c r="E84" s="20" t="s">
        <v>471</v>
      </c>
      <c r="F84" s="5" t="s">
        <v>472</v>
      </c>
      <c r="G84" s="5" t="s">
        <v>408</v>
      </c>
      <c r="H84" s="5" t="s">
        <v>501</v>
      </c>
      <c r="I84" s="5" t="s">
        <v>408</v>
      </c>
      <c r="J84" s="5" t="s">
        <v>408</v>
      </c>
      <c r="K84" s="5" t="s">
        <v>408</v>
      </c>
      <c r="L84" s="5" t="s">
        <v>453</v>
      </c>
      <c r="M84" s="5"/>
    </row>
    <row r="85" ht="21" customHeight="1" spans="1:13">
      <c r="A85" s="5"/>
      <c r="B85" s="5"/>
      <c r="C85" s="6"/>
      <c r="D85" s="5"/>
      <c r="E85" s="20"/>
      <c r="F85" s="5" t="s">
        <v>473</v>
      </c>
      <c r="G85" s="5" t="s">
        <v>408</v>
      </c>
      <c r="H85" s="5" t="s">
        <v>501</v>
      </c>
      <c r="I85" s="5" t="s">
        <v>408</v>
      </c>
      <c r="J85" s="5" t="s">
        <v>408</v>
      </c>
      <c r="K85" s="5" t="s">
        <v>408</v>
      </c>
      <c r="L85" s="5" t="s">
        <v>453</v>
      </c>
      <c r="M85" s="5"/>
    </row>
    <row r="86" ht="21" customHeight="1" spans="1:13">
      <c r="A86" s="5"/>
      <c r="B86" s="5"/>
      <c r="C86" s="6"/>
      <c r="D86" s="5"/>
      <c r="E86" s="20"/>
      <c r="F86" s="5" t="s">
        <v>474</v>
      </c>
      <c r="G86" s="5" t="s">
        <v>475</v>
      </c>
      <c r="H86" s="5" t="s">
        <v>496</v>
      </c>
      <c r="I86" s="5" t="s">
        <v>502</v>
      </c>
      <c r="J86" s="5" t="s">
        <v>449</v>
      </c>
      <c r="K86" s="5" t="s">
        <v>503</v>
      </c>
      <c r="L86" s="5" t="s">
        <v>453</v>
      </c>
      <c r="M86" s="5"/>
    </row>
  </sheetData>
  <mergeCells count="48">
    <mergeCell ref="C2:M2"/>
    <mergeCell ref="A3:K3"/>
    <mergeCell ref="L3:M3"/>
    <mergeCell ref="E4:M4"/>
    <mergeCell ref="A4:A5"/>
    <mergeCell ref="A7:A26"/>
    <mergeCell ref="A27:A46"/>
    <mergeCell ref="A47:A66"/>
    <mergeCell ref="A67:A86"/>
    <mergeCell ref="B4:B5"/>
    <mergeCell ref="B7:B26"/>
    <mergeCell ref="B27:B46"/>
    <mergeCell ref="B47:B66"/>
    <mergeCell ref="B67:B86"/>
    <mergeCell ref="C4:C5"/>
    <mergeCell ref="C7:C26"/>
    <mergeCell ref="C27:C46"/>
    <mergeCell ref="C47:C66"/>
    <mergeCell ref="C67:C86"/>
    <mergeCell ref="D4:D5"/>
    <mergeCell ref="D7:D26"/>
    <mergeCell ref="D27:D46"/>
    <mergeCell ref="D47:D66"/>
    <mergeCell ref="D67:D86"/>
    <mergeCell ref="E7:E9"/>
    <mergeCell ref="E10:E12"/>
    <mergeCell ref="E14:E16"/>
    <mergeCell ref="E17:E19"/>
    <mergeCell ref="E20:E22"/>
    <mergeCell ref="E24:E26"/>
    <mergeCell ref="E27:E29"/>
    <mergeCell ref="E30:E32"/>
    <mergeCell ref="E33:E35"/>
    <mergeCell ref="E37:E39"/>
    <mergeCell ref="E40:E42"/>
    <mergeCell ref="E43:E45"/>
    <mergeCell ref="E47:E49"/>
    <mergeCell ref="E51:E53"/>
    <mergeCell ref="E54:E56"/>
    <mergeCell ref="E57:E59"/>
    <mergeCell ref="E61:E63"/>
    <mergeCell ref="E64:E66"/>
    <mergeCell ref="E67:E69"/>
    <mergeCell ref="E70:E72"/>
    <mergeCell ref="E74:E76"/>
    <mergeCell ref="E77:E79"/>
    <mergeCell ref="E80:E82"/>
    <mergeCell ref="E84:E8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workbookViewId="0">
      <pane ySplit="7" topLeftCell="A11" activePane="bottomLeft" state="frozen"/>
      <selection/>
      <selection pane="bottomLeft" activeCell="Q15" sqref="Q15"/>
    </sheetView>
  </sheetViews>
  <sheetFormatPr defaultColWidth="10" defaultRowHeight="14.4"/>
  <cols>
    <col min="1" max="1" width="6.37962962962963" customWidth="1"/>
    <col min="2" max="2" width="6" customWidth="1"/>
    <col min="3" max="3" width="6.37962962962963" customWidth="1"/>
    <col min="4" max="4" width="6.25" customWidth="1"/>
    <col min="5" max="5" width="6" customWidth="1"/>
    <col min="6" max="7" width="5.25" customWidth="1"/>
    <col min="8" max="8" width="6" customWidth="1"/>
    <col min="9" max="9" width="6.5" customWidth="1"/>
    <col min="10" max="10" width="10" customWidth="1"/>
    <col min="11" max="11" width="6.5" customWidth="1"/>
    <col min="12" max="12" width="6.75" customWidth="1"/>
    <col min="13" max="13" width="16.3796296296296" customWidth="1"/>
    <col min="14" max="14" width="6" customWidth="1"/>
    <col min="15" max="16" width="5.75" customWidth="1"/>
    <col min="17" max="17" width="18.8796296296296" customWidth="1"/>
    <col min="18" max="18" width="9.37962962962963" customWidth="1"/>
    <col min="19" max="19" width="6" customWidth="1"/>
    <col min="20" max="20" width="9.75" customWidth="1"/>
  </cols>
  <sheetData>
    <row r="1" ht="16.35" customHeight="1" spans="19:19">
      <c r="S1" s="3" t="s">
        <v>504</v>
      </c>
    </row>
    <row r="2" ht="42.2" customHeight="1" spans="1:19">
      <c r="A2" s="1" t="s">
        <v>505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270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393</v>
      </c>
      <c r="B5" s="4" t="s">
        <v>394</v>
      </c>
      <c r="C5" s="4" t="s">
        <v>506</v>
      </c>
      <c r="D5" s="4"/>
      <c r="E5" s="4"/>
      <c r="F5" s="4"/>
      <c r="G5" s="4"/>
      <c r="H5" s="4"/>
      <c r="I5" s="4"/>
      <c r="J5" s="4" t="s">
        <v>507</v>
      </c>
      <c r="K5" s="4" t="s">
        <v>508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433</v>
      </c>
      <c r="D6" s="4" t="s">
        <v>509</v>
      </c>
      <c r="E6" s="4"/>
      <c r="F6" s="4"/>
      <c r="G6" s="4"/>
      <c r="H6" s="4" t="s">
        <v>510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511</v>
      </c>
      <c r="F7" s="4" t="s">
        <v>143</v>
      </c>
      <c r="G7" s="4" t="s">
        <v>512</v>
      </c>
      <c r="H7" s="4" t="s">
        <v>161</v>
      </c>
      <c r="I7" s="4" t="s">
        <v>162</v>
      </c>
      <c r="J7" s="4"/>
      <c r="K7" s="4" t="s">
        <v>436</v>
      </c>
      <c r="L7" s="4" t="s">
        <v>437</v>
      </c>
      <c r="M7" s="4" t="s">
        <v>438</v>
      </c>
      <c r="N7" s="4" t="s">
        <v>443</v>
      </c>
      <c r="O7" s="4" t="s">
        <v>439</v>
      </c>
      <c r="P7" s="4" t="s">
        <v>513</v>
      </c>
      <c r="Q7" s="4" t="s">
        <v>514</v>
      </c>
      <c r="R7" s="4" t="s">
        <v>515</v>
      </c>
      <c r="S7" s="4" t="s">
        <v>444</v>
      </c>
    </row>
    <row r="8" ht="29.25" customHeight="1" spans="1:19">
      <c r="A8" s="5" t="s">
        <v>2</v>
      </c>
      <c r="B8" s="5" t="s">
        <v>4</v>
      </c>
      <c r="C8" s="6">
        <v>968.59</v>
      </c>
      <c r="D8" s="6">
        <v>714.98</v>
      </c>
      <c r="E8" s="6">
        <v>253.61</v>
      </c>
      <c r="F8" s="6"/>
      <c r="G8" s="6"/>
      <c r="H8" s="6">
        <v>369.59</v>
      </c>
      <c r="I8" s="6">
        <v>599</v>
      </c>
      <c r="J8" s="5" t="s">
        <v>516</v>
      </c>
      <c r="K8" s="7" t="s">
        <v>454</v>
      </c>
      <c r="L8" s="7" t="s">
        <v>517</v>
      </c>
      <c r="M8" s="5" t="s">
        <v>518</v>
      </c>
      <c r="N8" s="5" t="s">
        <v>503</v>
      </c>
      <c r="O8" s="5" t="s">
        <v>519</v>
      </c>
      <c r="P8" s="5" t="s">
        <v>467</v>
      </c>
      <c r="Q8" s="5" t="s">
        <v>520</v>
      </c>
      <c r="R8" s="5" t="s">
        <v>521</v>
      </c>
      <c r="S8" s="5"/>
    </row>
    <row r="9" ht="29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522</v>
      </c>
      <c r="N9" s="5" t="s">
        <v>503</v>
      </c>
      <c r="O9" s="5" t="s">
        <v>519</v>
      </c>
      <c r="P9" s="5" t="s">
        <v>467</v>
      </c>
      <c r="Q9" s="5" t="s">
        <v>523</v>
      </c>
      <c r="R9" s="5" t="s">
        <v>521</v>
      </c>
      <c r="S9" s="5"/>
    </row>
    <row r="10" ht="29.2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/>
      <c r="M10" s="5" t="s">
        <v>524</v>
      </c>
      <c r="N10" s="5" t="s">
        <v>525</v>
      </c>
      <c r="O10" s="5" t="s">
        <v>501</v>
      </c>
      <c r="P10" s="5" t="s">
        <v>467</v>
      </c>
      <c r="Q10" s="5" t="s">
        <v>526</v>
      </c>
      <c r="R10" s="5" t="s">
        <v>521</v>
      </c>
      <c r="S10" s="5"/>
    </row>
    <row r="11" ht="29.2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/>
      <c r="M11" s="5" t="s">
        <v>527</v>
      </c>
      <c r="N11" s="5" t="s">
        <v>528</v>
      </c>
      <c r="O11" s="5" t="s">
        <v>529</v>
      </c>
      <c r="P11" s="5" t="s">
        <v>463</v>
      </c>
      <c r="Q11" s="5" t="s">
        <v>530</v>
      </c>
      <c r="R11" s="5" t="s">
        <v>521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/>
      <c r="M12" s="5" t="s">
        <v>531</v>
      </c>
      <c r="N12" s="5" t="s">
        <v>528</v>
      </c>
      <c r="O12" s="5" t="s">
        <v>532</v>
      </c>
      <c r="P12" s="5" t="s">
        <v>463</v>
      </c>
      <c r="Q12" s="5" t="s">
        <v>533</v>
      </c>
      <c r="R12" s="5" t="s">
        <v>521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/>
      <c r="M13" s="5" t="s">
        <v>534</v>
      </c>
      <c r="N13" s="5" t="s">
        <v>528</v>
      </c>
      <c r="O13" s="5" t="s">
        <v>535</v>
      </c>
      <c r="P13" s="5" t="s">
        <v>463</v>
      </c>
      <c r="Q13" s="5" t="s">
        <v>536</v>
      </c>
      <c r="R13" s="5" t="s">
        <v>521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/>
      <c r="M14" s="5" t="s">
        <v>537</v>
      </c>
      <c r="N14" s="5" t="s">
        <v>528</v>
      </c>
      <c r="O14" s="5" t="s">
        <v>519</v>
      </c>
      <c r="P14" s="5" t="s">
        <v>538</v>
      </c>
      <c r="Q14" s="5" t="s">
        <v>539</v>
      </c>
      <c r="R14" s="5" t="s">
        <v>521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540</v>
      </c>
      <c r="M15" s="5" t="s">
        <v>541</v>
      </c>
      <c r="N15" s="5" t="s">
        <v>525</v>
      </c>
      <c r="O15" s="5" t="s">
        <v>519</v>
      </c>
      <c r="P15" s="5" t="s">
        <v>467</v>
      </c>
      <c r="Q15" s="5" t="s">
        <v>542</v>
      </c>
      <c r="R15" s="5" t="s">
        <v>543</v>
      </c>
      <c r="S15" s="5"/>
    </row>
    <row r="16" ht="29.2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/>
      <c r="M16" s="5" t="s">
        <v>544</v>
      </c>
      <c r="N16" s="5" t="s">
        <v>528</v>
      </c>
      <c r="O16" s="5" t="s">
        <v>545</v>
      </c>
      <c r="P16" s="5" t="s">
        <v>467</v>
      </c>
      <c r="Q16" s="5" t="s">
        <v>546</v>
      </c>
      <c r="R16" s="5" t="s">
        <v>543</v>
      </c>
      <c r="S16" s="5"/>
    </row>
    <row r="17" ht="29.2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/>
      <c r="M17" s="5" t="s">
        <v>547</v>
      </c>
      <c r="N17" s="5" t="s">
        <v>525</v>
      </c>
      <c r="O17" s="5" t="s">
        <v>519</v>
      </c>
      <c r="P17" s="5" t="s">
        <v>467</v>
      </c>
      <c r="Q17" s="5" t="s">
        <v>548</v>
      </c>
      <c r="R17" s="5" t="s">
        <v>521</v>
      </c>
      <c r="S17" s="5"/>
    </row>
    <row r="18" ht="29.2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549</v>
      </c>
      <c r="M18" s="5" t="s">
        <v>550</v>
      </c>
      <c r="N18" s="5" t="s">
        <v>525</v>
      </c>
      <c r="O18" s="5" t="s">
        <v>519</v>
      </c>
      <c r="P18" s="5" t="s">
        <v>467</v>
      </c>
      <c r="Q18" s="5" t="s">
        <v>551</v>
      </c>
      <c r="R18" s="5" t="s">
        <v>521</v>
      </c>
      <c r="S18" s="5"/>
    </row>
    <row r="19" ht="29.2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471</v>
      </c>
      <c r="M19" s="5" t="s">
        <v>552</v>
      </c>
      <c r="N19" s="5" t="s">
        <v>503</v>
      </c>
      <c r="O19" s="8">
        <v>968.59</v>
      </c>
      <c r="P19" s="5" t="s">
        <v>478</v>
      </c>
      <c r="Q19" s="5" t="s">
        <v>553</v>
      </c>
      <c r="R19" s="5" t="s">
        <v>521</v>
      </c>
      <c r="S19" s="5"/>
    </row>
    <row r="20" ht="39.6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 t="s">
        <v>554</v>
      </c>
      <c r="L20" s="7" t="s">
        <v>452</v>
      </c>
      <c r="M20" s="5" t="s">
        <v>555</v>
      </c>
      <c r="N20" s="5" t="s">
        <v>450</v>
      </c>
      <c r="O20" s="5" t="s">
        <v>556</v>
      </c>
      <c r="P20" s="5" t="s">
        <v>408</v>
      </c>
      <c r="Q20" s="5" t="s">
        <v>557</v>
      </c>
      <c r="R20" s="5" t="s">
        <v>521</v>
      </c>
      <c r="S20" s="5"/>
    </row>
    <row r="21" ht="59.4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 t="s">
        <v>451</v>
      </c>
      <c r="M21" s="5" t="s">
        <v>558</v>
      </c>
      <c r="N21" s="5" t="s">
        <v>450</v>
      </c>
      <c r="O21" s="5" t="s">
        <v>559</v>
      </c>
      <c r="P21" s="5" t="s">
        <v>408</v>
      </c>
      <c r="Q21" s="5" t="s">
        <v>560</v>
      </c>
      <c r="R21" s="5" t="s">
        <v>521</v>
      </c>
      <c r="S21" s="5"/>
    </row>
    <row r="22" ht="19.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448</v>
      </c>
      <c r="M22" s="5" t="s">
        <v>408</v>
      </c>
      <c r="N22" s="5" t="s">
        <v>450</v>
      </c>
      <c r="O22" s="5" t="s">
        <v>408</v>
      </c>
      <c r="P22" s="5" t="s">
        <v>408</v>
      </c>
      <c r="Q22" s="5" t="s">
        <v>408</v>
      </c>
      <c r="R22" s="5" t="s">
        <v>408</v>
      </c>
      <c r="S22" s="5"/>
    </row>
    <row r="23" ht="59.4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561</v>
      </c>
      <c r="M23" s="5" t="s">
        <v>562</v>
      </c>
      <c r="N23" s="5" t="s">
        <v>450</v>
      </c>
      <c r="O23" s="5" t="s">
        <v>559</v>
      </c>
      <c r="P23" s="5" t="s">
        <v>408</v>
      </c>
      <c r="Q23" s="5" t="s">
        <v>563</v>
      </c>
      <c r="R23" s="5" t="s">
        <v>521</v>
      </c>
      <c r="S23" s="5"/>
    </row>
    <row r="24" ht="19.9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 t="s">
        <v>468</v>
      </c>
      <c r="L24" s="7" t="s">
        <v>469</v>
      </c>
      <c r="M24" s="5" t="s">
        <v>564</v>
      </c>
      <c r="N24" s="5" t="s">
        <v>528</v>
      </c>
      <c r="O24" s="5" t="s">
        <v>230</v>
      </c>
      <c r="P24" s="5" t="s">
        <v>467</v>
      </c>
      <c r="Q24" s="10" t="s">
        <v>565</v>
      </c>
      <c r="R24" s="11" t="s">
        <v>521</v>
      </c>
      <c r="S24" s="11"/>
    </row>
    <row r="25" ht="42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 t="s">
        <v>566</v>
      </c>
      <c r="K25" s="7" t="s">
        <v>454</v>
      </c>
      <c r="L25" s="5" t="s">
        <v>517</v>
      </c>
      <c r="M25" s="5" t="s">
        <v>567</v>
      </c>
      <c r="N25" s="5" t="s">
        <v>528</v>
      </c>
      <c r="O25" s="5" t="s">
        <v>567</v>
      </c>
      <c r="P25" s="5" t="s">
        <v>492</v>
      </c>
      <c r="Q25" s="12" t="s">
        <v>568</v>
      </c>
      <c r="R25" s="13" t="s">
        <v>521</v>
      </c>
      <c r="S25" s="14"/>
    </row>
    <row r="26" ht="18.9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7"/>
      <c r="L26" s="5" t="s">
        <v>540</v>
      </c>
      <c r="M26" s="5" t="s">
        <v>465</v>
      </c>
      <c r="N26" s="5" t="s">
        <v>528</v>
      </c>
      <c r="O26" s="8">
        <v>96</v>
      </c>
      <c r="P26" s="8" t="s">
        <v>467</v>
      </c>
      <c r="Q26" s="12" t="s">
        <v>569</v>
      </c>
      <c r="R26" s="13" t="s">
        <v>521</v>
      </c>
      <c r="S26" s="14"/>
    </row>
    <row r="27" ht="19.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7"/>
      <c r="L27" s="5" t="s">
        <v>549</v>
      </c>
      <c r="M27" s="5" t="s">
        <v>550</v>
      </c>
      <c r="N27" s="5" t="s">
        <v>525</v>
      </c>
      <c r="O27" s="8" t="s">
        <v>519</v>
      </c>
      <c r="P27" s="8" t="s">
        <v>467</v>
      </c>
      <c r="Q27" s="12" t="s">
        <v>551</v>
      </c>
      <c r="R27" s="13" t="s">
        <v>521</v>
      </c>
      <c r="S27" s="14"/>
    </row>
    <row r="28" ht="18.9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7"/>
      <c r="L28" s="5" t="s">
        <v>471</v>
      </c>
      <c r="M28" s="5" t="s">
        <v>552</v>
      </c>
      <c r="N28" s="5" t="s">
        <v>503</v>
      </c>
      <c r="O28" s="8">
        <v>968.59</v>
      </c>
      <c r="P28" s="8" t="s">
        <v>478</v>
      </c>
      <c r="Q28" s="12" t="s">
        <v>553</v>
      </c>
      <c r="R28" s="13" t="s">
        <v>521</v>
      </c>
      <c r="S28" s="14"/>
    </row>
    <row r="29" ht="18.2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7" t="s">
        <v>554</v>
      </c>
      <c r="L29" s="5" t="s">
        <v>452</v>
      </c>
      <c r="M29" s="5" t="s">
        <v>555</v>
      </c>
      <c r="N29" s="5" t="s">
        <v>450</v>
      </c>
      <c r="O29" s="5" t="s">
        <v>556</v>
      </c>
      <c r="P29" s="5" t="s">
        <v>408</v>
      </c>
      <c r="Q29" s="12" t="s">
        <v>557</v>
      </c>
      <c r="R29" s="13" t="s">
        <v>521</v>
      </c>
      <c r="S29" s="14"/>
    </row>
    <row r="30" ht="19.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7"/>
      <c r="L30" s="5" t="s">
        <v>451</v>
      </c>
      <c r="M30" s="5" t="s">
        <v>558</v>
      </c>
      <c r="N30" s="5" t="s">
        <v>450</v>
      </c>
      <c r="O30" s="5" t="s">
        <v>559</v>
      </c>
      <c r="P30" s="5" t="s">
        <v>408</v>
      </c>
      <c r="Q30" s="12" t="s">
        <v>560</v>
      </c>
      <c r="R30" s="13" t="s">
        <v>521</v>
      </c>
      <c r="S30" s="14"/>
    </row>
    <row r="31" ht="19.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7"/>
      <c r="L31" s="5" t="s">
        <v>448</v>
      </c>
      <c r="M31" s="5" t="s">
        <v>408</v>
      </c>
      <c r="N31" s="5" t="s">
        <v>450</v>
      </c>
      <c r="O31" s="5" t="s">
        <v>408</v>
      </c>
      <c r="P31" s="5" t="s">
        <v>408</v>
      </c>
      <c r="Q31" s="12" t="s">
        <v>408</v>
      </c>
      <c r="R31" s="13" t="s">
        <v>408</v>
      </c>
      <c r="S31" s="14"/>
    </row>
    <row r="32" ht="19.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7"/>
      <c r="L32" s="5" t="s">
        <v>561</v>
      </c>
      <c r="M32" s="5" t="s">
        <v>562</v>
      </c>
      <c r="N32" s="5" t="s">
        <v>450</v>
      </c>
      <c r="O32" s="5" t="s">
        <v>559</v>
      </c>
      <c r="P32" s="5" t="s">
        <v>408</v>
      </c>
      <c r="Q32" s="12" t="s">
        <v>563</v>
      </c>
      <c r="R32" s="13" t="s">
        <v>521</v>
      </c>
      <c r="S32" s="14"/>
    </row>
    <row r="33" ht="19.9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7" t="s">
        <v>468</v>
      </c>
      <c r="L33" s="5" t="s">
        <v>469</v>
      </c>
      <c r="M33" s="5" t="s">
        <v>564</v>
      </c>
      <c r="N33" s="5" t="s">
        <v>528</v>
      </c>
      <c r="O33" s="5" t="s">
        <v>230</v>
      </c>
      <c r="P33" s="5" t="s">
        <v>467</v>
      </c>
      <c r="Q33" s="12" t="s">
        <v>565</v>
      </c>
      <c r="R33" s="13" t="s">
        <v>521</v>
      </c>
      <c r="S33" s="14"/>
    </row>
    <row r="34" ht="16.35" customHeight="1"/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/>
    <row r="44" ht="16.35" customHeight="1"/>
    <row r="45" ht="16.35" customHeight="1" spans="6:6">
      <c r="F45" s="3" t="s">
        <v>570</v>
      </c>
    </row>
  </sheetData>
  <mergeCells count="28">
    <mergeCell ref="A2:S2"/>
    <mergeCell ref="A3:S3"/>
    <mergeCell ref="Q4:S4"/>
    <mergeCell ref="C5:I5"/>
    <mergeCell ref="D6:G6"/>
    <mergeCell ref="H6:I6"/>
    <mergeCell ref="A5:A7"/>
    <mergeCell ref="A8:A33"/>
    <mergeCell ref="B5:B7"/>
    <mergeCell ref="B8:B33"/>
    <mergeCell ref="C6:C7"/>
    <mergeCell ref="C8:C33"/>
    <mergeCell ref="D8:D33"/>
    <mergeCell ref="E8:E33"/>
    <mergeCell ref="F8:F33"/>
    <mergeCell ref="G8:G33"/>
    <mergeCell ref="H8:H33"/>
    <mergeCell ref="I8:I33"/>
    <mergeCell ref="J5:J7"/>
    <mergeCell ref="J8:J24"/>
    <mergeCell ref="J25:J33"/>
    <mergeCell ref="K8:K19"/>
    <mergeCell ref="K20:K23"/>
    <mergeCell ref="K25:K28"/>
    <mergeCell ref="K29:K32"/>
    <mergeCell ref="L8:L14"/>
    <mergeCell ref="L15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1" workbookViewId="0">
      <selection activeCell="A12" sqref="A12:E1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21" t="s">
        <v>30</v>
      </c>
    </row>
    <row r="2" ht="24.2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16" t="s">
        <v>31</v>
      </c>
      <c r="B3" s="16"/>
      <c r="C3" s="16"/>
      <c r="D3" s="16"/>
      <c r="E3" s="16"/>
      <c r="F3" s="16"/>
      <c r="G3" s="9" t="s">
        <v>32</v>
      </c>
      <c r="H3" s="9"/>
    </row>
    <row r="4" ht="17.8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35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20" t="s">
        <v>40</v>
      </c>
      <c r="B6" s="6">
        <v>418.910436</v>
      </c>
      <c r="C6" s="5" t="s">
        <v>41</v>
      </c>
      <c r="D6" s="29"/>
      <c r="E6" s="20" t="s">
        <v>42</v>
      </c>
      <c r="F6" s="19">
        <f>F7+F8+F9</f>
        <v>369.59</v>
      </c>
      <c r="G6" s="5" t="s">
        <v>43</v>
      </c>
      <c r="H6" s="6">
        <v>275.29</v>
      </c>
    </row>
    <row r="7" ht="16.35" customHeight="1" spans="1:8">
      <c r="A7" s="5" t="s">
        <v>44</v>
      </c>
      <c r="B7" s="6">
        <v>418.910436</v>
      </c>
      <c r="C7" s="5" t="s">
        <v>45</v>
      </c>
      <c r="D7" s="29"/>
      <c r="E7" s="5" t="s">
        <v>46</v>
      </c>
      <c r="F7" s="6">
        <v>275.29</v>
      </c>
      <c r="G7" s="5" t="s">
        <v>47</v>
      </c>
      <c r="H7" s="6">
        <v>214.3</v>
      </c>
    </row>
    <row r="8" ht="16.35" customHeight="1" spans="1:8">
      <c r="A8" s="20" t="s">
        <v>48</v>
      </c>
      <c r="B8" s="6"/>
      <c r="C8" s="5" t="s">
        <v>49</v>
      </c>
      <c r="D8" s="29"/>
      <c r="E8" s="5" t="s">
        <v>50</v>
      </c>
      <c r="F8" s="6">
        <v>92.3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9"/>
      <c r="E9" s="5" t="s">
        <v>54</v>
      </c>
      <c r="F9" s="6">
        <v>2</v>
      </c>
      <c r="G9" s="5" t="s">
        <v>55</v>
      </c>
      <c r="H9" s="6">
        <v>9</v>
      </c>
    </row>
    <row r="10" ht="16.35" customHeight="1" spans="1:8">
      <c r="A10" s="5" t="s">
        <v>56</v>
      </c>
      <c r="B10" s="6"/>
      <c r="C10" s="5" t="s">
        <v>57</v>
      </c>
      <c r="D10" s="29"/>
      <c r="E10" s="20" t="s">
        <v>58</v>
      </c>
      <c r="F10" s="19">
        <f>SUM(F11:F20)</f>
        <v>599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9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9"/>
      <c r="E12" s="5" t="s">
        <v>66</v>
      </c>
      <c r="F12" s="6">
        <v>122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9">
        <v>689.44</v>
      </c>
      <c r="E13" s="5" t="s">
        <v>70</v>
      </c>
      <c r="F13" s="6">
        <v>468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9"/>
      <c r="E14" s="5" t="s">
        <v>74</v>
      </c>
      <c r="F14" s="6"/>
      <c r="G14" s="5" t="s">
        <v>75</v>
      </c>
      <c r="H14" s="6">
        <v>470</v>
      </c>
    </row>
    <row r="15" ht="16.35" customHeight="1" spans="1:8">
      <c r="A15" s="5" t="s">
        <v>76</v>
      </c>
      <c r="B15" s="6"/>
      <c r="C15" s="5" t="s">
        <v>77</v>
      </c>
      <c r="D15" s="29">
        <v>11.286136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9"/>
      <c r="E16" s="5" t="s">
        <v>82</v>
      </c>
      <c r="F16" s="6">
        <v>9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9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9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9"/>
      <c r="E19" s="5" t="s">
        <v>94</v>
      </c>
      <c r="F19" s="6"/>
      <c r="G19" s="5" t="s">
        <v>95</v>
      </c>
      <c r="H19" s="6"/>
    </row>
    <row r="20" ht="16.35" customHeight="1" spans="1:8">
      <c r="A20" s="20" t="s">
        <v>96</v>
      </c>
      <c r="B20" s="19"/>
      <c r="C20" s="5" t="s">
        <v>97</v>
      </c>
      <c r="D20" s="29"/>
      <c r="E20" s="5" t="s">
        <v>98</v>
      </c>
      <c r="F20" s="6"/>
      <c r="G20" s="5"/>
      <c r="H20" s="6"/>
    </row>
    <row r="21" ht="16.35" customHeight="1" spans="1:8">
      <c r="A21" s="20" t="s">
        <v>99</v>
      </c>
      <c r="B21" s="19"/>
      <c r="C21" s="5" t="s">
        <v>100</v>
      </c>
      <c r="D21" s="29"/>
      <c r="E21" s="20" t="s">
        <v>101</v>
      </c>
      <c r="F21" s="19"/>
      <c r="G21" s="5"/>
      <c r="H21" s="6"/>
    </row>
    <row r="22" ht="16.35" customHeight="1" spans="1:8">
      <c r="A22" s="20" t="s">
        <v>102</v>
      </c>
      <c r="B22" s="19"/>
      <c r="C22" s="5" t="s">
        <v>103</v>
      </c>
      <c r="D22" s="29"/>
      <c r="E22" s="5"/>
      <c r="F22" s="5"/>
      <c r="G22" s="5"/>
      <c r="H22" s="6"/>
    </row>
    <row r="23" ht="16.35" customHeight="1" spans="1:8">
      <c r="A23" s="20" t="s">
        <v>104</v>
      </c>
      <c r="B23" s="19"/>
      <c r="C23" s="5" t="s">
        <v>105</v>
      </c>
      <c r="D23" s="29"/>
      <c r="E23" s="5"/>
      <c r="F23" s="5"/>
      <c r="G23" s="5"/>
      <c r="H23" s="6"/>
    </row>
    <row r="24" ht="16.35" customHeight="1" spans="1:8">
      <c r="A24" s="20" t="s">
        <v>106</v>
      </c>
      <c r="B24" s="19">
        <v>450</v>
      </c>
      <c r="C24" s="5" t="s">
        <v>107</v>
      </c>
      <c r="D24" s="29"/>
      <c r="E24" s="5"/>
      <c r="F24" s="5"/>
      <c r="G24" s="5"/>
      <c r="H24" s="6"/>
    </row>
    <row r="25" ht="16.35" customHeight="1" spans="1:8">
      <c r="A25" s="5" t="s">
        <v>108</v>
      </c>
      <c r="B25" s="6">
        <v>220</v>
      </c>
      <c r="C25" s="5" t="s">
        <v>109</v>
      </c>
      <c r="D25" s="29">
        <v>14.256173</v>
      </c>
      <c r="E25" s="5"/>
      <c r="F25" s="5"/>
      <c r="G25" s="5"/>
      <c r="H25" s="6"/>
    </row>
    <row r="26" ht="16.35" customHeight="1" spans="1:8">
      <c r="A26" s="5" t="s">
        <v>110</v>
      </c>
      <c r="B26" s="6">
        <v>230</v>
      </c>
      <c r="C26" s="5" t="s">
        <v>111</v>
      </c>
      <c r="D26" s="29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9"/>
      <c r="E27" s="5"/>
      <c r="F27" s="5"/>
      <c r="G27" s="5"/>
      <c r="H27" s="6"/>
    </row>
    <row r="28" ht="16.35" customHeight="1" spans="1:8">
      <c r="A28" s="20" t="s">
        <v>114</v>
      </c>
      <c r="B28" s="19"/>
      <c r="C28" s="5" t="s">
        <v>115</v>
      </c>
      <c r="D28" s="29"/>
      <c r="E28" s="5"/>
      <c r="F28" s="5"/>
      <c r="G28" s="5"/>
      <c r="H28" s="6"/>
    </row>
    <row r="29" ht="16.35" customHeight="1" spans="1:8">
      <c r="A29" s="20" t="s">
        <v>116</v>
      </c>
      <c r="B29" s="19"/>
      <c r="C29" s="5" t="s">
        <v>117</v>
      </c>
      <c r="D29" s="29"/>
      <c r="E29" s="5"/>
      <c r="F29" s="5"/>
      <c r="G29" s="5"/>
      <c r="H29" s="6"/>
    </row>
    <row r="30" ht="16.35" customHeight="1" spans="1:8">
      <c r="A30" s="20" t="s">
        <v>118</v>
      </c>
      <c r="B30" s="19"/>
      <c r="C30" s="5" t="s">
        <v>119</v>
      </c>
      <c r="D30" s="29">
        <v>253.61</v>
      </c>
      <c r="E30" s="5"/>
      <c r="F30" s="5"/>
      <c r="G30" s="5"/>
      <c r="H30" s="6"/>
    </row>
    <row r="31" ht="16.35" customHeight="1" spans="1:8">
      <c r="A31" s="20" t="s">
        <v>120</v>
      </c>
      <c r="B31" s="19"/>
      <c r="C31" s="5" t="s">
        <v>121</v>
      </c>
      <c r="D31" s="29"/>
      <c r="E31" s="5"/>
      <c r="F31" s="5"/>
      <c r="G31" s="5"/>
      <c r="H31" s="6"/>
    </row>
    <row r="32" ht="16.35" customHeight="1" spans="1:8">
      <c r="A32" s="20" t="s">
        <v>122</v>
      </c>
      <c r="B32" s="19"/>
      <c r="C32" s="5" t="s">
        <v>123</v>
      </c>
      <c r="D32" s="29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9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9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0" t="s">
        <v>127</v>
      </c>
      <c r="B37" s="19">
        <f>B6+B20+B21+B22+B23+B24+B28+B29+B30+B31+B32</f>
        <v>868.910436</v>
      </c>
      <c r="C37" s="20" t="s">
        <v>128</v>
      </c>
      <c r="D37" s="19">
        <f>SUM(D6:D36)</f>
        <v>968.592309</v>
      </c>
      <c r="E37" s="20" t="s">
        <v>128</v>
      </c>
      <c r="F37" s="19">
        <f>F6+F10+F21</f>
        <v>968.59</v>
      </c>
      <c r="G37" s="20" t="s">
        <v>128</v>
      </c>
      <c r="H37" s="19">
        <f>SUM(H6:H36)</f>
        <v>968.59</v>
      </c>
    </row>
    <row r="38" ht="16.35" customHeight="1" spans="1:8">
      <c r="A38" s="20" t="s">
        <v>129</v>
      </c>
      <c r="B38" s="19">
        <v>99.68</v>
      </c>
      <c r="C38" s="20" t="s">
        <v>130</v>
      </c>
      <c r="D38" s="19"/>
      <c r="E38" s="20" t="s">
        <v>130</v>
      </c>
      <c r="F38" s="19"/>
      <c r="G38" s="20" t="s">
        <v>130</v>
      </c>
      <c r="H38" s="19"/>
    </row>
    <row r="39" ht="16.35" customHeight="1" spans="1:8">
      <c r="A39" s="5"/>
      <c r="B39" s="6"/>
      <c r="C39" s="5"/>
      <c r="D39" s="6"/>
      <c r="E39" s="20"/>
      <c r="F39" s="19"/>
      <c r="G39" s="20"/>
      <c r="H39" s="19"/>
    </row>
    <row r="40" ht="16.35" customHeight="1" spans="1:8">
      <c r="A40" s="20" t="s">
        <v>131</v>
      </c>
      <c r="B40" s="19">
        <f>B37+B38</f>
        <v>968.590436</v>
      </c>
      <c r="C40" s="20" t="s">
        <v>132</v>
      </c>
      <c r="D40" s="19">
        <f>D37+D38</f>
        <v>968.592309</v>
      </c>
      <c r="E40" s="20" t="s">
        <v>132</v>
      </c>
      <c r="F40" s="19">
        <f>F37+F38</f>
        <v>968.59</v>
      </c>
      <c r="G40" s="20" t="s">
        <v>132</v>
      </c>
      <c r="H40" s="19">
        <f>H37+H38</f>
        <v>968.59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V1" sqref="V$1:Y$1048576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5" width="7.75" customWidth="1"/>
    <col min="6" max="9" width="7.12962962962963" customWidth="1"/>
    <col min="10" max="13" width="7.75" customWidth="1"/>
    <col min="14" max="18" width="6.87962962962963" customWidth="1"/>
    <col min="19" max="21" width="7.75" customWidth="1"/>
    <col min="22" max="25" width="7.12962962962963" customWidth="1"/>
    <col min="26" max="26" width="9.75" customWidth="1"/>
  </cols>
  <sheetData>
    <row r="1" ht="16.35" customHeight="1" spans="1:25">
      <c r="A1" s="3"/>
      <c r="X1" s="21" t="s">
        <v>133</v>
      </c>
      <c r="Y1" s="2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9" t="s">
        <v>32</v>
      </c>
      <c r="Y3" s="9"/>
    </row>
    <row r="4" ht="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35" customHeight="1" spans="1:25">
      <c r="A7" s="20"/>
      <c r="B7" s="20" t="s">
        <v>136</v>
      </c>
      <c r="C7" s="29">
        <f>D7+S7</f>
        <v>968.590436</v>
      </c>
      <c r="D7" s="29">
        <f>SUM(E7:R7)</f>
        <v>868.910436</v>
      </c>
      <c r="E7" s="6">
        <v>418.910436</v>
      </c>
      <c r="F7" s="31"/>
      <c r="G7" s="31"/>
      <c r="H7" s="31"/>
      <c r="I7" s="31"/>
      <c r="J7" s="6">
        <v>220</v>
      </c>
      <c r="K7" s="6">
        <v>230</v>
      </c>
      <c r="L7" s="31"/>
      <c r="M7" s="31"/>
      <c r="N7" s="31"/>
      <c r="O7" s="31"/>
      <c r="P7" s="31"/>
      <c r="Q7" s="31"/>
      <c r="R7" s="31"/>
      <c r="S7" s="6">
        <f>SUM(T7:Y7)</f>
        <v>99.68</v>
      </c>
      <c r="T7" s="6">
        <v>76.07</v>
      </c>
      <c r="U7" s="6">
        <v>23.61</v>
      </c>
      <c r="V7" s="31"/>
      <c r="W7" s="31"/>
      <c r="X7" s="31"/>
      <c r="Y7" s="31"/>
    </row>
    <row r="8" ht="35" customHeight="1" spans="1:25">
      <c r="A8" s="18" t="s">
        <v>154</v>
      </c>
      <c r="B8" s="18" t="s">
        <v>4</v>
      </c>
      <c r="C8" s="29">
        <f>D8+S8</f>
        <v>968.590436</v>
      </c>
      <c r="D8" s="29">
        <f>SUM(E8:R8)</f>
        <v>868.910436</v>
      </c>
      <c r="E8" s="6">
        <v>418.910436</v>
      </c>
      <c r="F8" s="31"/>
      <c r="G8" s="31"/>
      <c r="H8" s="31"/>
      <c r="I8" s="31"/>
      <c r="J8" s="6">
        <v>220</v>
      </c>
      <c r="K8" s="6">
        <v>230</v>
      </c>
      <c r="L8" s="31"/>
      <c r="M8" s="31"/>
      <c r="N8" s="31"/>
      <c r="O8" s="31"/>
      <c r="P8" s="31"/>
      <c r="Q8" s="31"/>
      <c r="R8" s="31"/>
      <c r="S8" s="6">
        <f>SUM(T8:Y8)</f>
        <v>99.68</v>
      </c>
      <c r="T8" s="6">
        <v>76.07</v>
      </c>
      <c r="U8" s="6">
        <v>23.61</v>
      </c>
      <c r="V8" s="31"/>
      <c r="W8" s="31"/>
      <c r="X8" s="31"/>
      <c r="Y8" s="31"/>
    </row>
    <row r="9" ht="35" customHeight="1" spans="1:25">
      <c r="A9" s="8" t="s">
        <v>155</v>
      </c>
      <c r="B9" s="8" t="s">
        <v>156</v>
      </c>
      <c r="C9" s="29">
        <f>D9+S9</f>
        <v>968.590436</v>
      </c>
      <c r="D9" s="29">
        <f>SUM(E9:R9)</f>
        <v>868.910436</v>
      </c>
      <c r="E9" s="6">
        <v>418.910436</v>
      </c>
      <c r="F9" s="6"/>
      <c r="G9" s="6"/>
      <c r="H9" s="6"/>
      <c r="I9" s="6"/>
      <c r="J9" s="6">
        <v>220</v>
      </c>
      <c r="K9" s="6">
        <v>230</v>
      </c>
      <c r="L9" s="6"/>
      <c r="M9" s="6"/>
      <c r="N9" s="6"/>
      <c r="O9" s="6"/>
      <c r="P9" s="6"/>
      <c r="Q9" s="6"/>
      <c r="R9" s="6"/>
      <c r="S9" s="6">
        <f>SUM(T9:Y9)</f>
        <v>99.68</v>
      </c>
      <c r="T9" s="6">
        <v>76.07</v>
      </c>
      <c r="U9" s="6">
        <v>23.61</v>
      </c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A12" sqref="A12:E13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64"/>
      <c r="K1" s="21" t="s">
        <v>157</v>
      </c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9" t="s">
        <v>32</v>
      </c>
    </row>
    <row r="4" ht="27.6" customHeight="1" spans="1:11">
      <c r="A4" s="66" t="s">
        <v>158</v>
      </c>
      <c r="B4" s="66"/>
      <c r="C4" s="66"/>
      <c r="D4" s="66" t="s">
        <v>159</v>
      </c>
      <c r="E4" s="66" t="s">
        <v>160</v>
      </c>
      <c r="F4" s="66" t="s">
        <v>136</v>
      </c>
      <c r="G4" s="66" t="s">
        <v>161</v>
      </c>
      <c r="H4" s="66" t="s">
        <v>162</v>
      </c>
      <c r="I4" s="66" t="s">
        <v>163</v>
      </c>
      <c r="J4" s="66" t="s">
        <v>164</v>
      </c>
      <c r="K4" s="66" t="s">
        <v>165</v>
      </c>
    </row>
    <row r="5" ht="25.9" customHeight="1" spans="1:11">
      <c r="A5" s="66" t="s">
        <v>166</v>
      </c>
      <c r="B5" s="66" t="s">
        <v>167</v>
      </c>
      <c r="C5" s="66" t="s">
        <v>168</v>
      </c>
      <c r="D5" s="66"/>
      <c r="E5" s="66"/>
      <c r="F5" s="66"/>
      <c r="G5" s="66"/>
      <c r="H5" s="66"/>
      <c r="I5" s="66"/>
      <c r="J5" s="66"/>
      <c r="K5" s="66"/>
    </row>
    <row r="6" ht="22.9" customHeight="1" spans="1:11">
      <c r="A6" s="67"/>
      <c r="B6" s="67"/>
      <c r="C6" s="67"/>
      <c r="D6" s="68" t="s">
        <v>136</v>
      </c>
      <c r="E6" s="68"/>
      <c r="F6" s="69">
        <f>SUM(G6:K6)</f>
        <v>968.590436</v>
      </c>
      <c r="G6" s="70">
        <v>369.590436</v>
      </c>
      <c r="H6" s="70">
        <v>599</v>
      </c>
      <c r="I6" s="69"/>
      <c r="J6" s="68"/>
      <c r="K6" s="68"/>
    </row>
    <row r="7" ht="22.9" customHeight="1" spans="1:11">
      <c r="A7" s="71"/>
      <c r="B7" s="71"/>
      <c r="C7" s="71"/>
      <c r="D7" s="72" t="s">
        <v>154</v>
      </c>
      <c r="E7" s="72" t="s">
        <v>4</v>
      </c>
      <c r="F7" s="69">
        <f>SUM(G7:K7)</f>
        <v>968.590436</v>
      </c>
      <c r="G7" s="70">
        <v>369.590436</v>
      </c>
      <c r="H7" s="70">
        <v>599</v>
      </c>
      <c r="I7" s="70"/>
      <c r="J7" s="78"/>
      <c r="K7" s="78"/>
    </row>
    <row r="8" ht="22.9" customHeight="1" spans="1:11">
      <c r="A8" s="71"/>
      <c r="B8" s="71"/>
      <c r="C8" s="71"/>
      <c r="D8" s="72" t="s">
        <v>155</v>
      </c>
      <c r="E8" s="72" t="s">
        <v>156</v>
      </c>
      <c r="F8" s="69">
        <f>SUM(G8:K8)</f>
        <v>968.590436</v>
      </c>
      <c r="G8" s="70">
        <f>SUM(G9:G17)</f>
        <v>369.590436</v>
      </c>
      <c r="H8" s="70">
        <f>SUM(H9:H18)</f>
        <v>599</v>
      </c>
      <c r="I8" s="70"/>
      <c r="J8" s="78"/>
      <c r="K8" s="78"/>
    </row>
    <row r="9" ht="22.9" customHeight="1" spans="1:11">
      <c r="A9" s="73" t="s">
        <v>169</v>
      </c>
      <c r="B9" s="73" t="s">
        <v>170</v>
      </c>
      <c r="C9" s="73" t="s">
        <v>170</v>
      </c>
      <c r="D9" s="74" t="s">
        <v>171</v>
      </c>
      <c r="E9" s="75" t="s">
        <v>172</v>
      </c>
      <c r="F9" s="69">
        <f t="shared" ref="F9:F18" si="0">SUM(G9:K9)</f>
        <v>19.00823</v>
      </c>
      <c r="G9" s="76">
        <v>19.00823</v>
      </c>
      <c r="H9" s="76"/>
      <c r="I9" s="76"/>
      <c r="J9" s="75"/>
      <c r="K9" s="75"/>
    </row>
    <row r="10" ht="22.9" customHeight="1" spans="1:11">
      <c r="A10" s="73" t="s">
        <v>169</v>
      </c>
      <c r="B10" s="73" t="s">
        <v>170</v>
      </c>
      <c r="C10" s="73" t="s">
        <v>173</v>
      </c>
      <c r="D10" s="74" t="s">
        <v>174</v>
      </c>
      <c r="E10" s="75" t="s">
        <v>175</v>
      </c>
      <c r="F10" s="69">
        <f t="shared" si="0"/>
        <v>2.592403</v>
      </c>
      <c r="G10" s="76">
        <v>2.592403</v>
      </c>
      <c r="H10" s="76"/>
      <c r="I10" s="76"/>
      <c r="J10" s="75"/>
      <c r="K10" s="75"/>
    </row>
    <row r="11" ht="22.9" customHeight="1" spans="1:11">
      <c r="A11" s="73" t="s">
        <v>169</v>
      </c>
      <c r="B11" s="73" t="s">
        <v>176</v>
      </c>
      <c r="C11" s="73" t="s">
        <v>177</v>
      </c>
      <c r="D11" s="74" t="s">
        <v>178</v>
      </c>
      <c r="E11" s="75" t="s">
        <v>179</v>
      </c>
      <c r="F11" s="69">
        <f t="shared" si="0"/>
        <v>170.57948</v>
      </c>
      <c r="G11" s="76">
        <v>167.87948</v>
      </c>
      <c r="H11" s="76">
        <v>2.7</v>
      </c>
      <c r="I11" s="76"/>
      <c r="J11" s="75"/>
      <c r="K11" s="75"/>
    </row>
    <row r="12" ht="22.9" customHeight="1" spans="1:11">
      <c r="A12" s="73" t="s">
        <v>169</v>
      </c>
      <c r="B12" s="73" t="s">
        <v>176</v>
      </c>
      <c r="C12" s="73" t="s">
        <v>180</v>
      </c>
      <c r="D12" s="75" t="s">
        <v>181</v>
      </c>
      <c r="E12" s="75" t="s">
        <v>182</v>
      </c>
      <c r="F12" s="69">
        <f t="shared" si="0"/>
        <v>192.69</v>
      </c>
      <c r="G12" s="76"/>
      <c r="H12" s="76">
        <v>192.69</v>
      </c>
      <c r="I12" s="76"/>
      <c r="J12" s="75"/>
      <c r="K12" s="75"/>
    </row>
    <row r="13" ht="22.9" customHeight="1" spans="1:11">
      <c r="A13" s="73" t="s">
        <v>169</v>
      </c>
      <c r="B13" s="73" t="s">
        <v>176</v>
      </c>
      <c r="C13" s="73" t="s">
        <v>170</v>
      </c>
      <c r="D13" s="75" t="s">
        <v>183</v>
      </c>
      <c r="E13" s="75" t="s">
        <v>184</v>
      </c>
      <c r="F13" s="69">
        <f t="shared" si="0"/>
        <v>191.08</v>
      </c>
      <c r="G13" s="76">
        <v>41.08</v>
      </c>
      <c r="H13" s="76">
        <v>150</v>
      </c>
      <c r="I13" s="76"/>
      <c r="J13" s="75"/>
      <c r="K13" s="75"/>
    </row>
    <row r="14" ht="22.9" customHeight="1" spans="1:11">
      <c r="A14" s="73">
        <v>208</v>
      </c>
      <c r="B14" s="73">
        <v>11</v>
      </c>
      <c r="C14" s="77" t="s">
        <v>185</v>
      </c>
      <c r="D14" s="74">
        <v>2081109</v>
      </c>
      <c r="E14" s="75" t="s">
        <v>186</v>
      </c>
      <c r="F14" s="69">
        <f t="shared" si="0"/>
        <v>112.3</v>
      </c>
      <c r="G14" s="76">
        <v>112.3</v>
      </c>
      <c r="H14" s="76"/>
      <c r="I14" s="76"/>
      <c r="J14" s="75"/>
      <c r="K14" s="75"/>
    </row>
    <row r="15" ht="22.9" customHeight="1" spans="1:11">
      <c r="A15" s="73" t="s">
        <v>169</v>
      </c>
      <c r="B15" s="73" t="s">
        <v>187</v>
      </c>
      <c r="C15" s="73" t="s">
        <v>187</v>
      </c>
      <c r="D15" s="75" t="s">
        <v>188</v>
      </c>
      <c r="E15" s="75" t="s">
        <v>189</v>
      </c>
      <c r="F15" s="69">
        <f t="shared" si="0"/>
        <v>1.188014</v>
      </c>
      <c r="G15" s="76">
        <v>1.188014</v>
      </c>
      <c r="H15" s="76"/>
      <c r="I15" s="76"/>
      <c r="J15" s="75"/>
      <c r="K15" s="75"/>
    </row>
    <row r="16" ht="22.9" customHeight="1" spans="1:11">
      <c r="A16" s="73" t="s">
        <v>190</v>
      </c>
      <c r="B16" s="73" t="s">
        <v>176</v>
      </c>
      <c r="C16" s="73" t="s">
        <v>177</v>
      </c>
      <c r="D16" s="75" t="s">
        <v>191</v>
      </c>
      <c r="E16" s="75" t="s">
        <v>192</v>
      </c>
      <c r="F16" s="69">
        <f t="shared" si="0"/>
        <v>11.286136</v>
      </c>
      <c r="G16" s="76">
        <v>11.286136</v>
      </c>
      <c r="H16" s="76"/>
      <c r="I16" s="76"/>
      <c r="J16" s="75"/>
      <c r="K16" s="75"/>
    </row>
    <row r="17" ht="22.9" customHeight="1" spans="1:11">
      <c r="A17" s="73" t="s">
        <v>193</v>
      </c>
      <c r="B17" s="73" t="s">
        <v>194</v>
      </c>
      <c r="C17" s="73" t="s">
        <v>177</v>
      </c>
      <c r="D17" s="75" t="s">
        <v>195</v>
      </c>
      <c r="E17" s="75" t="s">
        <v>196</v>
      </c>
      <c r="F17" s="69">
        <f t="shared" si="0"/>
        <v>14.256173</v>
      </c>
      <c r="G17" s="76">
        <v>14.256173</v>
      </c>
      <c r="H17" s="76"/>
      <c r="I17" s="76"/>
      <c r="J17" s="75"/>
      <c r="K17" s="75"/>
    </row>
    <row r="18" ht="16.35" customHeight="1" spans="1:11">
      <c r="A18" s="73">
        <v>229</v>
      </c>
      <c r="B18" s="73">
        <v>60</v>
      </c>
      <c r="C18" s="77" t="s">
        <v>173</v>
      </c>
      <c r="D18" s="74">
        <v>2296006</v>
      </c>
      <c r="E18" s="75" t="s">
        <v>197</v>
      </c>
      <c r="F18" s="69">
        <f t="shared" si="0"/>
        <v>253.61</v>
      </c>
      <c r="G18" s="14"/>
      <c r="H18" s="76">
        <v>253.61</v>
      </c>
      <c r="I18" s="14"/>
      <c r="J18" s="14"/>
      <c r="K18" s="1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F17" sqref="F17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21" t="s">
        <v>198</v>
      </c>
      <c r="T1" s="21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9" t="s">
        <v>32</v>
      </c>
      <c r="T3" s="9"/>
    </row>
    <row r="4" ht="19.9" customHeight="1" spans="1:20">
      <c r="A4" s="60" t="s">
        <v>158</v>
      </c>
      <c r="B4" s="60"/>
      <c r="C4" s="60"/>
      <c r="D4" s="60" t="s">
        <v>199</v>
      </c>
      <c r="E4" s="60" t="s">
        <v>200</v>
      </c>
      <c r="F4" s="60" t="s">
        <v>201</v>
      </c>
      <c r="G4" s="60" t="s">
        <v>202</v>
      </c>
      <c r="H4" s="60" t="s">
        <v>203</v>
      </c>
      <c r="I4" s="60" t="s">
        <v>204</v>
      </c>
      <c r="J4" s="60" t="s">
        <v>205</v>
      </c>
      <c r="K4" s="60" t="s">
        <v>206</v>
      </c>
      <c r="L4" s="60" t="s">
        <v>207</v>
      </c>
      <c r="M4" s="60" t="s">
        <v>208</v>
      </c>
      <c r="N4" s="60" t="s">
        <v>209</v>
      </c>
      <c r="O4" s="60" t="s">
        <v>210</v>
      </c>
      <c r="P4" s="60" t="s">
        <v>211</v>
      </c>
      <c r="Q4" s="60" t="s">
        <v>212</v>
      </c>
      <c r="R4" s="60" t="s">
        <v>213</v>
      </c>
      <c r="S4" s="60" t="s">
        <v>214</v>
      </c>
      <c r="T4" s="60" t="s">
        <v>215</v>
      </c>
    </row>
    <row r="5" ht="20.65" customHeight="1" spans="1:20">
      <c r="A5" s="60" t="s">
        <v>166</v>
      </c>
      <c r="B5" s="60" t="s">
        <v>167</v>
      </c>
      <c r="C5" s="60" t="s">
        <v>168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9" customHeight="1" spans="1:20">
      <c r="A6" s="61"/>
      <c r="B6" s="61"/>
      <c r="C6" s="61"/>
      <c r="D6" s="61"/>
      <c r="E6" s="61" t="s">
        <v>136</v>
      </c>
      <c r="F6" s="54">
        <v>968.590436</v>
      </c>
      <c r="G6" s="54">
        <v>275.290436</v>
      </c>
      <c r="H6" s="54">
        <v>214.3</v>
      </c>
      <c r="I6" s="54"/>
      <c r="J6" s="54">
        <v>9</v>
      </c>
      <c r="K6" s="54"/>
      <c r="L6" s="54"/>
      <c r="M6" s="54"/>
      <c r="N6" s="54"/>
      <c r="O6" s="54">
        <v>470</v>
      </c>
      <c r="P6" s="54"/>
      <c r="Q6" s="54"/>
      <c r="R6" s="54"/>
      <c r="S6" s="54"/>
      <c r="T6" s="54"/>
    </row>
    <row r="7" ht="22.9" customHeight="1" spans="1:20">
      <c r="A7" s="61"/>
      <c r="B7" s="61"/>
      <c r="C7" s="61"/>
      <c r="D7" s="62" t="s">
        <v>154</v>
      </c>
      <c r="E7" s="62" t="s">
        <v>4</v>
      </c>
      <c r="F7" s="54">
        <v>968.590436</v>
      </c>
      <c r="G7" s="54">
        <v>275.290436</v>
      </c>
      <c r="H7" s="54">
        <v>214.3</v>
      </c>
      <c r="I7" s="54"/>
      <c r="J7" s="54">
        <v>9</v>
      </c>
      <c r="K7" s="54"/>
      <c r="L7" s="54"/>
      <c r="M7" s="54"/>
      <c r="N7" s="54"/>
      <c r="O7" s="54">
        <v>470</v>
      </c>
      <c r="P7" s="54"/>
      <c r="Q7" s="54"/>
      <c r="R7" s="54"/>
      <c r="S7" s="54"/>
      <c r="T7" s="54"/>
    </row>
    <row r="8" ht="22.9" customHeight="1" spans="1:20">
      <c r="A8" s="51"/>
      <c r="B8" s="51"/>
      <c r="C8" s="51"/>
      <c r="D8" s="52" t="s">
        <v>155</v>
      </c>
      <c r="E8" s="52" t="s">
        <v>156</v>
      </c>
      <c r="F8" s="25">
        <f>SUM(G8:T8)</f>
        <v>968.590436</v>
      </c>
      <c r="G8" s="25">
        <f>SUM(G9:G18)</f>
        <v>275.290436</v>
      </c>
      <c r="H8" s="25">
        <f>SUM(H9:H18)</f>
        <v>214.3</v>
      </c>
      <c r="I8" s="25"/>
      <c r="J8" s="25">
        <f>SUM(J9:J18)</f>
        <v>9</v>
      </c>
      <c r="K8" s="25"/>
      <c r="L8" s="25"/>
      <c r="M8" s="25"/>
      <c r="N8" s="25"/>
      <c r="O8" s="25">
        <f>SUM(O9:O18)</f>
        <v>470</v>
      </c>
      <c r="P8" s="25"/>
      <c r="Q8" s="25"/>
      <c r="R8" s="25"/>
      <c r="S8" s="25"/>
      <c r="T8" s="25"/>
    </row>
    <row r="9" ht="22.9" customHeight="1" spans="1:20">
      <c r="A9" s="26" t="s">
        <v>169</v>
      </c>
      <c r="B9" s="26" t="s">
        <v>176</v>
      </c>
      <c r="C9" s="26" t="s">
        <v>177</v>
      </c>
      <c r="D9" s="24" t="s">
        <v>216</v>
      </c>
      <c r="E9" s="28" t="s">
        <v>179</v>
      </c>
      <c r="F9" s="25">
        <f>SUM(G9:T9)</f>
        <v>170.57948</v>
      </c>
      <c r="G9" s="63">
        <v>144.95948</v>
      </c>
      <c r="H9" s="63">
        <v>25.62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9" customHeight="1" spans="1:20">
      <c r="A10" s="26" t="s">
        <v>169</v>
      </c>
      <c r="B10" s="26" t="s">
        <v>170</v>
      </c>
      <c r="C10" s="26" t="s">
        <v>170</v>
      </c>
      <c r="D10" s="24" t="s">
        <v>216</v>
      </c>
      <c r="E10" s="28" t="s">
        <v>172</v>
      </c>
      <c r="F10" s="25">
        <f>SUM(G10:T10)</f>
        <v>19.00823</v>
      </c>
      <c r="G10" s="63">
        <v>19.00823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9" customHeight="1" spans="1:20">
      <c r="A11" s="26" t="s">
        <v>169</v>
      </c>
      <c r="B11" s="26" t="s">
        <v>170</v>
      </c>
      <c r="C11" s="26" t="s">
        <v>173</v>
      </c>
      <c r="D11" s="24" t="s">
        <v>216</v>
      </c>
      <c r="E11" s="28" t="s">
        <v>175</v>
      </c>
      <c r="F11" s="25">
        <f>SUM(G11:T11)</f>
        <v>2.592403</v>
      </c>
      <c r="G11" s="63">
        <v>2.592403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ht="22.9" customHeight="1" spans="1:20">
      <c r="A12" s="26" t="s">
        <v>169</v>
      </c>
      <c r="B12" s="26" t="s">
        <v>187</v>
      </c>
      <c r="C12" s="26" t="s">
        <v>187</v>
      </c>
      <c r="D12" s="24" t="s">
        <v>216</v>
      </c>
      <c r="E12" s="28" t="s">
        <v>189</v>
      </c>
      <c r="F12" s="25">
        <f t="shared" ref="F12:F18" si="0">SUM(G12:T12)</f>
        <v>1.188014</v>
      </c>
      <c r="G12" s="63">
        <v>1.188014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</row>
    <row r="13" ht="22.9" customHeight="1" spans="1:20">
      <c r="A13" s="26" t="s">
        <v>190</v>
      </c>
      <c r="B13" s="26" t="s">
        <v>176</v>
      </c>
      <c r="C13" s="26" t="s">
        <v>177</v>
      </c>
      <c r="D13" s="24" t="s">
        <v>216</v>
      </c>
      <c r="E13" s="28" t="s">
        <v>192</v>
      </c>
      <c r="F13" s="25">
        <f t="shared" si="0"/>
        <v>11.286136</v>
      </c>
      <c r="G13" s="63">
        <v>11.286136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9" customHeight="1" spans="1:20">
      <c r="A14" s="26" t="s">
        <v>193</v>
      </c>
      <c r="B14" s="26" t="s">
        <v>194</v>
      </c>
      <c r="C14" s="26" t="s">
        <v>177</v>
      </c>
      <c r="D14" s="24" t="s">
        <v>216</v>
      </c>
      <c r="E14" s="28" t="s">
        <v>196</v>
      </c>
      <c r="F14" s="25">
        <f t="shared" si="0"/>
        <v>14.256173</v>
      </c>
      <c r="G14" s="63">
        <v>14.256173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ht="22.9" customHeight="1" spans="1:20">
      <c r="A15" s="26" t="s">
        <v>169</v>
      </c>
      <c r="B15" s="26" t="s">
        <v>176</v>
      </c>
      <c r="C15" s="26" t="s">
        <v>180</v>
      </c>
      <c r="D15" s="24" t="s">
        <v>216</v>
      </c>
      <c r="E15" s="28" t="s">
        <v>182</v>
      </c>
      <c r="F15" s="25">
        <f t="shared" si="0"/>
        <v>192.69</v>
      </c>
      <c r="G15" s="63"/>
      <c r="H15" s="63">
        <v>28.3</v>
      </c>
      <c r="J15" s="63"/>
      <c r="K15" s="63"/>
      <c r="L15" s="63"/>
      <c r="M15" s="63"/>
      <c r="N15" s="63"/>
      <c r="O15" s="63">
        <v>164.39</v>
      </c>
      <c r="P15" s="63"/>
      <c r="Q15" s="63"/>
      <c r="R15" s="63"/>
      <c r="S15" s="63"/>
      <c r="T15" s="63"/>
    </row>
    <row r="16" ht="22.9" customHeight="1" spans="1:20">
      <c r="A16" s="26" t="s">
        <v>169</v>
      </c>
      <c r="B16" s="26" t="s">
        <v>176</v>
      </c>
      <c r="C16" s="26" t="s">
        <v>170</v>
      </c>
      <c r="D16" s="24" t="s">
        <v>216</v>
      </c>
      <c r="E16" s="28" t="s">
        <v>184</v>
      </c>
      <c r="F16" s="25">
        <f t="shared" si="0"/>
        <v>191.08</v>
      </c>
      <c r="G16" s="63">
        <v>32.08</v>
      </c>
      <c r="H16" s="63">
        <v>100</v>
      </c>
      <c r="I16" s="63"/>
      <c r="J16" s="63">
        <v>9</v>
      </c>
      <c r="K16" s="63"/>
      <c r="L16" s="63"/>
      <c r="M16" s="63"/>
      <c r="N16" s="63"/>
      <c r="O16" s="63">
        <v>50</v>
      </c>
      <c r="P16" s="63"/>
      <c r="Q16" s="63"/>
      <c r="R16" s="63"/>
      <c r="S16" s="63"/>
      <c r="T16" s="63"/>
    </row>
    <row r="17" ht="22.9" customHeight="1" spans="1:20">
      <c r="A17" s="26">
        <v>208</v>
      </c>
      <c r="B17" s="26">
        <v>11</v>
      </c>
      <c r="C17" s="27" t="s">
        <v>185</v>
      </c>
      <c r="D17" s="24" t="s">
        <v>216</v>
      </c>
      <c r="E17" s="28" t="s">
        <v>186</v>
      </c>
      <c r="F17" s="25">
        <f t="shared" si="0"/>
        <v>112.3</v>
      </c>
      <c r="G17" s="63">
        <v>49.92</v>
      </c>
      <c r="H17" s="63">
        <v>60.38</v>
      </c>
      <c r="I17" s="63"/>
      <c r="J17" s="63"/>
      <c r="K17" s="63"/>
      <c r="L17" s="63"/>
      <c r="M17" s="63"/>
      <c r="N17" s="63"/>
      <c r="O17" s="63">
        <v>2</v>
      </c>
      <c r="P17" s="63"/>
      <c r="Q17" s="63"/>
      <c r="R17" s="63"/>
      <c r="S17" s="63"/>
      <c r="T17" s="63"/>
    </row>
    <row r="18" ht="18" spans="1:20">
      <c r="A18" s="26">
        <v>229</v>
      </c>
      <c r="B18" s="26">
        <v>60</v>
      </c>
      <c r="C18" s="27" t="s">
        <v>173</v>
      </c>
      <c r="D18" s="24" t="s">
        <v>216</v>
      </c>
      <c r="E18" s="28" t="s">
        <v>217</v>
      </c>
      <c r="F18" s="25">
        <f t="shared" si="0"/>
        <v>253.61</v>
      </c>
      <c r="G18" s="63"/>
      <c r="H18" s="63"/>
      <c r="I18" s="63"/>
      <c r="J18" s="63"/>
      <c r="K18" s="63"/>
      <c r="L18" s="63"/>
      <c r="M18" s="63"/>
      <c r="N18" s="63"/>
      <c r="O18" s="63">
        <v>253.61</v>
      </c>
      <c r="P18" s="14"/>
      <c r="Q18" s="14"/>
      <c r="R18" s="14"/>
      <c r="S18" s="14"/>
      <c r="T18" s="1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workbookViewId="0">
      <selection activeCell="A12" sqref="A12:E13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21" t="s">
        <v>218</v>
      </c>
      <c r="U1" s="21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199</v>
      </c>
      <c r="E4" s="4" t="s">
        <v>200</v>
      </c>
      <c r="F4" s="4" t="s">
        <v>219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220</v>
      </c>
      <c r="I5" s="4" t="s">
        <v>221</v>
      </c>
      <c r="J5" s="4" t="s">
        <v>210</v>
      </c>
      <c r="K5" s="4" t="s">
        <v>136</v>
      </c>
      <c r="L5" s="4" t="s">
        <v>222</v>
      </c>
      <c r="M5" s="4" t="s">
        <v>223</v>
      </c>
      <c r="N5" s="4" t="s">
        <v>224</v>
      </c>
      <c r="O5" s="4" t="s">
        <v>212</v>
      </c>
      <c r="P5" s="4" t="s">
        <v>225</v>
      </c>
      <c r="Q5" s="4" t="s">
        <v>226</v>
      </c>
      <c r="R5" s="4" t="s">
        <v>227</v>
      </c>
      <c r="S5" s="4" t="s">
        <v>208</v>
      </c>
      <c r="T5" s="4" t="s">
        <v>211</v>
      </c>
      <c r="U5" s="4" t="s">
        <v>215</v>
      </c>
    </row>
    <row r="6" ht="22.9" customHeight="1" spans="1:21">
      <c r="A6" s="20"/>
      <c r="B6" s="20"/>
      <c r="C6" s="20"/>
      <c r="D6" s="20"/>
      <c r="E6" s="20" t="s">
        <v>136</v>
      </c>
      <c r="F6" s="19">
        <f>F7</f>
        <v>968.590436</v>
      </c>
      <c r="G6" s="19">
        <f t="shared" ref="G6:N6" si="0">G7</f>
        <v>369.590436</v>
      </c>
      <c r="H6" s="19">
        <f t="shared" si="0"/>
        <v>275.290436</v>
      </c>
      <c r="I6" s="19">
        <f t="shared" si="0"/>
        <v>92.3</v>
      </c>
      <c r="J6" s="19">
        <f t="shared" si="0"/>
        <v>2</v>
      </c>
      <c r="K6" s="19">
        <f t="shared" si="0"/>
        <v>599</v>
      </c>
      <c r="L6" s="19"/>
      <c r="M6" s="19">
        <f t="shared" si="0"/>
        <v>122</v>
      </c>
      <c r="N6" s="19">
        <f t="shared" si="0"/>
        <v>468</v>
      </c>
      <c r="O6" s="19"/>
      <c r="P6" s="19"/>
      <c r="Q6" s="19">
        <f>Q7</f>
        <v>9</v>
      </c>
      <c r="R6" s="19"/>
      <c r="S6" s="19"/>
      <c r="T6" s="19"/>
      <c r="U6" s="19"/>
    </row>
    <row r="7" ht="22.9" customHeight="1" spans="1:21">
      <c r="A7" s="20"/>
      <c r="B7" s="20"/>
      <c r="C7" s="46"/>
      <c r="D7" s="47" t="s">
        <v>154</v>
      </c>
      <c r="E7" s="47" t="s">
        <v>4</v>
      </c>
      <c r="F7" s="48">
        <f>F8</f>
        <v>968.590436</v>
      </c>
      <c r="G7" s="48">
        <f t="shared" ref="G7:Q7" si="1">G8</f>
        <v>369.590436</v>
      </c>
      <c r="H7" s="48">
        <f t="shared" si="1"/>
        <v>275.290436</v>
      </c>
      <c r="I7" s="48">
        <f t="shared" si="1"/>
        <v>92.3</v>
      </c>
      <c r="J7" s="48">
        <f t="shared" si="1"/>
        <v>2</v>
      </c>
      <c r="K7" s="48">
        <f t="shared" si="1"/>
        <v>599</v>
      </c>
      <c r="L7" s="48"/>
      <c r="M7" s="48">
        <f t="shared" si="1"/>
        <v>122</v>
      </c>
      <c r="N7" s="48">
        <f t="shared" si="1"/>
        <v>468</v>
      </c>
      <c r="O7" s="48"/>
      <c r="P7" s="48"/>
      <c r="Q7" s="48">
        <f t="shared" si="1"/>
        <v>9</v>
      </c>
      <c r="R7" s="59"/>
      <c r="S7" s="59"/>
      <c r="T7" s="59"/>
      <c r="U7" s="59"/>
    </row>
    <row r="8" ht="22.9" customHeight="1" spans="1:21">
      <c r="A8" s="49"/>
      <c r="B8" s="50"/>
      <c r="C8" s="51"/>
      <c r="D8" s="52" t="s">
        <v>155</v>
      </c>
      <c r="E8" s="52" t="s">
        <v>156</v>
      </c>
      <c r="F8" s="53">
        <f>G8+K8</f>
        <v>968.590436</v>
      </c>
      <c r="G8" s="54">
        <f>SUM(H8:J8)</f>
        <v>369.590436</v>
      </c>
      <c r="H8" s="54">
        <f>SUM(H9:H18)</f>
        <v>275.290436</v>
      </c>
      <c r="I8" s="54">
        <f>SUM(I9:I18)</f>
        <v>92.3</v>
      </c>
      <c r="J8" s="54">
        <f>SUM(J9:J18)</f>
        <v>2</v>
      </c>
      <c r="K8" s="54">
        <f>SUM(L8:U8)</f>
        <v>599</v>
      </c>
      <c r="L8" s="54"/>
      <c r="M8" s="54">
        <f>SUM(M9:M18)</f>
        <v>122</v>
      </c>
      <c r="N8" s="54">
        <f>SUM(N9:N18)</f>
        <v>468</v>
      </c>
      <c r="O8" s="54"/>
      <c r="P8" s="54"/>
      <c r="Q8" s="54">
        <f>SUM(Q9:Q18)</f>
        <v>9</v>
      </c>
      <c r="R8" s="54"/>
      <c r="S8" s="54"/>
      <c r="T8" s="54"/>
      <c r="U8" s="54"/>
    </row>
    <row r="9" ht="22.9" customHeight="1" spans="1:21">
      <c r="A9" s="33" t="s">
        <v>169</v>
      </c>
      <c r="B9" s="55" t="s">
        <v>176</v>
      </c>
      <c r="C9" s="26" t="s">
        <v>177</v>
      </c>
      <c r="D9" s="24" t="s">
        <v>216</v>
      </c>
      <c r="E9" s="28" t="s">
        <v>179</v>
      </c>
      <c r="F9" s="53">
        <f t="shared" ref="F9:F18" si="2">G9+K9</f>
        <v>170.57948</v>
      </c>
      <c r="G9" s="54">
        <f t="shared" ref="G9:G18" si="3">SUM(H9:J9)</f>
        <v>167.87948</v>
      </c>
      <c r="H9" s="56">
        <v>144.95948</v>
      </c>
      <c r="I9" s="56">
        <v>22.92</v>
      </c>
      <c r="J9" s="56"/>
      <c r="K9" s="54">
        <f t="shared" ref="K9:K18" si="4">SUM(L9:U9)</f>
        <v>2.7</v>
      </c>
      <c r="L9" s="56"/>
      <c r="M9" s="56">
        <v>2.7</v>
      </c>
      <c r="N9" s="56"/>
      <c r="O9" s="56"/>
      <c r="P9" s="56"/>
      <c r="Q9" s="56"/>
      <c r="R9" s="56"/>
      <c r="S9" s="56"/>
      <c r="T9" s="56"/>
      <c r="U9" s="56"/>
    </row>
    <row r="10" ht="22.9" customHeight="1" spans="1:21">
      <c r="A10" s="33" t="s">
        <v>169</v>
      </c>
      <c r="B10" s="55" t="s">
        <v>170</v>
      </c>
      <c r="C10" s="26" t="s">
        <v>170</v>
      </c>
      <c r="D10" s="24" t="s">
        <v>216</v>
      </c>
      <c r="E10" s="28" t="s">
        <v>172</v>
      </c>
      <c r="F10" s="53">
        <f t="shared" si="2"/>
        <v>19.00823</v>
      </c>
      <c r="G10" s="54">
        <f t="shared" si="3"/>
        <v>19.00823</v>
      </c>
      <c r="H10" s="56">
        <v>19.00823</v>
      </c>
      <c r="I10" s="56"/>
      <c r="J10" s="56"/>
      <c r="K10" s="54">
        <f t="shared" si="4"/>
        <v>0</v>
      </c>
      <c r="L10" s="56"/>
      <c r="M10" s="56"/>
      <c r="N10" s="56"/>
      <c r="O10" s="56"/>
      <c r="P10" s="56"/>
      <c r="Q10" s="56"/>
      <c r="R10" s="56"/>
      <c r="S10" s="56"/>
      <c r="T10" s="56"/>
      <c r="U10" s="56"/>
    </row>
    <row r="11" ht="22.9" customHeight="1" spans="1:21">
      <c r="A11" s="33" t="s">
        <v>169</v>
      </c>
      <c r="B11" s="55" t="s">
        <v>170</v>
      </c>
      <c r="C11" s="26" t="s">
        <v>173</v>
      </c>
      <c r="D11" s="24" t="s">
        <v>216</v>
      </c>
      <c r="E11" s="28" t="s">
        <v>175</v>
      </c>
      <c r="F11" s="53">
        <f t="shared" si="2"/>
        <v>2.592403</v>
      </c>
      <c r="G11" s="54">
        <f t="shared" si="3"/>
        <v>2.592403</v>
      </c>
      <c r="H11" s="56">
        <v>2.592403</v>
      </c>
      <c r="I11" s="56"/>
      <c r="J11" s="56"/>
      <c r="K11" s="54">
        <f t="shared" si="4"/>
        <v>0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9" customHeight="1" spans="1:21">
      <c r="A12" s="33" t="s">
        <v>169</v>
      </c>
      <c r="B12" s="55" t="s">
        <v>187</v>
      </c>
      <c r="C12" s="26" t="s">
        <v>187</v>
      </c>
      <c r="D12" s="24" t="s">
        <v>216</v>
      </c>
      <c r="E12" s="28" t="s">
        <v>189</v>
      </c>
      <c r="F12" s="53">
        <f t="shared" si="2"/>
        <v>1.188014</v>
      </c>
      <c r="G12" s="54">
        <f t="shared" si="3"/>
        <v>1.188014</v>
      </c>
      <c r="H12" s="56">
        <v>1.188014</v>
      </c>
      <c r="I12" s="56"/>
      <c r="J12" s="56"/>
      <c r="K12" s="54">
        <f t="shared" si="4"/>
        <v>0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9" customHeight="1" spans="1:21">
      <c r="A13" s="33" t="s">
        <v>190</v>
      </c>
      <c r="B13" s="55" t="s">
        <v>176</v>
      </c>
      <c r="C13" s="26" t="s">
        <v>177</v>
      </c>
      <c r="D13" s="24" t="s">
        <v>216</v>
      </c>
      <c r="E13" s="28" t="s">
        <v>192</v>
      </c>
      <c r="F13" s="53">
        <f t="shared" si="2"/>
        <v>11.286136</v>
      </c>
      <c r="G13" s="54">
        <f t="shared" si="3"/>
        <v>11.286136</v>
      </c>
      <c r="H13" s="56">
        <v>11.286136</v>
      </c>
      <c r="I13" s="56"/>
      <c r="J13" s="56"/>
      <c r="K13" s="54">
        <f t="shared" si="4"/>
        <v>0</v>
      </c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ht="22.9" customHeight="1" spans="1:21">
      <c r="A14" s="33" t="s">
        <v>193</v>
      </c>
      <c r="B14" s="55" t="s">
        <v>194</v>
      </c>
      <c r="C14" s="26" t="s">
        <v>177</v>
      </c>
      <c r="D14" s="24" t="s">
        <v>216</v>
      </c>
      <c r="E14" s="28" t="s">
        <v>196</v>
      </c>
      <c r="F14" s="53">
        <f t="shared" si="2"/>
        <v>14.256173</v>
      </c>
      <c r="G14" s="54">
        <f t="shared" si="3"/>
        <v>14.256173</v>
      </c>
      <c r="H14" s="56">
        <v>14.256173</v>
      </c>
      <c r="I14" s="56"/>
      <c r="J14" s="56"/>
      <c r="K14" s="54">
        <f t="shared" si="4"/>
        <v>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9" customHeight="1" spans="1:21">
      <c r="A15" s="33" t="s">
        <v>169</v>
      </c>
      <c r="B15" s="55" t="s">
        <v>176</v>
      </c>
      <c r="C15" s="26" t="s">
        <v>180</v>
      </c>
      <c r="D15" s="24" t="s">
        <v>216</v>
      </c>
      <c r="E15" s="28" t="s">
        <v>182</v>
      </c>
      <c r="F15" s="53">
        <f t="shared" si="2"/>
        <v>192.69</v>
      </c>
      <c r="G15" s="54">
        <f t="shared" si="3"/>
        <v>0</v>
      </c>
      <c r="H15" s="56"/>
      <c r="I15" s="56"/>
      <c r="J15" s="56"/>
      <c r="K15" s="54">
        <f t="shared" si="4"/>
        <v>192.69</v>
      </c>
      <c r="L15" s="56"/>
      <c r="M15" s="56">
        <v>28.3</v>
      </c>
      <c r="N15" s="56">
        <v>164.39</v>
      </c>
      <c r="O15" s="56"/>
      <c r="P15" s="56"/>
      <c r="Q15" s="56"/>
      <c r="R15" s="56"/>
      <c r="S15" s="56"/>
      <c r="T15" s="56"/>
      <c r="U15" s="56"/>
    </row>
    <row r="16" ht="22.9" customHeight="1" spans="1:21">
      <c r="A16" s="33" t="s">
        <v>169</v>
      </c>
      <c r="B16" s="55" t="s">
        <v>176</v>
      </c>
      <c r="C16" s="26" t="s">
        <v>170</v>
      </c>
      <c r="D16" s="24" t="s">
        <v>216</v>
      </c>
      <c r="E16" s="28" t="s">
        <v>184</v>
      </c>
      <c r="F16" s="53">
        <f t="shared" si="2"/>
        <v>191.08</v>
      </c>
      <c r="G16" s="54">
        <f t="shared" si="3"/>
        <v>41.08</v>
      </c>
      <c r="H16" s="56">
        <v>32.08</v>
      </c>
      <c r="I16" s="56">
        <v>9</v>
      </c>
      <c r="J16" s="56"/>
      <c r="K16" s="54">
        <f t="shared" si="4"/>
        <v>150</v>
      </c>
      <c r="L16" s="56"/>
      <c r="M16" s="56">
        <v>91</v>
      </c>
      <c r="N16" s="56">
        <v>50</v>
      </c>
      <c r="O16" s="56"/>
      <c r="P16" s="56"/>
      <c r="Q16" s="56">
        <v>9</v>
      </c>
      <c r="R16" s="56"/>
      <c r="S16" s="56"/>
      <c r="T16" s="56"/>
      <c r="U16" s="56"/>
    </row>
    <row r="17" ht="18" spans="1:21">
      <c r="A17" s="34" t="s">
        <v>169</v>
      </c>
      <c r="B17" s="57" t="s">
        <v>176</v>
      </c>
      <c r="C17" s="27" t="s">
        <v>185</v>
      </c>
      <c r="D17" s="58" t="s">
        <v>228</v>
      </c>
      <c r="E17" s="28" t="s">
        <v>186</v>
      </c>
      <c r="F17" s="53">
        <f t="shared" si="2"/>
        <v>112.3</v>
      </c>
      <c r="G17" s="54">
        <f t="shared" si="3"/>
        <v>112.3</v>
      </c>
      <c r="H17" s="56">
        <v>49.92</v>
      </c>
      <c r="I17" s="56">
        <v>60.38</v>
      </c>
      <c r="J17" s="56">
        <v>2</v>
      </c>
      <c r="K17" s="54">
        <f t="shared" si="4"/>
        <v>0</v>
      </c>
      <c r="L17" s="56"/>
      <c r="M17" s="56"/>
      <c r="N17" s="56"/>
      <c r="O17" s="14"/>
      <c r="P17" s="14"/>
      <c r="Q17" s="14"/>
      <c r="R17" s="14"/>
      <c r="S17" s="14"/>
      <c r="T17" s="14"/>
      <c r="U17" s="14"/>
    </row>
    <row r="18" ht="18" spans="1:21">
      <c r="A18" s="34" t="s">
        <v>229</v>
      </c>
      <c r="B18" s="57" t="s">
        <v>230</v>
      </c>
      <c r="C18" s="27" t="s">
        <v>173</v>
      </c>
      <c r="D18" s="58" t="s">
        <v>231</v>
      </c>
      <c r="E18" s="28" t="s">
        <v>217</v>
      </c>
      <c r="F18" s="53">
        <f t="shared" si="2"/>
        <v>253.61</v>
      </c>
      <c r="G18" s="54">
        <f t="shared" si="3"/>
        <v>0</v>
      </c>
      <c r="H18" s="56"/>
      <c r="I18" s="56"/>
      <c r="J18" s="56"/>
      <c r="K18" s="54">
        <f t="shared" si="4"/>
        <v>253.61</v>
      </c>
      <c r="L18" s="56"/>
      <c r="M18" s="56"/>
      <c r="N18" s="56">
        <v>253.61</v>
      </c>
      <c r="O18" s="14"/>
      <c r="P18" s="14"/>
      <c r="Q18" s="14"/>
      <c r="R18" s="14"/>
      <c r="S18" s="14"/>
      <c r="T18" s="14"/>
      <c r="U18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A12" sqref="A12:E13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21" t="s">
        <v>232</v>
      </c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16" t="s">
        <v>31</v>
      </c>
      <c r="B3" s="16"/>
      <c r="C3" s="16"/>
      <c r="D3" s="9" t="s">
        <v>32</v>
      </c>
      <c r="E3" s="3"/>
    </row>
    <row r="4" ht="20.25" customHeight="1" spans="1:5">
      <c r="A4" s="17" t="s">
        <v>33</v>
      </c>
      <c r="B4" s="17"/>
      <c r="C4" s="17" t="s">
        <v>34</v>
      </c>
      <c r="D4" s="17"/>
      <c r="E4" s="44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44"/>
    </row>
    <row r="6" ht="20.25" customHeight="1" spans="1:5">
      <c r="A6" s="20" t="s">
        <v>233</v>
      </c>
      <c r="B6" s="19">
        <f>B7+B10+B11+B12</f>
        <v>868.91</v>
      </c>
      <c r="C6" s="20" t="s">
        <v>234</v>
      </c>
      <c r="D6" s="31">
        <v>968.59</v>
      </c>
      <c r="E6" s="43"/>
    </row>
    <row r="7" ht="20.25" customHeight="1" spans="1:5">
      <c r="A7" s="5" t="s">
        <v>235</v>
      </c>
      <c r="B7" s="6">
        <v>638.91</v>
      </c>
      <c r="C7" s="5" t="s">
        <v>41</v>
      </c>
      <c r="D7" s="29"/>
      <c r="E7" s="43"/>
    </row>
    <row r="8" ht="20.25" customHeight="1" spans="1:5">
      <c r="A8" s="5" t="s">
        <v>236</v>
      </c>
      <c r="B8" s="6">
        <v>418.910436</v>
      </c>
      <c r="C8" s="5" t="s">
        <v>45</v>
      </c>
      <c r="D8" s="29"/>
      <c r="E8" s="43"/>
    </row>
    <row r="9" ht="31.15" customHeight="1" spans="1:5">
      <c r="A9" s="5" t="s">
        <v>48</v>
      </c>
      <c r="B9" s="6"/>
      <c r="C9" s="5" t="s">
        <v>49</v>
      </c>
      <c r="D9" s="29"/>
      <c r="E9" s="43"/>
    </row>
    <row r="10" ht="20.25" customHeight="1" spans="1:5">
      <c r="A10" s="5" t="s">
        <v>237</v>
      </c>
      <c r="B10" s="6">
        <v>230</v>
      </c>
      <c r="C10" s="5" t="s">
        <v>53</v>
      </c>
      <c r="D10" s="29"/>
      <c r="E10" s="43"/>
    </row>
    <row r="11" ht="20.25" customHeight="1" spans="1:5">
      <c r="A11" s="5" t="s">
        <v>238</v>
      </c>
      <c r="B11" s="6"/>
      <c r="C11" s="5" t="s">
        <v>57</v>
      </c>
      <c r="D11" s="29"/>
      <c r="E11" s="43"/>
    </row>
    <row r="12" ht="20.25" customHeight="1" spans="1:5">
      <c r="A12" s="5" t="s">
        <v>239</v>
      </c>
      <c r="B12" s="6"/>
      <c r="C12" s="5" t="s">
        <v>61</v>
      </c>
      <c r="D12" s="29"/>
      <c r="E12" s="43"/>
    </row>
    <row r="13" ht="20.25" customHeight="1" spans="1:5">
      <c r="A13" s="20" t="s">
        <v>240</v>
      </c>
      <c r="B13" s="19">
        <f>SUM(B14:B17)</f>
        <v>99.68</v>
      </c>
      <c r="C13" s="5" t="s">
        <v>65</v>
      </c>
      <c r="D13" s="29"/>
      <c r="E13" s="43"/>
    </row>
    <row r="14" ht="20.25" customHeight="1" spans="1:5">
      <c r="A14" s="5" t="s">
        <v>235</v>
      </c>
      <c r="B14" s="6">
        <v>76.07</v>
      </c>
      <c r="C14" s="5" t="s">
        <v>69</v>
      </c>
      <c r="D14" s="29">
        <v>689.44</v>
      </c>
      <c r="E14" s="43"/>
    </row>
    <row r="15" ht="20.25" customHeight="1" spans="1:5">
      <c r="A15" s="5" t="s">
        <v>237</v>
      </c>
      <c r="B15" s="6">
        <v>23.61</v>
      </c>
      <c r="C15" s="5" t="s">
        <v>73</v>
      </c>
      <c r="D15" s="29"/>
      <c r="E15" s="43"/>
    </row>
    <row r="16" ht="20.25" customHeight="1" spans="1:5">
      <c r="A16" s="5" t="s">
        <v>238</v>
      </c>
      <c r="B16" s="6"/>
      <c r="C16" s="5" t="s">
        <v>77</v>
      </c>
      <c r="D16" s="29">
        <v>11.286136</v>
      </c>
      <c r="E16" s="43"/>
    </row>
    <row r="17" ht="20.25" customHeight="1" spans="1:5">
      <c r="A17" s="5" t="s">
        <v>239</v>
      </c>
      <c r="B17" s="6"/>
      <c r="C17" s="5" t="s">
        <v>81</v>
      </c>
      <c r="D17" s="29"/>
      <c r="E17" s="43"/>
    </row>
    <row r="18" ht="20.25" customHeight="1" spans="1:5">
      <c r="A18" s="5"/>
      <c r="B18" s="6"/>
      <c r="C18" s="5" t="s">
        <v>85</v>
      </c>
      <c r="D18" s="29"/>
      <c r="E18" s="43"/>
    </row>
    <row r="19" ht="20.25" customHeight="1" spans="1:5">
      <c r="A19" s="5"/>
      <c r="B19" s="5"/>
      <c r="C19" s="5" t="s">
        <v>89</v>
      </c>
      <c r="D19" s="29"/>
      <c r="E19" s="43"/>
    </row>
    <row r="20" ht="20.25" customHeight="1" spans="1:5">
      <c r="A20" s="5"/>
      <c r="B20" s="5"/>
      <c r="C20" s="5" t="s">
        <v>93</v>
      </c>
      <c r="D20" s="29"/>
      <c r="E20" s="43"/>
    </row>
    <row r="21" ht="20.25" customHeight="1" spans="1:5">
      <c r="A21" s="5"/>
      <c r="B21" s="5"/>
      <c r="C21" s="5" t="s">
        <v>97</v>
      </c>
      <c r="D21" s="29"/>
      <c r="E21" s="43"/>
    </row>
    <row r="22" ht="20.25" customHeight="1" spans="1:5">
      <c r="A22" s="5"/>
      <c r="B22" s="5"/>
      <c r="C22" s="5" t="s">
        <v>100</v>
      </c>
      <c r="D22" s="29"/>
      <c r="E22" s="43"/>
    </row>
    <row r="23" ht="20.25" customHeight="1" spans="1:5">
      <c r="A23" s="5"/>
      <c r="B23" s="5"/>
      <c r="C23" s="5" t="s">
        <v>103</v>
      </c>
      <c r="D23" s="29"/>
      <c r="E23" s="43"/>
    </row>
    <row r="24" ht="20.25" customHeight="1" spans="1:5">
      <c r="A24" s="5"/>
      <c r="B24" s="5"/>
      <c r="C24" s="5" t="s">
        <v>105</v>
      </c>
      <c r="D24" s="29"/>
      <c r="E24" s="43"/>
    </row>
    <row r="25" ht="20.25" customHeight="1" spans="1:5">
      <c r="A25" s="5"/>
      <c r="B25" s="5"/>
      <c r="C25" s="5" t="s">
        <v>107</v>
      </c>
      <c r="D25" s="29"/>
      <c r="E25" s="43"/>
    </row>
    <row r="26" ht="20.25" customHeight="1" spans="1:5">
      <c r="A26" s="5"/>
      <c r="B26" s="5"/>
      <c r="C26" s="5" t="s">
        <v>109</v>
      </c>
      <c r="D26" s="29">
        <v>14.256173</v>
      </c>
      <c r="E26" s="43"/>
    </row>
    <row r="27" ht="20.25" customHeight="1" spans="1:5">
      <c r="A27" s="5"/>
      <c r="B27" s="5"/>
      <c r="C27" s="5" t="s">
        <v>111</v>
      </c>
      <c r="D27" s="29"/>
      <c r="E27" s="43"/>
    </row>
    <row r="28" ht="20.25" customHeight="1" spans="1:5">
      <c r="A28" s="5"/>
      <c r="B28" s="5"/>
      <c r="C28" s="5" t="s">
        <v>113</v>
      </c>
      <c r="D28" s="29"/>
      <c r="E28" s="43"/>
    </row>
    <row r="29" ht="20.25" customHeight="1" spans="1:5">
      <c r="A29" s="5"/>
      <c r="B29" s="5"/>
      <c r="C29" s="5" t="s">
        <v>115</v>
      </c>
      <c r="D29" s="29"/>
      <c r="E29" s="43"/>
    </row>
    <row r="30" ht="20.25" customHeight="1" spans="1:5">
      <c r="A30" s="5"/>
      <c r="B30" s="5"/>
      <c r="C30" s="5" t="s">
        <v>117</v>
      </c>
      <c r="D30" s="29"/>
      <c r="E30" s="43"/>
    </row>
    <row r="31" ht="20.25" customHeight="1" spans="1:5">
      <c r="A31" s="5"/>
      <c r="B31" s="5"/>
      <c r="C31" s="5" t="s">
        <v>119</v>
      </c>
      <c r="D31" s="29">
        <v>253.61</v>
      </c>
      <c r="E31" s="43"/>
    </row>
    <row r="32" ht="20.25" customHeight="1" spans="1:5">
      <c r="A32" s="5"/>
      <c r="B32" s="5"/>
      <c r="C32" s="5" t="s">
        <v>121</v>
      </c>
      <c r="D32" s="29"/>
      <c r="E32" s="43"/>
    </row>
    <row r="33" ht="20.25" customHeight="1" spans="1:5">
      <c r="A33" s="5"/>
      <c r="B33" s="5"/>
      <c r="C33" s="5" t="s">
        <v>123</v>
      </c>
      <c r="D33" s="29"/>
      <c r="E33" s="43"/>
    </row>
    <row r="34" ht="20.25" customHeight="1" spans="1:5">
      <c r="A34" s="5"/>
      <c r="B34" s="5"/>
      <c r="C34" s="5" t="s">
        <v>124</v>
      </c>
      <c r="D34" s="29"/>
      <c r="E34" s="43"/>
    </row>
    <row r="35" ht="20.25" customHeight="1" spans="1:5">
      <c r="A35" s="5"/>
      <c r="B35" s="5"/>
      <c r="C35" s="5" t="s">
        <v>125</v>
      </c>
      <c r="D35" s="29"/>
      <c r="E35" s="43"/>
    </row>
    <row r="36" ht="20.25" customHeight="1" spans="1:5">
      <c r="A36" s="5"/>
      <c r="B36" s="5"/>
      <c r="C36" s="5" t="s">
        <v>126</v>
      </c>
      <c r="D36" s="29"/>
      <c r="E36" s="43"/>
    </row>
    <row r="37" ht="20.25" customHeight="1" spans="1:5">
      <c r="A37" s="5"/>
      <c r="B37" s="5"/>
      <c r="C37" s="5"/>
      <c r="D37" s="5"/>
      <c r="E37" s="43"/>
    </row>
    <row r="38" ht="20.25" customHeight="1" spans="1:5">
      <c r="A38" s="20"/>
      <c r="B38" s="20"/>
      <c r="C38" s="20" t="s">
        <v>241</v>
      </c>
      <c r="D38" s="19"/>
      <c r="E38" s="45"/>
    </row>
    <row r="39" ht="20.25" customHeight="1" spans="1:5">
      <c r="A39" s="20"/>
      <c r="B39" s="20"/>
      <c r="C39" s="20"/>
      <c r="D39" s="20"/>
      <c r="E39" s="45"/>
    </row>
    <row r="40" ht="20.25" customHeight="1" spans="1:5">
      <c r="A40" s="4" t="s">
        <v>242</v>
      </c>
      <c r="B40" s="19">
        <f>B6+B13</f>
        <v>968.59</v>
      </c>
      <c r="C40" s="4" t="s">
        <v>243</v>
      </c>
      <c r="D40" s="31">
        <f>SUM(D7:D39)</f>
        <v>968.592309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workbookViewId="0">
      <pane ySplit="6" topLeftCell="A10" activePane="bottomLeft" state="frozen"/>
      <selection/>
      <selection pane="bottomLeft" activeCell="I23" sqref="I23"/>
    </sheetView>
  </sheetViews>
  <sheetFormatPr defaultColWidth="10" defaultRowHeight="14.4"/>
  <cols>
    <col min="1" max="1" width="3.62962962962963" customWidth="1"/>
    <col min="2" max="2" width="4.12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  <col min="12" max="12" width="9.75" customWidth="1"/>
  </cols>
  <sheetData>
    <row r="1" ht="16.35" customHeight="1" spans="1:11">
      <c r="A1" s="3"/>
      <c r="D1" s="3"/>
      <c r="K1" s="21" t="s">
        <v>244</v>
      </c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9" t="s">
        <v>32</v>
      </c>
      <c r="K3" s="9"/>
    </row>
    <row r="4" ht="19.9" customHeight="1" spans="1:11">
      <c r="A4" s="17" t="s">
        <v>158</v>
      </c>
      <c r="B4" s="17"/>
      <c r="C4" s="17"/>
      <c r="D4" s="17" t="s">
        <v>159</v>
      </c>
      <c r="E4" s="17" t="s">
        <v>160</v>
      </c>
      <c r="F4" s="17" t="s">
        <v>136</v>
      </c>
      <c r="G4" s="17" t="s">
        <v>161</v>
      </c>
      <c r="H4" s="17"/>
      <c r="I4" s="17"/>
      <c r="J4" s="17"/>
      <c r="K4" s="17" t="s">
        <v>162</v>
      </c>
    </row>
    <row r="5" ht="17.25" customHeight="1" spans="1:11">
      <c r="A5" s="17"/>
      <c r="B5" s="17"/>
      <c r="C5" s="17"/>
      <c r="D5" s="17"/>
      <c r="E5" s="17"/>
      <c r="F5" s="17"/>
      <c r="G5" s="17" t="s">
        <v>138</v>
      </c>
      <c r="H5" s="17" t="s">
        <v>245</v>
      </c>
      <c r="I5" s="17"/>
      <c r="J5" s="17" t="s">
        <v>246</v>
      </c>
      <c r="K5" s="17"/>
    </row>
    <row r="6" ht="24.2" customHeight="1" spans="1:11">
      <c r="A6" s="17" t="s">
        <v>166</v>
      </c>
      <c r="B6" s="17" t="s">
        <v>167</v>
      </c>
      <c r="C6" s="17" t="s">
        <v>168</v>
      </c>
      <c r="D6" s="17"/>
      <c r="E6" s="17"/>
      <c r="F6" s="17"/>
      <c r="G6" s="17"/>
      <c r="H6" s="17" t="s">
        <v>220</v>
      </c>
      <c r="I6" s="17" t="s">
        <v>210</v>
      </c>
      <c r="J6" s="17"/>
      <c r="K6" s="17"/>
    </row>
    <row r="7" ht="22.9" customHeight="1" spans="1:11">
      <c r="A7" s="5"/>
      <c r="B7" s="5"/>
      <c r="C7" s="5"/>
      <c r="D7" s="20"/>
      <c r="E7" s="20" t="s">
        <v>136</v>
      </c>
      <c r="F7" s="19">
        <f t="shared" ref="F7:K7" si="0">F8</f>
        <v>714.980436</v>
      </c>
      <c r="G7" s="19">
        <f t="shared" si="0"/>
        <v>369.590436</v>
      </c>
      <c r="H7" s="19">
        <f t="shared" si="0"/>
        <v>275.290436</v>
      </c>
      <c r="I7" s="19">
        <f t="shared" si="0"/>
        <v>2</v>
      </c>
      <c r="J7" s="19">
        <f t="shared" si="0"/>
        <v>92.3</v>
      </c>
      <c r="K7" s="19">
        <f t="shared" si="0"/>
        <v>345.39</v>
      </c>
    </row>
    <row r="8" ht="22.9" customHeight="1" spans="1:11">
      <c r="A8" s="5"/>
      <c r="B8" s="5"/>
      <c r="C8" s="5"/>
      <c r="D8" s="18" t="s">
        <v>154</v>
      </c>
      <c r="E8" s="18" t="s">
        <v>4</v>
      </c>
      <c r="F8" s="19">
        <f t="shared" ref="F8:K8" si="1">F9</f>
        <v>714.980436</v>
      </c>
      <c r="G8" s="19">
        <f t="shared" si="1"/>
        <v>369.590436</v>
      </c>
      <c r="H8" s="19">
        <f t="shared" si="1"/>
        <v>275.290436</v>
      </c>
      <c r="I8" s="19">
        <f t="shared" si="1"/>
        <v>2</v>
      </c>
      <c r="J8" s="19">
        <f t="shared" si="1"/>
        <v>92.3</v>
      </c>
      <c r="K8" s="19">
        <f t="shared" si="1"/>
        <v>345.39</v>
      </c>
    </row>
    <row r="9" ht="22.9" customHeight="1" spans="1:11">
      <c r="A9" s="5"/>
      <c r="B9" s="5"/>
      <c r="C9" s="5"/>
      <c r="D9" s="32" t="s">
        <v>155</v>
      </c>
      <c r="E9" s="32" t="s">
        <v>156</v>
      </c>
      <c r="F9" s="19">
        <f t="shared" ref="F8:F26" si="2">G9+K9</f>
        <v>714.980436</v>
      </c>
      <c r="G9" s="19">
        <f t="shared" ref="G8:G26" si="3">SUM(H9:J9)</f>
        <v>369.590436</v>
      </c>
      <c r="H9" s="19">
        <f>H10+H21+H24</f>
        <v>275.290436</v>
      </c>
      <c r="I9" s="19">
        <f>I10+I21+I24</f>
        <v>2</v>
      </c>
      <c r="J9" s="19">
        <f>J10+J21+J24</f>
        <v>92.3</v>
      </c>
      <c r="K9" s="19">
        <f>K10+K21+K24</f>
        <v>345.39</v>
      </c>
    </row>
    <row r="10" ht="22.9" customHeight="1" spans="1:11">
      <c r="A10" s="4" t="s">
        <v>169</v>
      </c>
      <c r="B10" s="4"/>
      <c r="C10" s="4"/>
      <c r="D10" s="20" t="s">
        <v>169</v>
      </c>
      <c r="E10" s="20" t="s">
        <v>247</v>
      </c>
      <c r="F10" s="19">
        <f t="shared" si="2"/>
        <v>689.438127</v>
      </c>
      <c r="G10" s="19">
        <f t="shared" si="3"/>
        <v>344.048127</v>
      </c>
      <c r="H10" s="19">
        <f>H11+H16+H19</f>
        <v>249.748127</v>
      </c>
      <c r="I10" s="19">
        <f>I11+I16+I19</f>
        <v>2</v>
      </c>
      <c r="J10" s="19">
        <f>J11+J16+J19</f>
        <v>92.3</v>
      </c>
      <c r="K10" s="19">
        <f>K11+K16+K19</f>
        <v>345.39</v>
      </c>
    </row>
    <row r="11" ht="22.9" customHeight="1" spans="1:11">
      <c r="A11" s="4" t="s">
        <v>169</v>
      </c>
      <c r="B11" s="4" t="s">
        <v>248</v>
      </c>
      <c r="C11" s="4"/>
      <c r="D11" s="20" t="s">
        <v>248</v>
      </c>
      <c r="E11" s="20" t="s">
        <v>249</v>
      </c>
      <c r="F11" s="19">
        <f t="shared" si="2"/>
        <v>666.64948</v>
      </c>
      <c r="G11" s="19">
        <f t="shared" si="3"/>
        <v>321.25948</v>
      </c>
      <c r="H11" s="19">
        <f>SUM(H12:H15)</f>
        <v>226.95948</v>
      </c>
      <c r="I11" s="19">
        <f>SUM(I12:I15)</f>
        <v>2</v>
      </c>
      <c r="J11" s="19">
        <f>SUM(J12:J15)</f>
        <v>92.3</v>
      </c>
      <c r="K11" s="19">
        <f>SUM(K12:K15)</f>
        <v>345.39</v>
      </c>
    </row>
    <row r="12" ht="22.9" customHeight="1" spans="1:11">
      <c r="A12" s="33" t="s">
        <v>169</v>
      </c>
      <c r="B12" s="33" t="s">
        <v>176</v>
      </c>
      <c r="C12" s="33" t="s">
        <v>177</v>
      </c>
      <c r="D12" s="23" t="s">
        <v>250</v>
      </c>
      <c r="E12" s="5" t="s">
        <v>179</v>
      </c>
      <c r="F12" s="19">
        <f t="shared" si="2"/>
        <v>170.57948</v>
      </c>
      <c r="G12" s="19">
        <f t="shared" si="3"/>
        <v>167.87948</v>
      </c>
      <c r="H12" s="29">
        <v>144.95948</v>
      </c>
      <c r="I12" s="29"/>
      <c r="J12" s="29">
        <v>22.92</v>
      </c>
      <c r="K12" s="29">
        <v>2.7</v>
      </c>
    </row>
    <row r="13" ht="22.9" customHeight="1" spans="1:11">
      <c r="A13" s="33" t="s">
        <v>169</v>
      </c>
      <c r="B13" s="33" t="s">
        <v>176</v>
      </c>
      <c r="C13" s="33" t="s">
        <v>180</v>
      </c>
      <c r="D13" s="23" t="s">
        <v>251</v>
      </c>
      <c r="E13" s="5" t="s">
        <v>182</v>
      </c>
      <c r="F13" s="19">
        <f t="shared" si="2"/>
        <v>192.69</v>
      </c>
      <c r="G13" s="19">
        <f t="shared" si="3"/>
        <v>0</v>
      </c>
      <c r="H13" s="29"/>
      <c r="I13" s="29"/>
      <c r="J13" s="29"/>
      <c r="K13" s="29">
        <v>192.69</v>
      </c>
    </row>
    <row r="14" ht="22.9" customHeight="1" spans="1:11">
      <c r="A14" s="33" t="s">
        <v>169</v>
      </c>
      <c r="B14" s="33" t="s">
        <v>176</v>
      </c>
      <c r="C14" s="33" t="s">
        <v>170</v>
      </c>
      <c r="D14" s="23" t="s">
        <v>252</v>
      </c>
      <c r="E14" s="5" t="s">
        <v>184</v>
      </c>
      <c r="F14" s="19">
        <f t="shared" si="2"/>
        <v>191.08</v>
      </c>
      <c r="G14" s="19">
        <f t="shared" si="3"/>
        <v>41.08</v>
      </c>
      <c r="H14" s="29">
        <v>32.08</v>
      </c>
      <c r="I14" s="29"/>
      <c r="J14" s="29">
        <v>9</v>
      </c>
      <c r="K14" s="29">
        <v>150</v>
      </c>
    </row>
    <row r="15" ht="22.9" customHeight="1" spans="1:11">
      <c r="A15" s="33">
        <v>208</v>
      </c>
      <c r="B15" s="33">
        <v>11</v>
      </c>
      <c r="C15" s="34" t="s">
        <v>185</v>
      </c>
      <c r="D15" s="23">
        <v>2081109</v>
      </c>
      <c r="E15" s="5" t="s">
        <v>253</v>
      </c>
      <c r="F15" s="19">
        <f t="shared" si="2"/>
        <v>112.3</v>
      </c>
      <c r="G15" s="19">
        <f t="shared" si="3"/>
        <v>112.3</v>
      </c>
      <c r="H15" s="29">
        <v>49.92</v>
      </c>
      <c r="I15" s="29">
        <v>2</v>
      </c>
      <c r="J15" s="29">
        <v>60.38</v>
      </c>
      <c r="K15" s="29"/>
    </row>
    <row r="16" ht="22.9" customHeight="1" spans="1:11">
      <c r="A16" s="4" t="s">
        <v>169</v>
      </c>
      <c r="B16" s="4" t="s">
        <v>254</v>
      </c>
      <c r="C16" s="4"/>
      <c r="D16" s="20" t="s">
        <v>254</v>
      </c>
      <c r="E16" s="20" t="s">
        <v>255</v>
      </c>
      <c r="F16" s="19">
        <f t="shared" si="2"/>
        <v>21.600633</v>
      </c>
      <c r="G16" s="19">
        <f t="shared" si="3"/>
        <v>21.600633</v>
      </c>
      <c r="H16" s="19">
        <v>21.600633</v>
      </c>
      <c r="I16" s="19">
        <v>0</v>
      </c>
      <c r="J16" s="19">
        <v>0</v>
      </c>
      <c r="K16" s="19">
        <v>0</v>
      </c>
    </row>
    <row r="17" ht="22.9" customHeight="1" spans="1:11">
      <c r="A17" s="33" t="s">
        <v>169</v>
      </c>
      <c r="B17" s="33" t="s">
        <v>170</v>
      </c>
      <c r="C17" s="33" t="s">
        <v>170</v>
      </c>
      <c r="D17" s="23" t="s">
        <v>256</v>
      </c>
      <c r="E17" s="5" t="s">
        <v>172</v>
      </c>
      <c r="F17" s="19">
        <f t="shared" si="2"/>
        <v>19.00823</v>
      </c>
      <c r="G17" s="19">
        <f t="shared" si="3"/>
        <v>19.00823</v>
      </c>
      <c r="H17" s="29">
        <v>19.00823</v>
      </c>
      <c r="I17" s="29"/>
      <c r="J17" s="29"/>
      <c r="K17" s="29"/>
    </row>
    <row r="18" ht="22.9" customHeight="1" spans="1:11">
      <c r="A18" s="33" t="s">
        <v>169</v>
      </c>
      <c r="B18" s="33" t="s">
        <v>170</v>
      </c>
      <c r="C18" s="33" t="s">
        <v>173</v>
      </c>
      <c r="D18" s="23" t="s">
        <v>257</v>
      </c>
      <c r="E18" s="5" t="s">
        <v>175</v>
      </c>
      <c r="F18" s="19">
        <f t="shared" si="2"/>
        <v>2.592403</v>
      </c>
      <c r="G18" s="19">
        <f t="shared" si="3"/>
        <v>2.592403</v>
      </c>
      <c r="H18" s="29">
        <v>2.592403</v>
      </c>
      <c r="I18" s="29"/>
      <c r="J18" s="29"/>
      <c r="K18" s="29"/>
    </row>
    <row r="19" ht="22.9" customHeight="1" spans="1:11">
      <c r="A19" s="4" t="s">
        <v>169</v>
      </c>
      <c r="B19" s="4" t="s">
        <v>258</v>
      </c>
      <c r="C19" s="4"/>
      <c r="D19" s="20" t="s">
        <v>258</v>
      </c>
      <c r="E19" s="20" t="s">
        <v>259</v>
      </c>
      <c r="F19" s="19">
        <f t="shared" si="2"/>
        <v>1.188014</v>
      </c>
      <c r="G19" s="19">
        <f t="shared" si="3"/>
        <v>1.188014</v>
      </c>
      <c r="H19" s="19">
        <v>1.188014</v>
      </c>
      <c r="I19" s="19">
        <v>0</v>
      </c>
      <c r="J19" s="19">
        <v>0</v>
      </c>
      <c r="K19" s="19">
        <v>0</v>
      </c>
    </row>
    <row r="20" ht="22.9" customHeight="1" spans="1:11">
      <c r="A20" s="33" t="s">
        <v>169</v>
      </c>
      <c r="B20" s="33" t="s">
        <v>187</v>
      </c>
      <c r="C20" s="33" t="s">
        <v>187</v>
      </c>
      <c r="D20" s="23" t="s">
        <v>260</v>
      </c>
      <c r="E20" s="5" t="s">
        <v>189</v>
      </c>
      <c r="F20" s="19">
        <f t="shared" si="2"/>
        <v>1.188014</v>
      </c>
      <c r="G20" s="19">
        <f t="shared" si="3"/>
        <v>1.188014</v>
      </c>
      <c r="H20" s="29">
        <v>1.188014</v>
      </c>
      <c r="I20" s="29"/>
      <c r="J20" s="29"/>
      <c r="K20" s="29"/>
    </row>
    <row r="21" ht="22.9" customHeight="1" spans="1:11">
      <c r="A21" s="4" t="s">
        <v>190</v>
      </c>
      <c r="B21" s="4"/>
      <c r="C21" s="4"/>
      <c r="D21" s="20" t="s">
        <v>190</v>
      </c>
      <c r="E21" s="20" t="s">
        <v>261</v>
      </c>
      <c r="F21" s="19">
        <f t="shared" si="2"/>
        <v>11.286136</v>
      </c>
      <c r="G21" s="19">
        <f t="shared" si="3"/>
        <v>11.286136</v>
      </c>
      <c r="H21" s="19">
        <v>11.286136</v>
      </c>
      <c r="I21" s="19">
        <v>0</v>
      </c>
      <c r="J21" s="19">
        <v>0</v>
      </c>
      <c r="K21" s="19">
        <v>0</v>
      </c>
    </row>
    <row r="22" ht="22.9" customHeight="1" spans="1:11">
      <c r="A22" s="4" t="s">
        <v>190</v>
      </c>
      <c r="B22" s="4" t="s">
        <v>262</v>
      </c>
      <c r="C22" s="4"/>
      <c r="D22" s="20" t="s">
        <v>262</v>
      </c>
      <c r="E22" s="20" t="s">
        <v>263</v>
      </c>
      <c r="F22" s="19">
        <f t="shared" si="2"/>
        <v>11.286136</v>
      </c>
      <c r="G22" s="19">
        <f t="shared" si="3"/>
        <v>11.286136</v>
      </c>
      <c r="H22" s="19">
        <v>11.286136</v>
      </c>
      <c r="I22" s="19">
        <v>0</v>
      </c>
      <c r="J22" s="19">
        <v>0</v>
      </c>
      <c r="K22" s="19">
        <v>0</v>
      </c>
    </row>
    <row r="23" ht="22.9" customHeight="1" spans="1:11">
      <c r="A23" s="33" t="s">
        <v>190</v>
      </c>
      <c r="B23" s="33" t="s">
        <v>176</v>
      </c>
      <c r="C23" s="33" t="s">
        <v>177</v>
      </c>
      <c r="D23" s="23" t="s">
        <v>264</v>
      </c>
      <c r="E23" s="5" t="s">
        <v>192</v>
      </c>
      <c r="F23" s="19">
        <f t="shared" si="2"/>
        <v>11.286136</v>
      </c>
      <c r="G23" s="19">
        <f t="shared" si="3"/>
        <v>11.286136</v>
      </c>
      <c r="H23" s="29">
        <v>11.286136</v>
      </c>
      <c r="I23" s="29"/>
      <c r="J23" s="29"/>
      <c r="K23" s="29"/>
    </row>
    <row r="24" ht="22.9" customHeight="1" spans="1:11">
      <c r="A24" s="4" t="s">
        <v>193</v>
      </c>
      <c r="B24" s="4"/>
      <c r="C24" s="4"/>
      <c r="D24" s="20" t="s">
        <v>193</v>
      </c>
      <c r="E24" s="20" t="s">
        <v>265</v>
      </c>
      <c r="F24" s="19">
        <f t="shared" si="2"/>
        <v>14.256173</v>
      </c>
      <c r="G24" s="19">
        <f t="shared" si="3"/>
        <v>14.256173</v>
      </c>
      <c r="H24" s="19">
        <v>14.256173</v>
      </c>
      <c r="I24" s="19">
        <v>0</v>
      </c>
      <c r="J24" s="19">
        <v>0</v>
      </c>
      <c r="K24" s="19">
        <v>0</v>
      </c>
    </row>
    <row r="25" ht="22.9" customHeight="1" spans="1:11">
      <c r="A25" s="4" t="s">
        <v>193</v>
      </c>
      <c r="B25" s="4" t="s">
        <v>266</v>
      </c>
      <c r="C25" s="4"/>
      <c r="D25" s="20" t="s">
        <v>266</v>
      </c>
      <c r="E25" s="20" t="s">
        <v>267</v>
      </c>
      <c r="F25" s="19">
        <f t="shared" si="2"/>
        <v>14.256173</v>
      </c>
      <c r="G25" s="19">
        <f t="shared" si="3"/>
        <v>14.256173</v>
      </c>
      <c r="H25" s="19">
        <v>14.256173</v>
      </c>
      <c r="I25" s="19">
        <v>0</v>
      </c>
      <c r="J25" s="19">
        <v>0</v>
      </c>
      <c r="K25" s="19">
        <v>0</v>
      </c>
    </row>
    <row r="26" ht="22.9" customHeight="1" spans="1:11">
      <c r="A26" s="33" t="s">
        <v>193</v>
      </c>
      <c r="B26" s="33" t="s">
        <v>194</v>
      </c>
      <c r="C26" s="33" t="s">
        <v>177</v>
      </c>
      <c r="D26" s="23" t="s">
        <v>268</v>
      </c>
      <c r="E26" s="5" t="s">
        <v>196</v>
      </c>
      <c r="F26" s="19">
        <f t="shared" si="2"/>
        <v>14.256173</v>
      </c>
      <c r="G26" s="19">
        <f t="shared" si="3"/>
        <v>14.256173</v>
      </c>
      <c r="H26" s="29">
        <v>14.256173</v>
      </c>
      <c r="I26" s="29"/>
      <c r="J26" s="29"/>
      <c r="K26" s="2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2023-02-15T06:47:00Z</dcterms:created>
  <dcterms:modified xsi:type="dcterms:W3CDTF">2024-07-15T04:11:34Z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063F8B52D4E74E6D9360690251BBF83B</vt:lpwstr>
  </property>
  <property fmtid="{D5CDD505-2E9C-101B-9397-08002B2CF9AE}" pid="3" name="KSOProductBuildVer">
    <vt:lpwstr>2052-12.1.0.17147</vt:lpwstr>
  </property>
</Properties>
</file>