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<sst xmlns="http://schemas.openxmlformats.org/spreadsheetml/2006/main" count="2306" uniqueCount="787">
  <si>
    <t>2025年部门预算公开表</t>
  </si>
  <si>
    <t>单位编码：</t>
  </si>
  <si>
    <t>416001</t>
  </si>
  <si>
    <t>单位名称：</t>
  </si>
  <si>
    <t>岳阳县城市管理和综合执法局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</si>
  <si>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</si>
  <si>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</si>
  <si>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</si>
  <si>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</si>
  <si>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</si>
  <si>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</si>
  <si>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</si>
  <si>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</si>
  <si>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</si>
  <si>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</si>
  <si>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</si>
  <si>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</si>
  <si>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</si>
  <si>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</si>
  <si>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</si>
  <si>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</si>
  <si>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</si>
  <si>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</si>
  <si>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</si>
  <si>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</si>
  <si>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</si>
  <si>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</si>
  <si>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</si>
  <si>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</si>
  <si>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</si>
  <si>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</si>
  <si>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单位：416_岳阳县城市管理和综合执法局（汇总）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</si>
  <si>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</si>
  <si>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</si>
  <si>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</si>
  <si>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</si>
  <si>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</si>
  <si>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</si>
  <si>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</si>
  <si>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</si>
  <si>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</si>
  <si>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</si>
  <si>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</si>
  <si>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</si>
  <si>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</si>
  <si>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</si>
  <si>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</si>
  <si>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</si>
  <si>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</si>
  <si>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</si>
  <si>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</si>
  <si>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</si>
  <si>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</si>
  <si>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</si>
  <si>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</si>
  <si>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</si>
  <si>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</si>
  <si>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</si>
  <si>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</si>
  <si>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</si>
  <si>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</si>
  <si>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</si>
  <si>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</si>
  <si>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</si>
  <si>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</si>
  <si>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</si>
  <si>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</si>
  <si>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</si>
  <si>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</si>
  <si>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</si>
  <si>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</si>
  <si>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</si>
  <si>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</si>
  <si>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</si>
  <si>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</si>
  <si>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</si>
  <si>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</si>
  <si>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</si>
  <si>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</si>
  <si>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</si>
  <si>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</si>
  <si>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</si>
  <si>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</si>
  <si>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</si>
  <si>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</si>
  <si>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</si>
  <si>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</si>
  <si>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</si>
  <si>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</si>
  <si>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</si>
  <si>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</si>
  <si>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</si>
  <si>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</si>
  <si>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</si>
  <si>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</si>
  <si>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</si>
  <si>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</si>
  <si>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</si>
  <si>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</si>
  <si>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</si>
  <si>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</si>
  <si>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</si>
  <si>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</si>
  <si>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</si>
  <si>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</si>
  <si>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</si>
  <si>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</si>
  <si>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</si>
  <si>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</si>
  <si>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</si>
  <si>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</si>
  <si>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</si>
  <si>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</si>
  <si>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</si>
  <si>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</si>
  <si>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</si>
  <si>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</si>
  <si>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</si>
  <si>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</si>
  <si>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</si>
  <si>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</si>
  <si>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</si>
  <si>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</si>
  <si>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</si>
  <si>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</si>
  <si>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</si>
  <si>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</si>
  <si>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</si>
  <si>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</si>
  <si>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</si>
  <si>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</si>
  <si>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</si>
  <si>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</si>
  <si>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</si>
  <si>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单位：416_岳阳县城市管理和综合执法局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</si>
  <si>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</si>
  <si>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</si>
  <si>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</si>
  <si>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</si>
  <si>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</si>
  <si>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</si>
  <si>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</si>
  <si>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</si>
  <si>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</si>
  <si>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</si>
  <si>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</si>
  <si>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</si>
  <si>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</si>
  <si>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</si>
  <si>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</si>
  <si>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</si>
  <si>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</si>
  <si>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</si>
  <si>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</si>
  <si>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</si>
  <si>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</si>
  <si>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 xml:space="preserve">  岳阳县城市管理和综合执法局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</si>
  <si>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</si>
  <si>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</si>
  <si>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</si>
  <si>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</si>
  <si>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</si>
  <si>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</si>
  <si>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</si>
  <si>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</si>
  <si>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</si>
  <si>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</si>
  <si>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</si>
  <si>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</si>
  <si>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</si>
  <si>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</si>
  <si>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</si>
  <si>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</si>
  <si>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</si>
  <si>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</si>
  <si>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</si>
  <si>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</si>
  <si>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</si>
  <si>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</si>
  <si>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</si>
  <si>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</si>
  <si>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</si>
  <si>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</si>
  <si>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</si>
  <si>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</si>
  <si>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</si>
  <si>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</si>
  <si>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</si>
  <si>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</si>
  <si>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</si>
  <si>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</si>
  <si>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</si>
  <si>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</si>
  <si>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</si>
  <si>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</si>
  <si>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</si>
  <si>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</si>
  <si>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</si>
  <si>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02</t>
  </si>
  <si>
    <t>事业单位医疗</t>
  </si>
  <si>
    <t>03</t>
  </si>
  <si>
    <t xml:space="preserve">      2101103</t>
  </si>
  <si>
    <t xml:space="preserve">      公务员医疗补助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</si>
  <si>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</si>
  <si>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</si>
  <si>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</si>
  <si>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</si>
  <si>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</si>
  <si>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</si>
  <si>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>04</t>
  </si>
  <si>
    <t xml:space="preserve">      2120104</t>
  </si>
  <si>
    <t xml:space="preserve">      城管执法</t>
  </si>
  <si>
    <t xml:space="preserve">     21205</t>
  </si>
  <si>
    <t xml:space="preserve">     城乡社区环境卫生</t>
  </si>
  <si>
    <t xml:space="preserve">      2120501</t>
  </si>
  <si>
    <t xml:space="preserve">      城乡社区环境卫生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</si>
  <si>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</si>
  <si>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</si>
  <si>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</si>
  <si>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</si>
  <si>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</si>
  <si>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</si>
  <si>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</si>
  <si>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</si>
  <si>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</si>
  <si>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</si>
  <si>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</si>
  <si>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</si>
  <si>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</si>
  <si>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</si>
  <si>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</si>
  <si>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</si>
  <si>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</si>
  <si>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</si>
  <si>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</si>
  <si>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</si>
  <si>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</si>
  <si>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</si>
  <si>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</si>
  <si>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</si>
  <si>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</si>
  <si>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</si>
  <si>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</si>
  <si>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</si>
  <si>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</si>
  <si>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事业单位医疗</t>
  </si>
  <si>
    <t xml:space="preserve">    公务员医疗补助</t>
  </si>
  <si>
    <t xml:space="preserve">    城管执法</t>
  </si>
  <si>
    <t xml:space="preserve">    城乡社区环境卫生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</si>
  <si>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</si>
  <si>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</si>
  <si>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</si>
  <si>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</si>
  <si>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</si>
  <si>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</si>
  <si>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</si>
  <si>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</si>
  <si>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</si>
  <si>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</si>
  <si>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</si>
  <si>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</si>
  <si>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</si>
  <si>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</si>
  <si>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</si>
  <si>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</si>
  <si>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</si>
  <si>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</si>
  <si>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</si>
  <si>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</si>
  <si>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</si>
  <si>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</si>
  <si>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</si>
  <si>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</si>
  <si>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</si>
  <si>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</si>
  <si>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</si>
  <si>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</si>
  <si>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</si>
  <si>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</si>
  <si>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</si>
  <si>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</si>
  <si>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</si>
  <si>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</si>
  <si>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</si>
  <si>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</si>
  <si>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</si>
  <si>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</si>
  <si>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</si>
  <si>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</si>
  <si>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</si>
  <si>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</si>
  <si>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21201</t>
  </si>
  <si>
    <t xml:space="preserve">    城乡社区管理事务</t>
  </si>
  <si>
    <t xml:space="preserve">     2120101</t>
  </si>
  <si>
    <t xml:space="preserve">     2120104</t>
  </si>
  <si>
    <t xml:space="preserve">     城管执法</t>
  </si>
  <si>
    <t xml:space="preserve">    21205</t>
  </si>
  <si>
    <t xml:space="preserve">     2120501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</si>
  <si>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</si>
  <si>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</si>
  <si>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</si>
  <si>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</si>
  <si>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</si>
  <si>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</si>
  <si>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</si>
  <si>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</si>
  <si>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</si>
  <si>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</si>
  <si>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</si>
  <si>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</si>
  <si>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</si>
  <si>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</si>
  <si>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</si>
  <si>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</si>
  <si>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</si>
  <si>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</si>
  <si>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</si>
  <si>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</si>
  <si>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</si>
  <si>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</si>
  <si>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</si>
  <si>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</si>
  <si>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</si>
  <si>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</si>
  <si>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</si>
  <si>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</si>
  <si>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</si>
  <si>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</si>
  <si>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</si>
  <si>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</si>
  <si>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</si>
  <si>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</si>
  <si>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</si>
  <si>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</si>
  <si>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</si>
  <si>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</si>
  <si>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</si>
  <si>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</si>
  <si>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</si>
  <si>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</si>
  <si>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</si>
  <si>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</si>
  <si>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</si>
  <si>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</si>
  <si>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</si>
  <si>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</si>
  <si>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</si>
  <si>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</si>
  <si>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</si>
  <si>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</si>
  <si>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</si>
  <si>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</si>
  <si>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</si>
  <si>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30231</t>
  </si>
  <si>
    <t xml:space="preserve">  公务用车运行维护费</t>
  </si>
  <si>
    <t xml:space="preserve">  30225</t>
  </si>
  <si>
    <t xml:space="preserve">  专用燃料费</t>
  </si>
  <si>
    <t xml:space="preserve">  30227</t>
  </si>
  <si>
    <t xml:space="preserve">  委托业务费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</si>
  <si>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</si>
  <si>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</si>
  <si>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</si>
  <si>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</si>
  <si>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</si>
  <si>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</si>
  <si>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</si>
  <si>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</si>
  <si>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</si>
  <si>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</si>
  <si>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</si>
  <si>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</si>
  <si>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</si>
  <si>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</si>
  <si>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</si>
  <si>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</si>
  <si>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</si>
  <si>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</si>
  <si>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</si>
  <si>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</si>
  <si>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</si>
  <si>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</si>
  <si>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</si>
  <si>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</si>
  <si>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</si>
  <si>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</si>
  <si>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</si>
  <si>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</si>
  <si>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</si>
  <si>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</si>
  <si>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</si>
  <si>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</si>
  <si>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</si>
  <si>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</si>
  <si>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</si>
  <si>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</si>
  <si>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</si>
  <si>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</si>
  <si>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</si>
  <si>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</si>
  <si>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</si>
  <si>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</si>
  <si>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</si>
  <si>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</si>
  <si>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</si>
  <si>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</si>
  <si>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</si>
  <si>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</si>
  <si>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</si>
  <si>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行政运行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</si>
  <si>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</si>
  <si>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</si>
  <si>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</si>
  <si>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</si>
  <si>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</si>
  <si>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</si>
  <si>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</si>
  <si>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</si>
  <si>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</si>
  <si>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</si>
  <si>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</si>
  <si>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</si>
  <si>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</si>
  <si>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</si>
  <si>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</si>
  <si>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</si>
  <si>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</si>
  <si>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</si>
  <si>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</si>
  <si>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</si>
  <si>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</si>
  <si>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416004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</si>
  <si>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</si>
  <si>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</si>
  <si>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</si>
  <si>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</si>
  <si>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</si>
  <si>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</si>
  <si>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</si>
  <si>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</si>
  <si>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</si>
  <si>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</si>
  <si>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</si>
  <si>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</si>
  <si>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</si>
  <si>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</si>
  <si>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</si>
  <si>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</si>
  <si>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</si>
  <si>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</si>
  <si>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</si>
  <si>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</si>
  <si>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</si>
  <si>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</si>
  <si>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</si>
  <si>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</si>
  <si>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</si>
  <si>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</si>
  <si>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</si>
  <si>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</si>
  <si>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</si>
  <si>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</si>
  <si>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</si>
  <si>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416001</t>
  </si>
  <si>
    <t xml:space="preserve">   2025年会议费用</t>
  </si>
  <si>
    <t xml:space="preserve">   2025年城管执法其他管理经费</t>
  </si>
  <si>
    <t xml:space="preserve">   2025年城市综合管理</t>
  </si>
  <si>
    <t xml:space="preserve">   2025年风景园林建设养护</t>
  </si>
  <si>
    <t xml:space="preserve">   2025年燃气行业综合管理</t>
  </si>
  <si>
    <t xml:space="preserve">   2025年中央隔离护栏防护费</t>
  </si>
  <si>
    <t xml:space="preserve">   2025年城市公园广场维护</t>
  </si>
  <si>
    <t xml:space="preserve">   2025年城管执法专项经费</t>
  </si>
  <si>
    <t xml:space="preserve">   2025年城区环境卫生</t>
  </si>
  <si>
    <t xml:space="preserve">   416004</t>
  </si>
  <si>
    <t xml:space="preserve">   2025高新园区环境卫生</t>
  </si>
  <si>
    <t xml:space="preserve">   2025环卫专项</t>
  </si>
  <si>
    <t xml:space="preserve">   2025年餐厨废弃物无害化处理经费</t>
  </si>
  <si>
    <t xml:space="preserve">   2025年清扫保洁服务</t>
  </si>
  <si>
    <t xml:space="preserve">   2025年市容环境卫生专项经费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</si>
  <si>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</si>
  <si>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</si>
  <si>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</si>
  <si>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</si>
  <si>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</si>
  <si>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</si>
  <si>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</si>
  <si>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</si>
  <si>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</si>
  <si>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</si>
  <si>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</si>
  <si>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</si>
  <si>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</si>
  <si>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</si>
  <si>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416001</t>
  </si>
  <si>
    <t xml:space="preserve">  2025年城管执法其他管理经费</t>
  </si>
  <si>
    <t>城管执法其他管理经费</t>
  </si>
  <si>
    <t>成本指标</t>
  </si>
  <si>
    <t>经济成本指标</t>
  </si>
  <si>
    <t>预算控制数</t>
  </si>
  <si>
    <t>1050.92</t>
  </si>
  <si>
    <t>预算控制在1056.69万元以内</t>
  </si>
  <si>
    <t>每超出1万元扣1分（满分15分）</t>
  </si>
  <si>
    <t>万元</t>
  </si>
  <si>
    <t>≤</t>
  </si>
  <si>
    <t>社会成本指标</t>
  </si>
  <si>
    <t>无</t>
  </si>
  <si>
    <t>定性</t>
  </si>
  <si>
    <t>生态环境成本指标</t>
  </si>
  <si>
    <t>合理</t>
  </si>
  <si>
    <t>产出指标</t>
  </si>
  <si>
    <t>数量指标</t>
  </si>
  <si>
    <t>执法工作完成率</t>
  </si>
  <si>
    <t>100</t>
  </si>
  <si>
    <t>执法工作完成率达到100%</t>
  </si>
  <si>
    <t>未达标不得分，达标得满分（满分20分）</t>
  </si>
  <si>
    <t>%</t>
  </si>
  <si>
    <t>定量</t>
  </si>
  <si>
    <t>质量指标</t>
  </si>
  <si>
    <t>办结率</t>
  </si>
  <si>
    <t>90</t>
  </si>
  <si>
    <t>办结率达到90%以上</t>
  </si>
  <si>
    <t>每少1%扣1分（满分20分）</t>
  </si>
  <si>
    <t>≥</t>
  </si>
  <si>
    <t>时效指标</t>
  </si>
  <si>
    <t>任务完成时间</t>
  </si>
  <si>
    <t>2025年12月31日前</t>
  </si>
  <si>
    <t>任务完成时间在2025年12月31日前</t>
  </si>
  <si>
    <t>每推迟5天扣1分（满分15分）</t>
  </si>
  <si>
    <t>-</t>
  </si>
  <si>
    <t xml:space="preserve">效益指标 </t>
  </si>
  <si>
    <t>经济效益指标</t>
  </si>
  <si>
    <t>良好</t>
  </si>
  <si>
    <t>社会效益指标</t>
  </si>
  <si>
    <t>错案率</t>
  </si>
  <si>
    <t>0</t>
  </si>
  <si>
    <t>错案率在0%</t>
  </si>
  <si>
    <t>未达标不得分，达标得满分（满分15分）</t>
  </si>
  <si>
    <t>生态效益指标</t>
  </si>
  <si>
    <t>优化</t>
  </si>
  <si>
    <t>可持续影响指标</t>
  </si>
  <si>
    <t>可持续</t>
  </si>
  <si>
    <t>满意度指标</t>
  </si>
  <si>
    <t>服务对象满意度指标</t>
  </si>
  <si>
    <t>群众满意度</t>
  </si>
  <si>
    <t>95</t>
  </si>
  <si>
    <t>群众满意度达到95%以上</t>
  </si>
  <si>
    <t>每少1%扣1分（满分15分）</t>
  </si>
  <si>
    <t xml:space="preserve">  2025年城管执法专项经费</t>
  </si>
  <si>
    <t>城管执法</t>
  </si>
  <si>
    <t>619.2</t>
  </si>
  <si>
    <t>预算控制在120万元内</t>
  </si>
  <si>
    <t>=</t>
  </si>
  <si>
    <t>执法行为投诉率</t>
  </si>
  <si>
    <t>5</t>
  </si>
  <si>
    <t>执法行为投诉率在5%以内</t>
  </si>
  <si>
    <t>每超过1%扣2分（满分10分）</t>
  </si>
  <si>
    <t>执法工作覆盖率</t>
  </si>
  <si>
    <t>执法工作覆盖率达到100%</t>
  </si>
  <si>
    <t>未达标不得分，达标得满分（满分10分）</t>
  </si>
  <si>
    <t>2025年12月31日</t>
  </si>
  <si>
    <t>错案率保持在0%</t>
  </si>
  <si>
    <t>群众满意度在95%以上</t>
  </si>
  <si>
    <t xml:space="preserve">  2025年城区环境卫生</t>
  </si>
  <si>
    <t>维护城区环境卫生，打造城市美丽形象</t>
  </si>
  <si>
    <t>227</t>
  </si>
  <si>
    <t>预算控制在227万元内</t>
  </si>
  <si>
    <t>每超出1万元扣1分（满分10分）</t>
  </si>
  <si>
    <t>环境卫生工作完成率</t>
  </si>
  <si>
    <t>环境卫生工作完成率达到100%</t>
  </si>
  <si>
    <t>环境卫生工作覆盖率</t>
  </si>
  <si>
    <t>环境卫生工作覆盖率达到100%</t>
  </si>
  <si>
    <t>每降低1%扣1分（满分20分）</t>
  </si>
  <si>
    <t>每推迟5天扣1分（满分20分）</t>
  </si>
  <si>
    <t>美化城市环境</t>
  </si>
  <si>
    <t>根据实际情况酌情扣分（满分10分）</t>
  </si>
  <si>
    <t>优化生态环境</t>
  </si>
  <si>
    <t>无可持续</t>
  </si>
  <si>
    <t>每降低1%扣1分（满分10分）</t>
  </si>
  <si>
    <t xml:space="preserve">  2025年城市公园广场维护</t>
  </si>
  <si>
    <t>城市公园广场维护</t>
  </si>
  <si>
    <t>59</t>
  </si>
  <si>
    <t>预算控制在59万元以内</t>
  </si>
  <si>
    <t>城市公园广场维护工作完成率</t>
  </si>
  <si>
    <t>100%</t>
  </si>
  <si>
    <t>城市公园广场维护工作完成率达到100%</t>
  </si>
  <si>
    <t>城市公园广场维护达标率</t>
  </si>
  <si>
    <t>城市公园广场维护达标率达到100%</t>
  </si>
  <si>
    <t>未产生</t>
  </si>
  <si>
    <t>城市形象（稳步提高）</t>
  </si>
  <si>
    <t>提高</t>
  </si>
  <si>
    <t>根据实际情况酌情扣分（满分15分）</t>
  </si>
  <si>
    <t xml:space="preserve">  2025年城市综合管理</t>
  </si>
  <si>
    <t>城市综合管理</t>
  </si>
  <si>
    <t>142.5</t>
  </si>
  <si>
    <t>预算控制在180万元以内</t>
  </si>
  <si>
    <t>未</t>
  </si>
  <si>
    <t>城市综合管理工作完成率</t>
  </si>
  <si>
    <t>城市综合管理工作完成率达到100%</t>
  </si>
  <si>
    <t>城市综合管理工作质量达标率</t>
  </si>
  <si>
    <t>城市综合管理工作质量达标率达到100%</t>
  </si>
  <si>
    <t>重大有责事故发生率</t>
  </si>
  <si>
    <t>重大有责事故发生率在0%</t>
  </si>
  <si>
    <t>美好</t>
  </si>
  <si>
    <t>每少1分扣1分（满分15分）</t>
  </si>
  <si>
    <t xml:space="preserve">  2025年风景园林建设养护</t>
  </si>
  <si>
    <t>风景园林建设养护</t>
  </si>
  <si>
    <t>53</t>
  </si>
  <si>
    <t>预算控制在53万元内</t>
  </si>
  <si>
    <t>没</t>
  </si>
  <si>
    <t>风景园林建设养护工作完成率</t>
  </si>
  <si>
    <t>风景园林建设养护工作完成率达到100%</t>
  </si>
  <si>
    <t>未到达标不得分，达标得满分（满分20分）</t>
  </si>
  <si>
    <t>风景园林建设养护达标率</t>
  </si>
  <si>
    <t>风景园林建设养护达标率达到100%</t>
  </si>
  <si>
    <t>城市形象（有效提高）</t>
  </si>
  <si>
    <t xml:space="preserve">  2025年会议费用</t>
  </si>
  <si>
    <t>2025年会议费用</t>
  </si>
  <si>
    <t>4.5</t>
  </si>
  <si>
    <t>预算控制在4.5万元以内</t>
  </si>
  <si>
    <t>每超出1万元扣5分（满分40分）</t>
  </si>
  <si>
    <t>办公用品购买率</t>
  </si>
  <si>
    <t>未达标不得分，达标得满分（满分40分）</t>
  </si>
  <si>
    <t>符合要求</t>
  </si>
  <si>
    <t>没有</t>
  </si>
  <si>
    <t>满意度</t>
  </si>
  <si>
    <t xml:space="preserve">  2025年燃气行业综合管理</t>
  </si>
  <si>
    <t>燃气行业综合管理</t>
  </si>
  <si>
    <t>预算控制在5万元内</t>
  </si>
  <si>
    <t>每超出1万元扣3分（满分15分）</t>
  </si>
  <si>
    <t>燃气行业综合管理工作完成率</t>
  </si>
  <si>
    <t>燃气行业综合管理工作完成率达到100%</t>
  </si>
  <si>
    <t>燃气行业综合管理达标率</t>
  </si>
  <si>
    <t>燃气行业综合管理达标率达到100%</t>
  </si>
  <si>
    <t>每推迟1天扣1分（满分15分）</t>
  </si>
  <si>
    <t>事故发生率</t>
  </si>
  <si>
    <t>事故发生率在0%</t>
  </si>
  <si>
    <t xml:space="preserve">  2025年中央隔离护栏防护费</t>
  </si>
  <si>
    <t>中央隔离护栏防护费</t>
  </si>
  <si>
    <t>20</t>
  </si>
  <si>
    <t>预算控制在20万元以内</t>
  </si>
  <si>
    <t>每超过1万元扣1分（满分15分）</t>
  </si>
  <si>
    <t>维修中央隔离护栏</t>
  </si>
  <si>
    <t>10</t>
  </si>
  <si>
    <t>维修中央隔离护栏在10次以上</t>
  </si>
  <si>
    <t>根据损坏情况酌情扣分（满分20分）</t>
  </si>
  <si>
    <t>次</t>
  </si>
  <si>
    <t>中央隔离护栏质量达标率</t>
  </si>
  <si>
    <t>中央隔离护栏质量达标率达到100%</t>
  </si>
  <si>
    <t>维修及时性</t>
  </si>
  <si>
    <t>1</t>
  </si>
  <si>
    <t>维修在1天内及时完成</t>
  </si>
  <si>
    <t>每推迟1天口分（满分15分）</t>
  </si>
  <si>
    <t>天</t>
  </si>
  <si>
    <t>市政安全保障性（有效提高）</t>
  </si>
  <si>
    <t>美化</t>
  </si>
  <si>
    <t xml:space="preserve">  416004</t>
  </si>
  <si>
    <t xml:space="preserve">  2025高新园区环境卫生</t>
  </si>
  <si>
    <t>高新园区清扫保洁工作</t>
  </si>
  <si>
    <t>高新园区环卫经费</t>
  </si>
  <si>
    <t>60</t>
  </si>
  <si>
    <t>未达到指标酌情扣分</t>
  </si>
  <si>
    <t>高新园区清扫保洁面积</t>
  </si>
  <si>
    <t>40</t>
  </si>
  <si>
    <t>万平方米</t>
  </si>
  <si>
    <t>园区环境卫生整洁干净</t>
  </si>
  <si>
    <t>整洁干净</t>
  </si>
  <si>
    <t>按时清洁环境卫生</t>
  </si>
  <si>
    <t>每天</t>
  </si>
  <si>
    <t>保障园区环境卫生</t>
  </si>
  <si>
    <t>有效保障</t>
  </si>
  <si>
    <t>园区群众满意度</t>
  </si>
  <si>
    <t>98</t>
  </si>
  <si>
    <t xml:space="preserve">  2025环卫专项</t>
  </si>
  <si>
    <t>1、县城区320万平方米清扫保洁和洗洒工作；
2、37座公厕设施设备的维护；
3、24座垃圾站设施设备的维护；
4、生活垃圾收转运工作。</t>
  </si>
  <si>
    <t>环境卫生专项成本</t>
  </si>
  <si>
    <t>861</t>
  </si>
  <si>
    <t>生活垃圾收转运吨数</t>
  </si>
  <si>
    <t>4.1</t>
  </si>
  <si>
    <t>未达到指标数酌情扣分</t>
  </si>
  <si>
    <t>万吨</t>
  </si>
  <si>
    <t>维护垃圾站设施设备数量</t>
  </si>
  <si>
    <t>24</t>
  </si>
  <si>
    <t>座</t>
  </si>
  <si>
    <t>维护公厕设施设备数量</t>
  </si>
  <si>
    <t>37</t>
  </si>
  <si>
    <t>清扫保洁和洗洒城区卫生面积</t>
  </si>
  <si>
    <t>320</t>
  </si>
  <si>
    <t>生活垃圾收转运率</t>
  </si>
  <si>
    <t>考核合格率</t>
  </si>
  <si>
    <t>生活垃圾收转运及时率</t>
  </si>
  <si>
    <t>提升城区环境卫生</t>
  </si>
  <si>
    <t>提升</t>
  </si>
  <si>
    <t>城区居民满意度</t>
  </si>
  <si>
    <t xml:space="preserve">  2025年餐厨废弃物无害化处理经费</t>
  </si>
  <si>
    <t>城区所有餐厨废弃物进行收集、转运至县餐厨垃圾处理厂集中无害化处理。</t>
  </si>
  <si>
    <t>每吨收集成本</t>
  </si>
  <si>
    <t>160</t>
  </si>
  <si>
    <t>元</t>
  </si>
  <si>
    <t>餐厨垃圾无害化处理</t>
  </si>
  <si>
    <t>3100</t>
  </si>
  <si>
    <t>吨</t>
  </si>
  <si>
    <t>餐厨垃圾无害化收集率</t>
  </si>
  <si>
    <t>按天上门收集</t>
  </si>
  <si>
    <t>按天数</t>
  </si>
  <si>
    <t>防止餐厨垃圾流向黑市，保障食品安全</t>
  </si>
  <si>
    <t>有效防范</t>
  </si>
  <si>
    <t>提升城区环境卫生水平</t>
  </si>
  <si>
    <t>有效提升</t>
  </si>
  <si>
    <t>全城居民满意度</t>
  </si>
  <si>
    <t xml:space="preserve">  2025年清扫保洁服务</t>
  </si>
  <si>
    <t>巩固国家卫生县城成果，以创建全国文明城市为契机，全面推进环卫工作规范化、精细化、常态化，提升县城区居民卫生指数、文明指数、幸福指数。</t>
  </si>
  <si>
    <t>清扫保洁服务经费</t>
  </si>
  <si>
    <t>500</t>
  </si>
  <si>
    <t>县城区清扫保洁工作面积</t>
  </si>
  <si>
    <t>主次干道卫生死角条数</t>
  </si>
  <si>
    <t>46</t>
  </si>
  <si>
    <t>条</t>
  </si>
  <si>
    <t>城区清扫保洁覆盖率</t>
  </si>
  <si>
    <t>全年清扫保洁工作完成时间</t>
  </si>
  <si>
    <t>2024年12月底前</t>
  </si>
  <si>
    <t xml:space="preserve">  2025年市容环境卫生专项经费</t>
  </si>
  <si>
    <t>1、生产车辆的维修保养及保险购买；
2、门店垃圾上门收集工作。</t>
  </si>
  <si>
    <t>维护及收集专项经费</t>
  </si>
  <si>
    <t>276</t>
  </si>
  <si>
    <t>生产车辆维修保养及保险</t>
  </si>
  <si>
    <t>43</t>
  </si>
  <si>
    <t>辆</t>
  </si>
  <si>
    <t>门店垃圾上门收集</t>
  </si>
  <si>
    <t>380</t>
  </si>
  <si>
    <t>生产车辆正常运转</t>
  </si>
  <si>
    <t>正常使用</t>
  </si>
  <si>
    <t>按时上门收集</t>
  </si>
  <si>
    <t>按时</t>
  </si>
  <si>
    <t>生产车辆维护及时性</t>
  </si>
  <si>
    <t>及时</t>
  </si>
  <si>
    <t>全城环境卫生干净整洁</t>
  </si>
  <si>
    <t>非常整洁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</si>
  <si>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</si>
  <si>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</si>
  <si>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</si>
  <si>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</si>
  <si>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</si>
  <si>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</si>
  <si>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</si>
  <si>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</si>
  <si>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</si>
  <si>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</si>
  <si>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</si>
  <si>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目标1：保障在职职工的正常办公、生活秩序                                                                                            
目标2：扎实做好基层党建、创文创卫等工作
目标3：认真履行好各项职责：城区市容市貌管理和保持、环境卫生保洁与监督，园林绿化建设养护维护，公园广场维护，垃圾分类有秩开展和推进，城区停车管理服务
目标4：保障城区燃气使用安全，加强燃气安全隐患排查；做好安全事故防范措施</t>
  </si>
  <si>
    <t>控制在预算内</t>
  </si>
  <si>
    <t>2685.144</t>
  </si>
  <si>
    <t xml:space="preserve"> 预算控制在2685.144万元以内</t>
  </si>
  <si>
    <t xml:space="preserve"> 合理</t>
  </si>
  <si>
    <t xml:space="preserve">基础设施项目建设完成率 </t>
  </si>
  <si>
    <t>6</t>
  </si>
  <si>
    <t xml:space="preserve">燃气、城管执法整治次数不少于6次 </t>
  </si>
  <si>
    <t>完成记满分，少一次扣一分（满分10分） 完成记满分，</t>
  </si>
  <si>
    <t xml:space="preserve"> 内部停车场对外开放率</t>
  </si>
  <si>
    <t>机关院落停车场对外开放率在95%以上</t>
  </si>
  <si>
    <t>每减少1%，扣1分（满分5分） 完成记满分，</t>
  </si>
  <si>
    <t>春节氛围营造造型制作完成率</t>
  </si>
  <si>
    <t xml:space="preserve"> 春节氛围营造造型制作完成率在95%以上  </t>
  </si>
  <si>
    <t xml:space="preserve">专项整治工作次数  </t>
  </si>
  <si>
    <t xml:space="preserve">基础设施项目建设完成率在95%以上  </t>
  </si>
  <si>
    <t>每减少1%，扣1分（满分10分） 完成记满分，</t>
  </si>
  <si>
    <t>市政管理工作完成率</t>
  </si>
  <si>
    <t>市政管理工作完成率大于95%</t>
  </si>
  <si>
    <t xml:space="preserve">路灯完好率和亮化率 </t>
  </si>
  <si>
    <t>97</t>
  </si>
  <si>
    <t>依法行政审批比例</t>
  </si>
  <si>
    <t>每减少1%，扣1分（满分10分） 按时完成记满分，</t>
  </si>
  <si>
    <t xml:space="preserve"> 任务完成时效 </t>
  </si>
  <si>
    <t>12</t>
  </si>
  <si>
    <t>月</t>
  </si>
  <si>
    <t xml:space="preserve">任务完成在2025年度内 </t>
  </si>
  <si>
    <t>推迟1周扣1分（满分10分） 按时拨付记满分，</t>
  </si>
  <si>
    <t>拨付时效</t>
  </si>
  <si>
    <t>拨付到位在2025年度内</t>
  </si>
  <si>
    <t>每推迟1周，扣1分（满分5分）</t>
  </si>
  <si>
    <t xml:space="preserve"> 有责事故发生次数 </t>
  </si>
  <si>
    <t xml:space="preserve"> 有责事故发生次数为0 </t>
  </si>
  <si>
    <t>无有责事故发生记满分，发生1起，扣10分（满分10分）</t>
  </si>
  <si>
    <t xml:space="preserve"> 努力把岳阳县管理成干净、整洁、清爽的城市，使其成为展现岳阳县文明形象的一张靓丽名片</t>
  </si>
  <si>
    <t xml:space="preserve">保护生态环境 </t>
  </si>
  <si>
    <t>深化全国文明城市、国家卫生城市、国家园林城市建设</t>
  </si>
  <si>
    <t xml:space="preserve"> 市民满意度</t>
  </si>
  <si>
    <t>市民满意度在97%以上</t>
  </si>
  <si>
    <t>完成记满分，每减少1%，扣1分（满分10分）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</si>
</sst>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  <xf numFmtId="0" fontId="5" fillId="2" borderId="3" xfId="0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vertical="center" wrapText="1"/>
    </xf>
    <xf numFmtId="0" fontId="5" fillId="0" borderId="3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2478;&#24066;&#31649;&#29702;&#21644;&#32508;&#21512;&#25191;&#27861;&#23616;2025&#24180;&#39044;&#31639;&#20844;&#24320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4066;&#23481;&#29615;&#22659;&#21355;&#29983;&#26381;&#21153;&#20013;&#24515;2025&#24180;&#39044;&#31639;&#20844;&#24320;&#25253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39118;&#26223;&#22253;&#26519;&#32511;&#21270;&#24314;&#35774;&#20859;&#25252;&#20013;&#24515;2025&#24180;&#39044;&#31639;&#20844;&#24320;&#25253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0844;&#22253;&#24191;&#22330;&#36816;&#34892;&#32500;&#25252;&#20013;&#24515;2025&#24180;&#39044;&#31639;&#20844;&#24320;&#25253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4066;&#25919;&#35774;&#26045;&#36816;&#34892;&#32500;&#25252;&#20013;&#24515;2025&#24180;&#39044;&#31639;&#25253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1;&#38451;&#21439;&#22478;&#24066;&#31649;&#29702;&#32508;&#21512;&#34892;&#25919;&#25191;&#27861;&#22823;&#38431;2025&#24180;&#39044;&#31639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2708.315672</v>
          </cell>
        </row>
        <row r="6">
          <cell r="D6">
            <v>1740.05</v>
          </cell>
        </row>
        <row r="6">
          <cell r="F6">
            <v>580.995672</v>
          </cell>
        </row>
        <row r="6">
          <cell r="H6">
            <v>1539.707672</v>
          </cell>
        </row>
        <row r="7">
          <cell r="F7">
            <v>488.787672</v>
          </cell>
        </row>
        <row r="7">
          <cell r="H7">
            <v>1168.608</v>
          </cell>
        </row>
        <row r="8">
          <cell r="F8">
            <v>92.208</v>
          </cell>
        </row>
        <row r="10">
          <cell r="F10">
            <v>2127.32</v>
          </cell>
        </row>
        <row r="11">
          <cell r="F11">
            <v>1050.92</v>
          </cell>
        </row>
        <row r="12">
          <cell r="F12">
            <v>1076.4</v>
          </cell>
        </row>
        <row r="13">
          <cell r="D13">
            <v>51.603024</v>
          </cell>
        </row>
        <row r="15">
          <cell r="D15">
            <v>28.836984</v>
          </cell>
        </row>
        <row r="17">
          <cell r="D17">
            <v>851.4</v>
          </cell>
        </row>
        <row r="25">
          <cell r="D25">
            <v>36.425664</v>
          </cell>
        </row>
        <row r="36">
          <cell r="D36">
            <v>2708.315672</v>
          </cell>
        </row>
        <row r="36">
          <cell r="F36">
            <v>2708.315672</v>
          </cell>
        </row>
      </sheetData>
      <sheetData sheetId="3">
        <row r="7">
          <cell r="C7">
            <v>8644.56</v>
          </cell>
        </row>
      </sheetData>
      <sheetData sheetId="4">
        <row r="6">
          <cell r="F6">
            <v>2708.315672</v>
          </cell>
          <cell r="G6">
            <v>580.995672</v>
          </cell>
          <cell r="H6">
            <v>2127.32</v>
          </cell>
        </row>
        <row r="12">
          <cell r="F12">
            <v>51.603024</v>
          </cell>
          <cell r="G12">
            <v>51.603024</v>
          </cell>
        </row>
        <row r="13">
          <cell r="F13">
            <v>48.567552</v>
          </cell>
          <cell r="G13">
            <v>48.567552</v>
          </cell>
        </row>
        <row r="14">
          <cell r="F14">
            <v>48.567552</v>
          </cell>
          <cell r="G14">
            <v>48.567552</v>
          </cell>
        </row>
        <row r="15">
          <cell r="F15">
            <v>3.035472</v>
          </cell>
          <cell r="G15">
            <v>3.035472</v>
          </cell>
        </row>
        <row r="16">
          <cell r="F16">
            <v>3.035472</v>
          </cell>
        </row>
        <row r="17">
          <cell r="F17">
            <v>28.836984</v>
          </cell>
          <cell r="G17">
            <v>28.836984</v>
          </cell>
        </row>
        <row r="18">
          <cell r="F18">
            <v>28.836984</v>
          </cell>
        </row>
        <row r="20">
          <cell r="F20">
            <v>3.035472</v>
          </cell>
        </row>
        <row r="21">
          <cell r="F21">
            <v>851.4</v>
          </cell>
        </row>
        <row r="21">
          <cell r="H21">
            <v>851.4</v>
          </cell>
        </row>
        <row r="22">
          <cell r="F22">
            <v>624.4</v>
          </cell>
        </row>
        <row r="23">
          <cell r="F23">
            <v>79</v>
          </cell>
        </row>
        <row r="24">
          <cell r="F24">
            <v>545.4</v>
          </cell>
        </row>
        <row r="27">
          <cell r="F27">
            <v>36.425664</v>
          </cell>
        </row>
      </sheetData>
      <sheetData sheetId="5">
        <row r="6">
          <cell r="F6">
            <v>2708.315672</v>
          </cell>
          <cell r="G6">
            <v>1539.707672</v>
          </cell>
          <cell r="H6">
            <v>1168.608</v>
          </cell>
        </row>
        <row r="9">
          <cell r="F9">
            <v>1740.05</v>
          </cell>
        </row>
        <row r="10">
          <cell r="F10">
            <v>48.567552</v>
          </cell>
        </row>
        <row r="11">
          <cell r="F11">
            <v>3.035472</v>
          </cell>
        </row>
        <row r="12">
          <cell r="F12">
            <v>25.801512</v>
          </cell>
        </row>
        <row r="13">
          <cell r="F13">
            <v>3.035472</v>
          </cell>
        </row>
        <row r="14">
          <cell r="F14">
            <v>79</v>
          </cell>
        </row>
        <row r="17">
          <cell r="F17">
            <v>36.425664</v>
          </cell>
        </row>
      </sheetData>
      <sheetData sheetId="6">
        <row r="6">
          <cell r="F6">
            <v>2708.315672</v>
          </cell>
          <cell r="G6">
            <v>580.995672</v>
          </cell>
          <cell r="H6">
            <v>488.787672</v>
          </cell>
          <cell r="I6">
            <v>92.208</v>
          </cell>
        </row>
        <row r="6">
          <cell r="K6">
            <v>2127.32</v>
          </cell>
          <cell r="L6">
            <v>1050.92</v>
          </cell>
          <cell r="M6">
            <v>1076.4</v>
          </cell>
        </row>
        <row r="10">
          <cell r="F10">
            <v>48.567552</v>
          </cell>
        </row>
        <row r="11">
          <cell r="F11">
            <v>3.035472</v>
          </cell>
        </row>
        <row r="13">
          <cell r="F13">
            <v>3.035472</v>
          </cell>
        </row>
        <row r="14">
          <cell r="F14">
            <v>79</v>
          </cell>
        </row>
        <row r="15">
          <cell r="F15">
            <v>545.4</v>
          </cell>
        </row>
        <row r="17">
          <cell r="F17">
            <v>36.425664</v>
          </cell>
        </row>
      </sheetData>
      <sheetData sheetId="7"/>
      <sheetData sheetId="8">
        <row r="7">
          <cell r="F7">
            <v>2708.315672</v>
          </cell>
          <cell r="G7">
            <v>580.995672</v>
          </cell>
          <cell r="H7">
            <v>488.787672</v>
          </cell>
          <cell r="I7">
            <v>0</v>
          </cell>
          <cell r="J7">
            <v>92.208</v>
          </cell>
          <cell r="K7">
            <v>2127.32</v>
          </cell>
        </row>
        <row r="13">
          <cell r="F13">
            <v>51.603024</v>
          </cell>
        </row>
        <row r="14">
          <cell r="F14">
            <v>48.567552</v>
          </cell>
        </row>
        <row r="16">
          <cell r="F16">
            <v>3.035472</v>
          </cell>
        </row>
        <row r="18">
          <cell r="F18">
            <v>28.836984</v>
          </cell>
        </row>
        <row r="19">
          <cell r="F19">
            <v>28.836984</v>
          </cell>
        </row>
        <row r="20">
          <cell r="F20">
            <v>25.801512</v>
          </cell>
        </row>
        <row r="22">
          <cell r="F22">
            <v>851.4</v>
          </cell>
        </row>
        <row r="22">
          <cell r="K22">
            <v>851.4</v>
          </cell>
        </row>
        <row r="23">
          <cell r="F23">
            <v>624.4</v>
          </cell>
        </row>
        <row r="24">
          <cell r="F24">
            <v>79</v>
          </cell>
        </row>
        <row r="28">
          <cell r="F28">
            <v>36.425664</v>
          </cell>
        </row>
      </sheetData>
      <sheetData sheetId="9">
        <row r="6">
          <cell r="C6">
            <v>488.787672</v>
          </cell>
        </row>
        <row r="7">
          <cell r="C7">
            <v>198.7632</v>
          </cell>
        </row>
        <row r="8">
          <cell r="C8">
            <v>18.5592</v>
          </cell>
        </row>
        <row r="9">
          <cell r="C9">
            <v>68.0148</v>
          </cell>
        </row>
        <row r="10">
          <cell r="C10">
            <v>86.5848</v>
          </cell>
        </row>
        <row r="11">
          <cell r="C11">
            <v>48.567552</v>
          </cell>
        </row>
        <row r="12">
          <cell r="C12">
            <v>25.801512</v>
          </cell>
        </row>
        <row r="13">
          <cell r="C13">
            <v>3.035472</v>
          </cell>
        </row>
        <row r="14">
          <cell r="C14">
            <v>3.035472</v>
          </cell>
        </row>
        <row r="15">
          <cell r="C15">
            <v>36.425664</v>
          </cell>
        </row>
        <row r="16">
          <cell r="C16">
            <v>92.208</v>
          </cell>
        </row>
      </sheetData>
      <sheetData sheetId="10">
        <row r="6">
          <cell r="F6">
            <v>488.787672</v>
          </cell>
        </row>
      </sheetData>
      <sheetData sheetId="11">
        <row r="6">
          <cell r="F6">
            <v>488.787672</v>
          </cell>
          <cell r="G6">
            <v>371.922</v>
          </cell>
          <cell r="H6">
            <v>198.7632</v>
          </cell>
          <cell r="I6">
            <v>18.5592</v>
          </cell>
          <cell r="J6">
            <v>68.0148</v>
          </cell>
          <cell r="K6">
            <v>86.5848</v>
          </cell>
          <cell r="L6">
            <v>80.440008</v>
          </cell>
          <cell r="M6">
            <v>48.567552</v>
          </cell>
        </row>
        <row r="6">
          <cell r="O6">
            <v>25.801512</v>
          </cell>
          <cell r="P6">
            <v>3.035472</v>
          </cell>
          <cell r="Q6">
            <v>3.035472</v>
          </cell>
          <cell r="R6">
            <v>36.425664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1970.450736</v>
          </cell>
        </row>
        <row r="6">
          <cell r="F6">
            <v>223.450736</v>
          </cell>
        </row>
        <row r="7">
          <cell r="F7">
            <v>200.650736</v>
          </cell>
        </row>
        <row r="8">
          <cell r="F8">
            <v>22.8</v>
          </cell>
        </row>
        <row r="10">
          <cell r="F10">
            <v>1747</v>
          </cell>
        </row>
        <row r="10">
          <cell r="H10">
            <v>1970.450736</v>
          </cell>
        </row>
        <row r="11">
          <cell r="F11">
            <v>1034</v>
          </cell>
        </row>
        <row r="12">
          <cell r="F12">
            <v>713</v>
          </cell>
        </row>
        <row r="13">
          <cell r="D13">
            <v>21.262512</v>
          </cell>
        </row>
        <row r="15">
          <cell r="D15">
            <v>11.881992</v>
          </cell>
        </row>
        <row r="17">
          <cell r="D17">
            <v>1922.2974</v>
          </cell>
        </row>
        <row r="25">
          <cell r="D25">
            <v>15.008832</v>
          </cell>
        </row>
        <row r="36">
          <cell r="D36">
            <v>1970.450736</v>
          </cell>
        </row>
        <row r="36">
          <cell r="F36">
            <v>1970.450736</v>
          </cell>
        </row>
      </sheetData>
      <sheetData sheetId="3">
        <row r="7">
          <cell r="C7">
            <v>1970.450736</v>
          </cell>
        </row>
      </sheetData>
      <sheetData sheetId="4">
        <row r="6">
          <cell r="F6">
            <v>1970.450736</v>
          </cell>
          <cell r="G6">
            <v>223.450736</v>
          </cell>
          <cell r="H6">
            <v>1747</v>
          </cell>
        </row>
        <row r="9">
          <cell r="F9">
            <v>21.262512</v>
          </cell>
          <cell r="G9">
            <v>21.262512</v>
          </cell>
        </row>
        <row r="10">
          <cell r="F10">
            <v>20.011776</v>
          </cell>
          <cell r="G10">
            <v>20.011776</v>
          </cell>
        </row>
        <row r="11">
          <cell r="F11">
            <v>20.011776</v>
          </cell>
          <cell r="G11">
            <v>20.011776</v>
          </cell>
        </row>
        <row r="12">
          <cell r="F12">
            <v>1.250736</v>
          </cell>
          <cell r="G12">
            <v>1.250736</v>
          </cell>
        </row>
        <row r="13">
          <cell r="F13">
            <v>1.250736</v>
          </cell>
        </row>
        <row r="14">
          <cell r="F14">
            <v>11.881992</v>
          </cell>
          <cell r="G14">
            <v>11.881992</v>
          </cell>
        </row>
        <row r="15">
          <cell r="F15">
            <v>11.881992</v>
          </cell>
        </row>
        <row r="16">
          <cell r="F16">
            <v>10.631256</v>
          </cell>
        </row>
        <row r="17">
          <cell r="F17">
            <v>1.250736</v>
          </cell>
        </row>
        <row r="18">
          <cell r="F18">
            <v>1922.2974</v>
          </cell>
          <cell r="G18">
            <v>175.2974</v>
          </cell>
          <cell r="H18">
            <v>1747</v>
          </cell>
        </row>
        <row r="21">
          <cell r="F21">
            <v>15.008832</v>
          </cell>
        </row>
      </sheetData>
      <sheetData sheetId="5">
        <row r="6">
          <cell r="F6">
            <v>1970.450736</v>
          </cell>
        </row>
        <row r="6">
          <cell r="K6">
            <v>1970.450736</v>
          </cell>
        </row>
        <row r="9">
          <cell r="F9">
            <v>20.011776</v>
          </cell>
        </row>
        <row r="10">
          <cell r="F10">
            <v>1.250736</v>
          </cell>
        </row>
        <row r="11">
          <cell r="F11">
            <v>10.631256</v>
          </cell>
        </row>
        <row r="12">
          <cell r="F12">
            <v>1.250736</v>
          </cell>
        </row>
        <row r="14">
          <cell r="F14">
            <v>15.008832</v>
          </cell>
        </row>
      </sheetData>
      <sheetData sheetId="6">
        <row r="6">
          <cell r="F6">
            <v>1970.450736</v>
          </cell>
          <cell r="G6">
            <v>223.450736</v>
          </cell>
          <cell r="H6">
            <v>200.650736</v>
          </cell>
          <cell r="I6">
            <v>22.8</v>
          </cell>
        </row>
        <row r="6">
          <cell r="K6">
            <v>1747</v>
          </cell>
          <cell r="L6">
            <v>1034</v>
          </cell>
          <cell r="M6">
            <v>713</v>
          </cell>
        </row>
        <row r="9">
          <cell r="F9">
            <v>20.011776</v>
          </cell>
        </row>
        <row r="10">
          <cell r="F10">
            <v>1.250736</v>
          </cell>
        </row>
        <row r="11">
          <cell r="F11">
            <v>10.631256</v>
          </cell>
        </row>
        <row r="12">
          <cell r="F12">
            <v>1.250736</v>
          </cell>
        </row>
        <row r="14">
          <cell r="F14">
            <v>15.008832</v>
          </cell>
        </row>
      </sheetData>
      <sheetData sheetId="7"/>
      <sheetData sheetId="8">
        <row r="7">
          <cell r="F7">
            <v>1970.450736</v>
          </cell>
          <cell r="G7">
            <v>223.450736</v>
          </cell>
          <cell r="H7">
            <v>200.650736</v>
          </cell>
          <cell r="I7">
            <v>0</v>
          </cell>
          <cell r="J7">
            <v>22.8</v>
          </cell>
          <cell r="K7">
            <v>1747</v>
          </cell>
        </row>
        <row r="10">
          <cell r="F10">
            <v>21.262512</v>
          </cell>
        </row>
        <row r="11">
          <cell r="F11">
            <v>20.011776</v>
          </cell>
        </row>
        <row r="13">
          <cell r="F13">
            <v>1.250736</v>
          </cell>
        </row>
        <row r="15">
          <cell r="F15">
            <v>11.881992</v>
          </cell>
        </row>
        <row r="16">
          <cell r="F16">
            <v>11.881992</v>
          </cell>
        </row>
        <row r="17">
          <cell r="F17">
            <v>10.631256</v>
          </cell>
        </row>
        <row r="19">
          <cell r="F19">
            <v>1922.2974</v>
          </cell>
        </row>
        <row r="19">
          <cell r="H19">
            <v>152.4974</v>
          </cell>
        </row>
        <row r="19">
          <cell r="J19">
            <v>22.8</v>
          </cell>
          <cell r="K19">
            <v>1747</v>
          </cell>
        </row>
        <row r="20">
          <cell r="G20">
            <v>175.2974</v>
          </cell>
        </row>
        <row r="22">
          <cell r="F22">
            <v>15.008832</v>
          </cell>
        </row>
      </sheetData>
      <sheetData sheetId="9">
        <row r="6">
          <cell r="C6">
            <v>200.650736</v>
          </cell>
        </row>
        <row r="7">
          <cell r="C7">
            <v>85.1352</v>
          </cell>
        </row>
        <row r="8">
          <cell r="C8">
            <v>0.144</v>
          </cell>
        </row>
        <row r="9">
          <cell r="C9">
            <v>27.2798</v>
          </cell>
        </row>
        <row r="10">
          <cell r="C10">
            <v>39.9384</v>
          </cell>
        </row>
        <row r="11">
          <cell r="C11">
            <v>20.011776</v>
          </cell>
        </row>
        <row r="12">
          <cell r="C12">
            <v>10.631256</v>
          </cell>
        </row>
        <row r="13">
          <cell r="C13">
            <v>1.250736</v>
          </cell>
        </row>
        <row r="14">
          <cell r="C14">
            <v>1.250736</v>
          </cell>
        </row>
        <row r="15">
          <cell r="C15">
            <v>15.008832</v>
          </cell>
        </row>
        <row r="16">
          <cell r="C16">
            <v>22.8</v>
          </cell>
        </row>
      </sheetData>
      <sheetData sheetId="10">
        <row r="6">
          <cell r="F6">
            <v>200.650736</v>
          </cell>
        </row>
        <row r="6">
          <cell r="L6">
            <v>200.650736</v>
          </cell>
        </row>
        <row r="10">
          <cell r="L10">
            <v>1.250736</v>
          </cell>
        </row>
        <row r="11">
          <cell r="L11">
            <v>10.631256</v>
          </cell>
        </row>
        <row r="12">
          <cell r="L12">
            <v>1.250736</v>
          </cell>
        </row>
        <row r="14">
          <cell r="L14">
            <v>15.008832</v>
          </cell>
        </row>
      </sheetData>
      <sheetData sheetId="11">
        <row r="6">
          <cell r="F6">
            <v>200.650736</v>
          </cell>
          <cell r="G6">
            <v>152.4974</v>
          </cell>
          <cell r="H6">
            <v>85.1352</v>
          </cell>
          <cell r="I6">
            <v>0.144</v>
          </cell>
          <cell r="J6">
            <v>27.2798</v>
          </cell>
          <cell r="K6">
            <v>39.9384</v>
          </cell>
          <cell r="L6">
            <v>33.144504</v>
          </cell>
          <cell r="M6">
            <v>20.011776</v>
          </cell>
        </row>
        <row r="6">
          <cell r="O6">
            <v>10.631256</v>
          </cell>
          <cell r="P6">
            <v>1.250736</v>
          </cell>
          <cell r="Q6">
            <v>1.250736</v>
          </cell>
          <cell r="R6">
            <v>15.008832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144.671934</v>
          </cell>
        </row>
        <row r="6">
          <cell r="F6">
            <v>144.671934</v>
          </cell>
        </row>
        <row r="7">
          <cell r="F7">
            <v>122.471934</v>
          </cell>
        </row>
        <row r="8">
          <cell r="F8">
            <v>22.2</v>
          </cell>
        </row>
        <row r="10">
          <cell r="H10">
            <v>144.671934</v>
          </cell>
        </row>
        <row r="13">
          <cell r="D13">
            <v>12.986028</v>
          </cell>
        </row>
        <row r="15">
          <cell r="D15">
            <v>7.256898</v>
          </cell>
        </row>
        <row r="17">
          <cell r="D17">
            <v>115.2624</v>
          </cell>
        </row>
        <row r="25">
          <cell r="D25">
            <v>9.166608</v>
          </cell>
        </row>
        <row r="36">
          <cell r="D36">
            <v>144.671934</v>
          </cell>
        </row>
        <row r="36">
          <cell r="F36">
            <v>144.671934</v>
          </cell>
        </row>
      </sheetData>
      <sheetData sheetId="3">
        <row r="7">
          <cell r="C7">
            <v>147.44</v>
          </cell>
        </row>
      </sheetData>
      <sheetData sheetId="4">
        <row r="6">
          <cell r="F6">
            <v>144.671934</v>
          </cell>
          <cell r="G6">
            <v>144.671934</v>
          </cell>
        </row>
        <row r="9">
          <cell r="F9">
            <v>12.986028</v>
          </cell>
          <cell r="G9">
            <v>12.986028</v>
          </cell>
        </row>
        <row r="10">
          <cell r="F10">
            <v>12.222144</v>
          </cell>
          <cell r="G10">
            <v>12.222144</v>
          </cell>
        </row>
        <row r="11">
          <cell r="F11">
            <v>12.222144</v>
          </cell>
          <cell r="G11">
            <v>12.222144</v>
          </cell>
        </row>
        <row r="12">
          <cell r="F12">
            <v>0.763884</v>
          </cell>
          <cell r="G12">
            <v>0.763884</v>
          </cell>
        </row>
        <row r="13">
          <cell r="F13">
            <v>0.763884</v>
          </cell>
        </row>
        <row r="14">
          <cell r="F14">
            <v>7.256898</v>
          </cell>
          <cell r="G14">
            <v>7.256898</v>
          </cell>
        </row>
        <row r="15">
          <cell r="F15">
            <v>7.256898</v>
          </cell>
        </row>
        <row r="16">
          <cell r="F16">
            <v>6.493014</v>
          </cell>
        </row>
        <row r="17">
          <cell r="F17">
            <v>0.763884</v>
          </cell>
        </row>
        <row r="18">
          <cell r="F18">
            <v>115.2624</v>
          </cell>
          <cell r="G18">
            <v>115.2624</v>
          </cell>
        </row>
        <row r="19">
          <cell r="F19">
            <v>115.2624</v>
          </cell>
        </row>
        <row r="20">
          <cell r="F20">
            <v>115.2624</v>
          </cell>
        </row>
        <row r="21">
          <cell r="F21">
            <v>9.166608</v>
          </cell>
        </row>
      </sheetData>
      <sheetData sheetId="5">
        <row r="6">
          <cell r="F6">
            <v>144.671934</v>
          </cell>
        </row>
        <row r="6">
          <cell r="K6">
            <v>144.671934</v>
          </cell>
        </row>
        <row r="9">
          <cell r="F9">
            <v>12.222144</v>
          </cell>
        </row>
        <row r="10">
          <cell r="F10">
            <v>0.763884</v>
          </cell>
        </row>
        <row r="11">
          <cell r="F11">
            <v>6.493014</v>
          </cell>
        </row>
        <row r="12">
          <cell r="F12">
            <v>0.763884</v>
          </cell>
        </row>
        <row r="13">
          <cell r="F13">
            <v>115.2624</v>
          </cell>
        </row>
        <row r="14">
          <cell r="F14">
            <v>9.166608</v>
          </cell>
        </row>
      </sheetData>
      <sheetData sheetId="6">
        <row r="6">
          <cell r="F6">
            <v>144.671934</v>
          </cell>
          <cell r="G6">
            <v>144.671934</v>
          </cell>
          <cell r="H6">
            <v>122.471934</v>
          </cell>
          <cell r="I6">
            <v>22.2</v>
          </cell>
        </row>
        <row r="9">
          <cell r="F9">
            <v>12.222144</v>
          </cell>
        </row>
        <row r="10">
          <cell r="F10">
            <v>0.763884</v>
          </cell>
        </row>
        <row r="11">
          <cell r="F11">
            <v>6.493014</v>
          </cell>
        </row>
        <row r="12">
          <cell r="F12">
            <v>0.763884</v>
          </cell>
        </row>
        <row r="13">
          <cell r="F13">
            <v>115.2624</v>
          </cell>
        </row>
        <row r="13">
          <cell r="H13">
            <v>93.0624</v>
          </cell>
        </row>
        <row r="14">
          <cell r="F14">
            <v>9.166608</v>
          </cell>
        </row>
      </sheetData>
      <sheetData sheetId="7"/>
      <sheetData sheetId="8">
        <row r="7">
          <cell r="F7">
            <v>144.671934</v>
          </cell>
          <cell r="G7">
            <v>144.671934</v>
          </cell>
          <cell r="H7">
            <v>122.471934</v>
          </cell>
          <cell r="I7">
            <v>0</v>
          </cell>
          <cell r="J7">
            <v>22.2</v>
          </cell>
        </row>
        <row r="10">
          <cell r="F10">
            <v>12.986028</v>
          </cell>
        </row>
        <row r="11">
          <cell r="F11">
            <v>12.222144</v>
          </cell>
        </row>
        <row r="13">
          <cell r="F13">
            <v>0.763884</v>
          </cell>
        </row>
        <row r="15">
          <cell r="F15">
            <v>7.256898</v>
          </cell>
        </row>
        <row r="16">
          <cell r="F16">
            <v>7.256898</v>
          </cell>
        </row>
        <row r="17">
          <cell r="F17">
            <v>6.493014</v>
          </cell>
        </row>
        <row r="19">
          <cell r="F19">
            <v>115.2624</v>
          </cell>
          <cell r="G19">
            <v>115.2624</v>
          </cell>
          <cell r="H19">
            <v>93.0624</v>
          </cell>
        </row>
        <row r="19">
          <cell r="J19">
            <v>22.2</v>
          </cell>
        </row>
        <row r="20">
          <cell r="F20">
            <v>115.2624</v>
          </cell>
          <cell r="G20">
            <v>115.2624</v>
          </cell>
          <cell r="H20">
            <v>93.0624</v>
          </cell>
        </row>
        <row r="20">
          <cell r="J20">
            <v>22.2</v>
          </cell>
        </row>
        <row r="21">
          <cell r="F21">
            <v>115.2624</v>
          </cell>
          <cell r="G21">
            <v>115.2624</v>
          </cell>
          <cell r="H21">
            <v>93.0624</v>
          </cell>
        </row>
        <row r="21">
          <cell r="J21">
            <v>22.2</v>
          </cell>
        </row>
        <row r="22">
          <cell r="F22">
            <v>9.166608</v>
          </cell>
        </row>
      </sheetData>
      <sheetData sheetId="9">
        <row r="6">
          <cell r="C6">
            <v>122.471934</v>
          </cell>
        </row>
        <row r="7">
          <cell r="C7">
            <v>51.0336</v>
          </cell>
        </row>
        <row r="8">
          <cell r="C8">
            <v>0.036</v>
          </cell>
        </row>
        <row r="9">
          <cell r="C9">
            <v>16.638</v>
          </cell>
        </row>
        <row r="10">
          <cell r="C10">
            <v>25.3548</v>
          </cell>
        </row>
        <row r="11">
          <cell r="C11">
            <v>12.222144</v>
          </cell>
        </row>
        <row r="12">
          <cell r="C12">
            <v>6.493014</v>
          </cell>
        </row>
        <row r="13">
          <cell r="C13">
            <v>0.763884</v>
          </cell>
        </row>
        <row r="14">
          <cell r="C14">
            <v>0.763884</v>
          </cell>
        </row>
        <row r="15">
          <cell r="C15">
            <v>9.166608</v>
          </cell>
        </row>
        <row r="16">
          <cell r="C16">
            <v>22.2</v>
          </cell>
        </row>
      </sheetData>
      <sheetData sheetId="10">
        <row r="6">
          <cell r="F6">
            <v>122.471934</v>
          </cell>
        </row>
        <row r="6">
          <cell r="L6">
            <v>122.471934</v>
          </cell>
        </row>
        <row r="10">
          <cell r="L10">
            <v>0.763884</v>
          </cell>
        </row>
        <row r="11">
          <cell r="L11">
            <v>6.493014</v>
          </cell>
        </row>
        <row r="12">
          <cell r="L12">
            <v>0.763884</v>
          </cell>
        </row>
        <row r="14">
          <cell r="L14">
            <v>9.166608</v>
          </cell>
        </row>
      </sheetData>
      <sheetData sheetId="11">
        <row r="6">
          <cell r="F6">
            <v>122.471934</v>
          </cell>
          <cell r="G6">
            <v>93.0624</v>
          </cell>
          <cell r="H6">
            <v>51.0336</v>
          </cell>
          <cell r="I6">
            <v>0.036</v>
          </cell>
          <cell r="J6">
            <v>16.638</v>
          </cell>
          <cell r="K6">
            <v>25.3548</v>
          </cell>
          <cell r="L6">
            <v>20.242926</v>
          </cell>
          <cell r="M6">
            <v>12.222144</v>
          </cell>
        </row>
        <row r="6">
          <cell r="O6">
            <v>6.493014</v>
          </cell>
          <cell r="P6">
            <v>0.763884</v>
          </cell>
          <cell r="Q6">
            <v>0.763884</v>
          </cell>
          <cell r="R6">
            <v>9.166608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123.834356</v>
          </cell>
        </row>
        <row r="6">
          <cell r="F6">
            <v>123.834356</v>
          </cell>
        </row>
        <row r="7">
          <cell r="F7">
            <v>103.554356</v>
          </cell>
        </row>
        <row r="8">
          <cell r="F8">
            <v>20.28</v>
          </cell>
        </row>
        <row r="10">
          <cell r="H10">
            <v>123.834356</v>
          </cell>
        </row>
        <row r="13">
          <cell r="D13">
            <v>10.921752</v>
          </cell>
        </row>
        <row r="15">
          <cell r="D15">
            <v>6.103332</v>
          </cell>
        </row>
        <row r="17">
          <cell r="D17">
            <v>99.0998</v>
          </cell>
        </row>
        <row r="25">
          <cell r="D25">
            <v>7.709472</v>
          </cell>
        </row>
        <row r="36">
          <cell r="D36">
            <v>123.834356</v>
          </cell>
        </row>
        <row r="36">
          <cell r="F36">
            <v>123.834356</v>
          </cell>
        </row>
      </sheetData>
      <sheetData sheetId="3">
        <row r="7">
          <cell r="C7">
            <v>123.96</v>
          </cell>
        </row>
      </sheetData>
      <sheetData sheetId="4">
        <row r="6">
          <cell r="F6">
            <v>123.834356</v>
          </cell>
          <cell r="G6">
            <v>123.834356</v>
          </cell>
        </row>
        <row r="9">
          <cell r="F9">
            <v>10.921752</v>
          </cell>
          <cell r="G9">
            <v>10.921752</v>
          </cell>
        </row>
        <row r="10">
          <cell r="F10">
            <v>10.279296</v>
          </cell>
          <cell r="G10">
            <v>10.279296</v>
          </cell>
        </row>
        <row r="11">
          <cell r="F11">
            <v>10.279296</v>
          </cell>
          <cell r="G11">
            <v>10.279296</v>
          </cell>
        </row>
        <row r="12">
          <cell r="F12">
            <v>0.642456</v>
          </cell>
          <cell r="G12">
            <v>0.642456</v>
          </cell>
        </row>
        <row r="13">
          <cell r="F13">
            <v>0.642456</v>
          </cell>
        </row>
        <row r="14">
          <cell r="F14">
            <v>6.103332</v>
          </cell>
          <cell r="G14">
            <v>6.103332</v>
          </cell>
        </row>
        <row r="15">
          <cell r="F15">
            <v>6.103332</v>
          </cell>
        </row>
        <row r="16">
          <cell r="F16">
            <v>5.460876</v>
          </cell>
        </row>
        <row r="17">
          <cell r="F17">
            <v>0.642456</v>
          </cell>
        </row>
        <row r="18">
          <cell r="F18">
            <v>99.0998</v>
          </cell>
          <cell r="G18">
            <v>99.0998</v>
          </cell>
        </row>
        <row r="19">
          <cell r="F19">
            <v>99.0998</v>
          </cell>
        </row>
        <row r="20">
          <cell r="F20">
            <v>99.0998</v>
          </cell>
        </row>
        <row r="21">
          <cell r="F21">
            <v>7.709472</v>
          </cell>
        </row>
      </sheetData>
      <sheetData sheetId="5">
        <row r="6">
          <cell r="F6">
            <v>123.834356</v>
          </cell>
        </row>
        <row r="6">
          <cell r="K6">
            <v>123.834356</v>
          </cell>
        </row>
        <row r="9">
          <cell r="F9">
            <v>10.279296</v>
          </cell>
        </row>
        <row r="10">
          <cell r="F10">
            <v>0.642456</v>
          </cell>
        </row>
        <row r="11">
          <cell r="F11">
            <v>5.460876</v>
          </cell>
        </row>
        <row r="12">
          <cell r="F12">
            <v>0.642456</v>
          </cell>
        </row>
        <row r="13">
          <cell r="F13">
            <v>99.0998</v>
          </cell>
        </row>
        <row r="14">
          <cell r="F14">
            <v>7.709472</v>
          </cell>
        </row>
      </sheetData>
      <sheetData sheetId="6">
        <row r="6">
          <cell r="F6">
            <v>123.834356</v>
          </cell>
          <cell r="G6">
            <v>123.834356</v>
          </cell>
          <cell r="H6">
            <v>103.554356</v>
          </cell>
          <cell r="I6">
            <v>20.28</v>
          </cell>
        </row>
        <row r="9">
          <cell r="F9">
            <v>10.279296</v>
          </cell>
        </row>
        <row r="10">
          <cell r="F10">
            <v>0.642456</v>
          </cell>
        </row>
        <row r="11">
          <cell r="F11">
            <v>5.460876</v>
          </cell>
        </row>
        <row r="12">
          <cell r="F12">
            <v>0.642456</v>
          </cell>
        </row>
        <row r="13">
          <cell r="F13">
            <v>99.0998</v>
          </cell>
        </row>
        <row r="13">
          <cell r="H13">
            <v>78.8198</v>
          </cell>
        </row>
        <row r="14">
          <cell r="F14">
            <v>7.709472</v>
          </cell>
        </row>
      </sheetData>
      <sheetData sheetId="7"/>
      <sheetData sheetId="8">
        <row r="7">
          <cell r="F7">
            <v>123.834356</v>
          </cell>
          <cell r="G7">
            <v>123.834356</v>
          </cell>
          <cell r="H7">
            <v>103.554356</v>
          </cell>
          <cell r="I7">
            <v>0</v>
          </cell>
          <cell r="J7">
            <v>20.28</v>
          </cell>
        </row>
        <row r="10">
          <cell r="F10">
            <v>10.921752</v>
          </cell>
        </row>
        <row r="11">
          <cell r="F11">
            <v>10.279296</v>
          </cell>
        </row>
        <row r="13">
          <cell r="F13">
            <v>0.642456</v>
          </cell>
        </row>
        <row r="15">
          <cell r="F15">
            <v>6.103332</v>
          </cell>
        </row>
        <row r="16">
          <cell r="F16">
            <v>6.103332</v>
          </cell>
        </row>
        <row r="17">
          <cell r="F17">
            <v>5.460876</v>
          </cell>
        </row>
        <row r="19">
          <cell r="F19">
            <v>99.0998</v>
          </cell>
          <cell r="G19">
            <v>99.0998</v>
          </cell>
          <cell r="H19">
            <v>78.8198</v>
          </cell>
        </row>
        <row r="19">
          <cell r="J19">
            <v>20.28</v>
          </cell>
        </row>
        <row r="20">
          <cell r="F20">
            <v>99.0998</v>
          </cell>
          <cell r="G20">
            <v>99.0998</v>
          </cell>
          <cell r="H20">
            <v>78.8198</v>
          </cell>
        </row>
        <row r="20">
          <cell r="J20">
            <v>20.28</v>
          </cell>
        </row>
        <row r="21">
          <cell r="F21">
            <v>99.0998</v>
          </cell>
          <cell r="G21">
            <v>99.0998</v>
          </cell>
          <cell r="H21">
            <v>78.8198</v>
          </cell>
        </row>
        <row r="21">
          <cell r="J21">
            <v>20.28</v>
          </cell>
        </row>
        <row r="22">
          <cell r="F22">
            <v>7.709472</v>
          </cell>
        </row>
      </sheetData>
      <sheetData sheetId="9">
        <row r="6">
          <cell r="C6">
            <v>103.554356</v>
          </cell>
        </row>
        <row r="7">
          <cell r="C7">
            <v>41.4888</v>
          </cell>
        </row>
        <row r="8">
          <cell r="C8">
            <v>0.072</v>
          </cell>
        </row>
        <row r="9">
          <cell r="C9">
            <v>14.5022</v>
          </cell>
        </row>
        <row r="10">
          <cell r="C10">
            <v>22.7568</v>
          </cell>
        </row>
        <row r="11">
          <cell r="C11">
            <v>10.279296</v>
          </cell>
        </row>
        <row r="12">
          <cell r="C12">
            <v>5.460876</v>
          </cell>
        </row>
        <row r="13">
          <cell r="C13">
            <v>0.642456</v>
          </cell>
        </row>
        <row r="14">
          <cell r="C14">
            <v>0.642456</v>
          </cell>
        </row>
        <row r="15">
          <cell r="C15">
            <v>7.709472</v>
          </cell>
        </row>
        <row r="16">
          <cell r="C16">
            <v>20.28</v>
          </cell>
        </row>
      </sheetData>
      <sheetData sheetId="10">
        <row r="6">
          <cell r="F6">
            <v>103.554356</v>
          </cell>
        </row>
        <row r="6">
          <cell r="L6">
            <v>103.554356</v>
          </cell>
        </row>
        <row r="10">
          <cell r="L10">
            <v>0.642456</v>
          </cell>
        </row>
        <row r="11">
          <cell r="L11">
            <v>5.460876</v>
          </cell>
        </row>
        <row r="12">
          <cell r="L12">
            <v>0.642456</v>
          </cell>
        </row>
        <row r="14">
          <cell r="L14">
            <v>7.709472</v>
          </cell>
        </row>
      </sheetData>
      <sheetData sheetId="11">
        <row r="6">
          <cell r="F6">
            <v>103.554356</v>
          </cell>
          <cell r="G6">
            <v>78.8198</v>
          </cell>
          <cell r="H6">
            <v>41.4888</v>
          </cell>
          <cell r="I6">
            <v>0.072</v>
          </cell>
          <cell r="J6">
            <v>14.5022</v>
          </cell>
          <cell r="K6">
            <v>22.7568</v>
          </cell>
          <cell r="L6">
            <v>17.025084</v>
          </cell>
          <cell r="M6">
            <v>10.279296</v>
          </cell>
        </row>
        <row r="6">
          <cell r="O6">
            <v>5.460876</v>
          </cell>
          <cell r="P6">
            <v>0.642456</v>
          </cell>
          <cell r="Q6">
            <v>0.642456</v>
          </cell>
          <cell r="R6">
            <v>7.709472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101.118604</v>
          </cell>
        </row>
        <row r="6">
          <cell r="F6">
            <v>101.118604</v>
          </cell>
        </row>
        <row r="7">
          <cell r="F7">
            <v>84.678604</v>
          </cell>
        </row>
        <row r="8">
          <cell r="F8">
            <v>16.44</v>
          </cell>
        </row>
        <row r="10">
          <cell r="H10">
            <v>101.118604</v>
          </cell>
        </row>
        <row r="13">
          <cell r="D13">
            <v>8.913168</v>
          </cell>
        </row>
        <row r="15">
          <cell r="D15">
            <v>4.980888</v>
          </cell>
        </row>
        <row r="17">
          <cell r="D17">
            <v>80.9329</v>
          </cell>
        </row>
        <row r="25">
          <cell r="D25">
            <v>6.291648</v>
          </cell>
        </row>
        <row r="36">
          <cell r="D36">
            <v>101.118604</v>
          </cell>
        </row>
        <row r="36">
          <cell r="F36">
            <v>101.118604</v>
          </cell>
        </row>
      </sheetData>
      <sheetData sheetId="3">
        <row r="7">
          <cell r="C7">
            <v>171.85</v>
          </cell>
        </row>
      </sheetData>
      <sheetData sheetId="4">
        <row r="6">
          <cell r="F6">
            <v>101.118604</v>
          </cell>
          <cell r="G6">
            <v>101.118604</v>
          </cell>
        </row>
        <row r="9">
          <cell r="F9">
            <v>8.913168</v>
          </cell>
          <cell r="G9">
            <v>8.913168</v>
          </cell>
        </row>
        <row r="10">
          <cell r="F10">
            <v>8.388864</v>
          </cell>
          <cell r="G10">
            <v>8.388864</v>
          </cell>
        </row>
        <row r="11">
          <cell r="F11">
            <v>8.388864</v>
          </cell>
          <cell r="G11">
            <v>8.388864</v>
          </cell>
        </row>
        <row r="12">
          <cell r="F12">
            <v>0.524304</v>
          </cell>
          <cell r="G12">
            <v>0.524304</v>
          </cell>
        </row>
        <row r="13">
          <cell r="F13">
            <v>0.524304</v>
          </cell>
        </row>
        <row r="14">
          <cell r="F14">
            <v>4.980888</v>
          </cell>
          <cell r="G14">
            <v>4.980888</v>
          </cell>
        </row>
        <row r="15">
          <cell r="F15">
            <v>4.980888</v>
          </cell>
        </row>
        <row r="16">
          <cell r="F16">
            <v>4.456584</v>
          </cell>
        </row>
        <row r="17">
          <cell r="F17">
            <v>0.524304</v>
          </cell>
        </row>
        <row r="18">
          <cell r="F18">
            <v>80.9329</v>
          </cell>
          <cell r="G18">
            <v>80.9329</v>
          </cell>
        </row>
        <row r="19">
          <cell r="F19">
            <v>80.9329</v>
          </cell>
        </row>
        <row r="20">
          <cell r="F20">
            <v>80.9329</v>
          </cell>
        </row>
        <row r="21">
          <cell r="F21">
            <v>6.291648</v>
          </cell>
        </row>
      </sheetData>
      <sheetData sheetId="5">
        <row r="6">
          <cell r="F6">
            <v>101.118604</v>
          </cell>
        </row>
        <row r="6">
          <cell r="K6">
            <v>101.118604</v>
          </cell>
        </row>
        <row r="9">
          <cell r="F9">
            <v>8.388864</v>
          </cell>
        </row>
        <row r="10">
          <cell r="F10">
            <v>0.524304</v>
          </cell>
        </row>
        <row r="11">
          <cell r="F11">
            <v>4.456584</v>
          </cell>
        </row>
        <row r="12">
          <cell r="F12">
            <v>0.524304</v>
          </cell>
        </row>
        <row r="13">
          <cell r="F13">
            <v>80.9329</v>
          </cell>
        </row>
        <row r="14">
          <cell r="F14">
            <v>6.291648</v>
          </cell>
        </row>
      </sheetData>
      <sheetData sheetId="6">
        <row r="6">
          <cell r="F6">
            <v>101.118604</v>
          </cell>
          <cell r="G6">
            <v>101.118604</v>
          </cell>
          <cell r="H6">
            <v>84.678604</v>
          </cell>
          <cell r="I6">
            <v>16.44</v>
          </cell>
        </row>
        <row r="9">
          <cell r="F9">
            <v>8.388864</v>
          </cell>
        </row>
        <row r="10">
          <cell r="F10">
            <v>0.524304</v>
          </cell>
        </row>
        <row r="11">
          <cell r="F11">
            <v>4.456584</v>
          </cell>
        </row>
        <row r="12">
          <cell r="F12">
            <v>0.524304</v>
          </cell>
        </row>
        <row r="13">
          <cell r="F13">
            <v>80.9329</v>
          </cell>
        </row>
        <row r="13">
          <cell r="H13">
            <v>64.4929</v>
          </cell>
        </row>
        <row r="14">
          <cell r="F14">
            <v>6.291648</v>
          </cell>
        </row>
      </sheetData>
      <sheetData sheetId="7"/>
      <sheetData sheetId="8">
        <row r="7">
          <cell r="F7">
            <v>101.118604</v>
          </cell>
          <cell r="G7">
            <v>101.118604</v>
          </cell>
          <cell r="H7">
            <v>84.678604</v>
          </cell>
          <cell r="I7">
            <v>0</v>
          </cell>
          <cell r="J7">
            <v>16.44</v>
          </cell>
        </row>
        <row r="10">
          <cell r="F10">
            <v>8.913168</v>
          </cell>
        </row>
        <row r="11">
          <cell r="F11">
            <v>8.388864</v>
          </cell>
        </row>
        <row r="13">
          <cell r="F13">
            <v>0.524304</v>
          </cell>
        </row>
        <row r="15">
          <cell r="F15">
            <v>4.980888</v>
          </cell>
        </row>
        <row r="16">
          <cell r="F16">
            <v>4.980888</v>
          </cell>
        </row>
        <row r="17">
          <cell r="F17">
            <v>4.456584</v>
          </cell>
        </row>
        <row r="19">
          <cell r="F19">
            <v>80.9329</v>
          </cell>
          <cell r="G19">
            <v>80.9329</v>
          </cell>
          <cell r="H19">
            <v>64.4929</v>
          </cell>
        </row>
        <row r="19">
          <cell r="J19">
            <v>16.44</v>
          </cell>
        </row>
        <row r="20">
          <cell r="F20">
            <v>80.9329</v>
          </cell>
          <cell r="G20">
            <v>80.9329</v>
          </cell>
          <cell r="H20">
            <v>64.4929</v>
          </cell>
        </row>
        <row r="20">
          <cell r="J20">
            <v>16.44</v>
          </cell>
        </row>
        <row r="21">
          <cell r="F21">
            <v>80.9329</v>
          </cell>
          <cell r="G21">
            <v>80.9329</v>
          </cell>
          <cell r="H21">
            <v>64.4929</v>
          </cell>
        </row>
        <row r="21">
          <cell r="J21">
            <v>16.44</v>
          </cell>
        </row>
        <row r="22">
          <cell r="F22">
            <v>6.291648</v>
          </cell>
        </row>
      </sheetData>
      <sheetData sheetId="9">
        <row r="6">
          <cell r="C6">
            <v>84.678604</v>
          </cell>
        </row>
        <row r="7">
          <cell r="C7">
            <v>34.23</v>
          </cell>
        </row>
        <row r="8">
          <cell r="C8">
            <v>0.036</v>
          </cell>
        </row>
        <row r="9">
          <cell r="C9">
            <v>12.0265</v>
          </cell>
        </row>
        <row r="10">
          <cell r="C10">
            <v>18.2004</v>
          </cell>
        </row>
        <row r="11">
          <cell r="C11">
            <v>8.388864</v>
          </cell>
        </row>
        <row r="12">
          <cell r="C12">
            <v>4.456584</v>
          </cell>
        </row>
        <row r="13">
          <cell r="C13">
            <v>0.524304</v>
          </cell>
        </row>
        <row r="14">
          <cell r="C14">
            <v>0.524304</v>
          </cell>
        </row>
        <row r="15">
          <cell r="C15">
            <v>6.291648</v>
          </cell>
        </row>
        <row r="16">
          <cell r="C16">
            <v>16.44</v>
          </cell>
        </row>
      </sheetData>
      <sheetData sheetId="10">
        <row r="6">
          <cell r="F6">
            <v>84.678604</v>
          </cell>
        </row>
        <row r="6">
          <cell r="L6">
            <v>84.678604</v>
          </cell>
        </row>
        <row r="10">
          <cell r="L10">
            <v>0.524304</v>
          </cell>
        </row>
        <row r="11">
          <cell r="L11">
            <v>4.456584</v>
          </cell>
        </row>
        <row r="12">
          <cell r="L12">
            <v>0.524304</v>
          </cell>
        </row>
        <row r="14">
          <cell r="L14">
            <v>6.291648</v>
          </cell>
        </row>
      </sheetData>
      <sheetData sheetId="11">
        <row r="6">
          <cell r="F6">
            <v>84.678604</v>
          </cell>
          <cell r="G6">
            <v>64.4929</v>
          </cell>
          <cell r="H6">
            <v>34.23</v>
          </cell>
          <cell r="I6">
            <v>0.036</v>
          </cell>
          <cell r="J6">
            <v>12.0265</v>
          </cell>
          <cell r="K6">
            <v>18.2004</v>
          </cell>
          <cell r="L6">
            <v>13.894056</v>
          </cell>
          <cell r="M6">
            <v>8.388864</v>
          </cell>
        </row>
        <row r="6">
          <cell r="O6">
            <v>4.456584</v>
          </cell>
          <cell r="P6">
            <v>0.524304</v>
          </cell>
          <cell r="Q6">
            <v>0.524304</v>
          </cell>
          <cell r="R6">
            <v>6.291648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>
        <row r="6">
          <cell r="B6">
            <v>629.468394</v>
          </cell>
        </row>
        <row r="6">
          <cell r="F6">
            <v>629.468394</v>
          </cell>
        </row>
        <row r="7">
          <cell r="F7">
            <v>528.668394</v>
          </cell>
        </row>
        <row r="8">
          <cell r="F8">
            <v>100.8</v>
          </cell>
        </row>
        <row r="10">
          <cell r="H10">
            <v>629.468394</v>
          </cell>
        </row>
        <row r="13">
          <cell r="D13">
            <v>55.781148</v>
          </cell>
        </row>
        <row r="15">
          <cell r="D15">
            <v>31.171818</v>
          </cell>
        </row>
        <row r="17">
          <cell r="D17">
            <v>503.1405</v>
          </cell>
        </row>
        <row r="25">
          <cell r="D25">
            <v>39.374928</v>
          </cell>
        </row>
        <row r="36">
          <cell r="D36">
            <v>629.468394</v>
          </cell>
        </row>
        <row r="36">
          <cell r="F36">
            <v>629.468394</v>
          </cell>
        </row>
      </sheetData>
      <sheetData sheetId="3">
        <row r="7">
          <cell r="C7">
            <v>634.5</v>
          </cell>
        </row>
      </sheetData>
      <sheetData sheetId="4">
        <row r="6">
          <cell r="F6">
            <v>629.468394</v>
          </cell>
          <cell r="G6">
            <v>629.468394</v>
          </cell>
        </row>
        <row r="9">
          <cell r="F9">
            <v>55.781148</v>
          </cell>
          <cell r="G9">
            <v>55.781148</v>
          </cell>
        </row>
        <row r="10">
          <cell r="F10">
            <v>52.499904</v>
          </cell>
          <cell r="G10">
            <v>52.499904</v>
          </cell>
        </row>
        <row r="11">
          <cell r="F11">
            <v>52.499904</v>
          </cell>
          <cell r="G11">
            <v>52.499904</v>
          </cell>
        </row>
        <row r="12">
          <cell r="F12">
            <v>3.281244</v>
          </cell>
          <cell r="G12">
            <v>3.281244</v>
          </cell>
        </row>
        <row r="13">
          <cell r="F13">
            <v>3.281244</v>
          </cell>
        </row>
        <row r="14">
          <cell r="F14">
            <v>31.171818</v>
          </cell>
          <cell r="G14">
            <v>31.171818</v>
          </cell>
        </row>
        <row r="15">
          <cell r="F15">
            <v>31.171818</v>
          </cell>
        </row>
        <row r="16">
          <cell r="F16">
            <v>27.890574</v>
          </cell>
        </row>
        <row r="17">
          <cell r="F17">
            <v>3.281244</v>
          </cell>
        </row>
        <row r="18">
          <cell r="F18">
            <v>503.1405</v>
          </cell>
          <cell r="G18">
            <v>503.1405</v>
          </cell>
        </row>
        <row r="19">
          <cell r="F19">
            <v>503.1405</v>
          </cell>
        </row>
        <row r="20">
          <cell r="F20">
            <v>503.1405</v>
          </cell>
        </row>
        <row r="21">
          <cell r="F21">
            <v>39.374928</v>
          </cell>
        </row>
      </sheetData>
      <sheetData sheetId="5">
        <row r="6">
          <cell r="F6">
            <v>629.468394</v>
          </cell>
        </row>
        <row r="6">
          <cell r="K6">
            <v>629.468394</v>
          </cell>
        </row>
        <row r="9">
          <cell r="F9">
            <v>52.499904</v>
          </cell>
        </row>
        <row r="10">
          <cell r="F10">
            <v>3.281244</v>
          </cell>
        </row>
        <row r="11">
          <cell r="F11">
            <v>27.890574</v>
          </cell>
        </row>
        <row r="12">
          <cell r="F12">
            <v>3.281244</v>
          </cell>
        </row>
        <row r="14">
          <cell r="F14">
            <v>39.374928</v>
          </cell>
        </row>
      </sheetData>
      <sheetData sheetId="6">
        <row r="6">
          <cell r="F6">
            <v>629.468394</v>
          </cell>
          <cell r="G6">
            <v>629.468394</v>
          </cell>
          <cell r="H6">
            <v>528.668394</v>
          </cell>
          <cell r="I6">
            <v>100.8</v>
          </cell>
        </row>
        <row r="9">
          <cell r="F9">
            <v>52.499904</v>
          </cell>
        </row>
        <row r="10">
          <cell r="F10">
            <v>3.281244</v>
          </cell>
        </row>
        <row r="11">
          <cell r="F11">
            <v>27.890574</v>
          </cell>
        </row>
        <row r="12">
          <cell r="F12">
            <v>3.281244</v>
          </cell>
        </row>
        <row r="13">
          <cell r="F13">
            <v>503.1405</v>
          </cell>
          <cell r="G13">
            <v>503.1405</v>
          </cell>
        </row>
        <row r="14">
          <cell r="F14">
            <v>39.374928</v>
          </cell>
        </row>
      </sheetData>
      <sheetData sheetId="7"/>
      <sheetData sheetId="8">
        <row r="7">
          <cell r="F7">
            <v>629.468394</v>
          </cell>
          <cell r="G7">
            <v>629.468394</v>
          </cell>
          <cell r="H7">
            <v>528.668394</v>
          </cell>
          <cell r="I7">
            <v>0</v>
          </cell>
          <cell r="J7">
            <v>100.8</v>
          </cell>
        </row>
        <row r="10">
          <cell r="F10">
            <v>55.781148</v>
          </cell>
        </row>
        <row r="11">
          <cell r="F11">
            <v>52.499904</v>
          </cell>
        </row>
        <row r="13">
          <cell r="F13">
            <v>3.281244</v>
          </cell>
        </row>
        <row r="15">
          <cell r="F15">
            <v>31.171818</v>
          </cell>
        </row>
        <row r="16">
          <cell r="F16">
            <v>31.171818</v>
          </cell>
        </row>
        <row r="17">
          <cell r="F17">
            <v>27.890574</v>
          </cell>
        </row>
        <row r="19">
          <cell r="F19">
            <v>503.1405</v>
          </cell>
          <cell r="G19">
            <v>503.1405</v>
          </cell>
          <cell r="H19">
            <v>402.3405</v>
          </cell>
        </row>
        <row r="19">
          <cell r="J19">
            <v>100.8</v>
          </cell>
        </row>
        <row r="20">
          <cell r="F20">
            <v>503.1405</v>
          </cell>
          <cell r="G20">
            <v>503.1405</v>
          </cell>
          <cell r="H20">
            <v>402.3405</v>
          </cell>
        </row>
        <row r="20">
          <cell r="J20">
            <v>100.8</v>
          </cell>
        </row>
        <row r="22">
          <cell r="F22">
            <v>39.374928</v>
          </cell>
        </row>
      </sheetData>
      <sheetData sheetId="9">
        <row r="6">
          <cell r="C6">
            <v>528.668394</v>
          </cell>
        </row>
        <row r="7">
          <cell r="C7">
            <v>215.5644</v>
          </cell>
        </row>
        <row r="8">
          <cell r="C8">
            <v>0.144</v>
          </cell>
        </row>
        <row r="9">
          <cell r="C9">
            <v>74.0721</v>
          </cell>
        </row>
        <row r="10">
          <cell r="C10">
            <v>112.56</v>
          </cell>
        </row>
        <row r="11">
          <cell r="C11">
            <v>52.499904</v>
          </cell>
        </row>
        <row r="12">
          <cell r="C12">
            <v>27.890574</v>
          </cell>
        </row>
        <row r="13">
          <cell r="C13">
            <v>3.281244</v>
          </cell>
        </row>
        <row r="14">
          <cell r="C14">
            <v>3.281244</v>
          </cell>
        </row>
        <row r="15">
          <cell r="C15">
            <v>39.374928</v>
          </cell>
        </row>
        <row r="16">
          <cell r="C16">
            <v>100.8</v>
          </cell>
        </row>
      </sheetData>
      <sheetData sheetId="10">
        <row r="6">
          <cell r="F6">
            <v>528.668394</v>
          </cell>
        </row>
        <row r="6">
          <cell r="L6">
            <v>528.668394</v>
          </cell>
        </row>
        <row r="10">
          <cell r="L10">
            <v>3.281244</v>
          </cell>
        </row>
        <row r="11">
          <cell r="L11">
            <v>27.890574</v>
          </cell>
        </row>
        <row r="12">
          <cell r="L12">
            <v>3.281244</v>
          </cell>
        </row>
        <row r="14">
          <cell r="L14">
            <v>39.374928</v>
          </cell>
        </row>
      </sheetData>
      <sheetData sheetId="11">
        <row r="6">
          <cell r="F6">
            <v>528.668394</v>
          </cell>
          <cell r="G6">
            <v>402.3405</v>
          </cell>
          <cell r="H6">
            <v>215.5644</v>
          </cell>
          <cell r="I6">
            <v>0.144</v>
          </cell>
          <cell r="J6">
            <v>74.0721</v>
          </cell>
          <cell r="K6">
            <v>112.56</v>
          </cell>
          <cell r="L6">
            <v>86.952966</v>
          </cell>
          <cell r="M6">
            <v>52.499904</v>
          </cell>
        </row>
        <row r="6">
          <cell r="O6">
            <v>27.890574</v>
          </cell>
          <cell r="P6">
            <v>3.281244</v>
          </cell>
          <cell r="Q6">
            <v>3.281244</v>
          </cell>
          <cell r="R6">
            <v>39.374928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1"/>
      <c r="B4" s="72"/>
      <c r="C4" s="1"/>
      <c r="D4" s="71" t="s">
        <v>1</v>
      </c>
      <c r="E4" s="72" t="s">
        <v>2</v>
      </c>
      <c r="F4" s="72"/>
      <c r="G4" s="72"/>
      <c r="H4" s="72"/>
      <c r="I4" s="1"/>
    </row>
    <row r="5" ht="54.4" customHeight="1" spans="1:9">
      <c r="A5" s="71"/>
      <c r="B5" s="72"/>
      <c r="C5" s="1"/>
      <c r="D5" s="71" t="s">
        <v>3</v>
      </c>
      <c r="E5" s="72" t="s">
        <v>4</v>
      </c>
      <c r="F5" s="72"/>
      <c r="G5" s="72"/>
      <c r="H5" s="72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workbookViewId="0">
      <pane ySplit="5" topLeftCell="A25" activePane="bottomLeft" state="frozen"/>
      <selection/>
      <selection pane="bottomLeft"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303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40" t="s">
        <v>134</v>
      </c>
      <c r="B3" s="40"/>
      <c r="C3" s="40"/>
      <c r="D3" s="40"/>
      <c r="E3" s="41" t="s">
        <v>304</v>
      </c>
    </row>
    <row r="4" ht="38.85" customHeight="1" spans="1:5">
      <c r="A4" s="4" t="s">
        <v>305</v>
      </c>
      <c r="B4" s="4"/>
      <c r="C4" s="4" t="s">
        <v>306</v>
      </c>
      <c r="D4" s="4"/>
      <c r="E4" s="4"/>
    </row>
    <row r="5" ht="22.9" customHeight="1" spans="1:5">
      <c r="A5" s="4" t="s">
        <v>307</v>
      </c>
      <c r="B5" s="4" t="s">
        <v>160</v>
      </c>
      <c r="C5" s="4" t="s">
        <v>137</v>
      </c>
      <c r="D5" s="4" t="s">
        <v>273</v>
      </c>
      <c r="E5" s="4" t="s">
        <v>274</v>
      </c>
    </row>
    <row r="6" ht="26.45" customHeight="1" spans="1:5">
      <c r="A6" s="12" t="s">
        <v>308</v>
      </c>
      <c r="B6" s="12" t="s">
        <v>252</v>
      </c>
      <c r="C6" s="42">
        <f>'[1]8一般公共预算基本支出表'!$C$6+'[6]8一般公共预算基本支出表'!$C$6+'[3]8一般公共预算基本支出表'!$C$6+'[4]8一般公共预算基本支出表'!$C$6+'[2]8一般公共预算基本支出表'!$C$6+'[5]8一般公共预算基本支出表'!$C$6</f>
        <v>1528.811696</v>
      </c>
      <c r="D6" s="42">
        <v>1528.81</v>
      </c>
      <c r="E6" s="42"/>
    </row>
    <row r="7" ht="26.45" customHeight="1" spans="1:5">
      <c r="A7" s="43" t="s">
        <v>309</v>
      </c>
      <c r="B7" s="43" t="s">
        <v>310</v>
      </c>
      <c r="C7" s="44">
        <f>'[1]8一般公共预算基本支出表'!$C$7+'[6]8一般公共预算基本支出表'!$C$7+'[3]8一般公共预算基本支出表'!$C$7+'[4]8一般公共预算基本支出表'!$C$7+'[2]8一般公共预算基本支出表'!$C$7+'[5]8一般公共预算基本支出表'!$C$7</f>
        <v>626.2152</v>
      </c>
      <c r="D7" s="44">
        <v>626.22</v>
      </c>
      <c r="E7" s="44"/>
    </row>
    <row r="8" ht="26.45" customHeight="1" spans="1:5">
      <c r="A8" s="43" t="s">
        <v>311</v>
      </c>
      <c r="B8" s="43" t="s">
        <v>312</v>
      </c>
      <c r="C8" s="44">
        <f>'[1]8一般公共预算基本支出表'!$C$8+'[6]8一般公共预算基本支出表'!$C$8+'[3]8一般公共预算基本支出表'!$C$8+'[4]8一般公共预算基本支出表'!$C$8+'[2]8一般公共预算基本支出表'!$C$8+'[5]8一般公共预算基本支出表'!$C$8</f>
        <v>18.9912</v>
      </c>
      <c r="D8" s="44">
        <v>18.99</v>
      </c>
      <c r="E8" s="44"/>
    </row>
    <row r="9" ht="26.45" customHeight="1" spans="1:5">
      <c r="A9" s="43" t="s">
        <v>313</v>
      </c>
      <c r="B9" s="43" t="s">
        <v>314</v>
      </c>
      <c r="C9" s="44">
        <f>'[1]8一般公共预算基本支出表'!$C$9+'[6]8一般公共预算基本支出表'!$C$9+'[3]8一般公共预算基本支出表'!$C$9+'[4]8一般公共预算基本支出表'!$C$9+'[2]8一般公共预算基本支出表'!$C$9+'[5]8一般公共预算基本支出表'!$C$9</f>
        <v>212.5334</v>
      </c>
      <c r="D9" s="44">
        <v>212.53</v>
      </c>
      <c r="E9" s="44"/>
    </row>
    <row r="10" ht="26.45" customHeight="1" spans="1:5">
      <c r="A10" s="43" t="s">
        <v>315</v>
      </c>
      <c r="B10" s="43" t="s">
        <v>316</v>
      </c>
      <c r="C10" s="44">
        <f>'[1]8一般公共预算基本支出表'!$C$10+'[6]8一般公共预算基本支出表'!$C$10+'[3]8一般公共预算基本支出表'!$C$10+'[4]8一般公共预算基本支出表'!$C$10+'[2]8一般公共预算基本支出表'!$C$10+'[5]8一般公共预算基本支出表'!$C$10</f>
        <v>305.3952</v>
      </c>
      <c r="D10" s="44">
        <v>305.4</v>
      </c>
      <c r="E10" s="44"/>
    </row>
    <row r="11" ht="26.45" customHeight="1" spans="1:5">
      <c r="A11" s="43" t="s">
        <v>317</v>
      </c>
      <c r="B11" s="43" t="s">
        <v>318</v>
      </c>
      <c r="C11" s="44">
        <f>'[1]8一般公共预算基本支出表'!$C$11+'[6]8一般公共预算基本支出表'!$C$11+'[3]8一般公共预算基本支出表'!$C$11+'[4]8一般公共预算基本支出表'!$C$11+'[2]8一般公共预算基本支出表'!$C$11+'[5]8一般公共预算基本支出表'!$C$11</f>
        <v>151.969536</v>
      </c>
      <c r="D11" s="44">
        <v>151.97</v>
      </c>
      <c r="E11" s="44"/>
    </row>
    <row r="12" ht="26.45" customHeight="1" spans="1:5">
      <c r="A12" s="43" t="s">
        <v>319</v>
      </c>
      <c r="B12" s="43" t="s">
        <v>320</v>
      </c>
      <c r="C12" s="44">
        <f>'[1]8一般公共预算基本支出表'!$C$12+'[6]8一般公共预算基本支出表'!$C$12+'[3]8一般公共预算基本支出表'!$C$12+'[4]8一般公共预算基本支出表'!$C$12+'[2]8一般公共预算基本支出表'!$C$12+'[5]8一般公共预算基本支出表'!$C$12</f>
        <v>80.733816</v>
      </c>
      <c r="D12" s="44">
        <v>80.73</v>
      </c>
      <c r="E12" s="44"/>
    </row>
    <row r="13" ht="26.45" customHeight="1" spans="1:5">
      <c r="A13" s="43" t="s">
        <v>321</v>
      </c>
      <c r="B13" s="43" t="s">
        <v>322</v>
      </c>
      <c r="C13" s="44">
        <f>'[1]8一般公共预算基本支出表'!$C$13+'[6]8一般公共预算基本支出表'!$C$13+'[3]8一般公共预算基本支出表'!$C$13+'[4]8一般公共预算基本支出表'!$C$13+'[2]8一般公共预算基本支出表'!$C$13+'[5]8一般公共预算基本支出表'!$C$13</f>
        <v>9.498096</v>
      </c>
      <c r="D13" s="44">
        <v>9.5</v>
      </c>
      <c r="E13" s="44"/>
    </row>
    <row r="14" ht="26.45" customHeight="1" spans="1:5">
      <c r="A14" s="43" t="s">
        <v>323</v>
      </c>
      <c r="B14" s="43" t="s">
        <v>324</v>
      </c>
      <c r="C14" s="44">
        <f>'[1]8一般公共预算基本支出表'!$C$14+'[6]8一般公共预算基本支出表'!$C$14+'[3]8一般公共预算基本支出表'!$C$14+'[4]8一般公共预算基本支出表'!$C$14+'[2]8一般公共预算基本支出表'!$C$14+'[5]8一般公共预算基本支出表'!$C$14</f>
        <v>9.498096</v>
      </c>
      <c r="D14" s="44">
        <v>9.5</v>
      </c>
      <c r="E14" s="44"/>
    </row>
    <row r="15" ht="26.45" customHeight="1" spans="1:5">
      <c r="A15" s="43" t="s">
        <v>325</v>
      </c>
      <c r="B15" s="43" t="s">
        <v>326</v>
      </c>
      <c r="C15" s="44">
        <f>'[1]8一般公共预算基本支出表'!$C$15+'[6]8一般公共预算基本支出表'!$C$15+'[3]8一般公共预算基本支出表'!$C$15+'[4]8一般公共预算基本支出表'!$C$15+'[2]8一般公共预算基本支出表'!$C$15+'[5]8一般公共预算基本支出表'!$C$15</f>
        <v>113.977152</v>
      </c>
      <c r="D15" s="44">
        <v>113.98</v>
      </c>
      <c r="E15" s="44"/>
    </row>
    <row r="16" ht="26.45" customHeight="1" spans="1:5">
      <c r="A16" s="12" t="s">
        <v>327</v>
      </c>
      <c r="B16" s="12" t="s">
        <v>328</v>
      </c>
      <c r="C16" s="42">
        <f>'[1]8一般公共预算基本支出表'!$C$16+'[6]8一般公共预算基本支出表'!$C$16+'[3]8一般公共预算基本支出表'!$C$16+'[4]8一般公共预算基本支出表'!$C$16+'[2]8一般公共预算基本支出表'!$C$16+'[5]8一般公共预算基本支出表'!$C$16</f>
        <v>274.728</v>
      </c>
      <c r="D16" s="42"/>
      <c r="E16" s="42">
        <v>274.73</v>
      </c>
    </row>
    <row r="17" ht="23" customHeight="1" spans="1:5">
      <c r="A17" s="43" t="s">
        <v>329</v>
      </c>
      <c r="B17" s="43" t="s">
        <v>330</v>
      </c>
      <c r="C17" s="44">
        <v>18</v>
      </c>
      <c r="D17" s="44"/>
      <c r="E17" s="44">
        <v>18</v>
      </c>
    </row>
    <row r="18" ht="23" customHeight="1" spans="1:5">
      <c r="A18" s="43" t="s">
        <v>331</v>
      </c>
      <c r="B18" s="43" t="s">
        <v>332</v>
      </c>
      <c r="C18" s="44">
        <v>2.5</v>
      </c>
      <c r="D18" s="44"/>
      <c r="E18" s="44">
        <v>2.5</v>
      </c>
    </row>
    <row r="19" ht="23" customHeight="1" spans="1:5">
      <c r="A19" s="43" t="s">
        <v>333</v>
      </c>
      <c r="B19" s="43" t="s">
        <v>334</v>
      </c>
      <c r="C19" s="44">
        <v>42</v>
      </c>
      <c r="D19" s="44"/>
      <c r="E19" s="44">
        <v>42</v>
      </c>
    </row>
    <row r="20" ht="23" customHeight="1" spans="1:5">
      <c r="A20" s="43" t="s">
        <v>335</v>
      </c>
      <c r="B20" s="43" t="s">
        <v>336</v>
      </c>
      <c r="C20" s="44">
        <v>18.2</v>
      </c>
      <c r="D20" s="44"/>
      <c r="E20" s="44">
        <v>18.2</v>
      </c>
    </row>
    <row r="21" ht="23" customHeight="1" spans="1:5">
      <c r="A21" s="43" t="s">
        <v>337</v>
      </c>
      <c r="B21" s="43" t="s">
        <v>338</v>
      </c>
      <c r="C21" s="44">
        <v>40.08</v>
      </c>
      <c r="D21" s="44"/>
      <c r="E21" s="44">
        <v>40.08</v>
      </c>
    </row>
    <row r="22" ht="23" customHeight="1" spans="1:5">
      <c r="A22" s="43" t="s">
        <v>339</v>
      </c>
      <c r="B22" s="43" t="s">
        <v>340</v>
      </c>
      <c r="C22" s="44">
        <v>90.23</v>
      </c>
      <c r="D22" s="44"/>
      <c r="E22" s="44">
        <v>90.23</v>
      </c>
    </row>
    <row r="23" ht="23" customHeight="1" spans="1:5">
      <c r="A23" s="43" t="s">
        <v>341</v>
      </c>
      <c r="B23" s="43" t="s">
        <v>342</v>
      </c>
      <c r="C23" s="44">
        <v>8.7</v>
      </c>
      <c r="D23" s="44"/>
      <c r="E23" s="44">
        <v>8.7</v>
      </c>
    </row>
    <row r="24" ht="23" customHeight="1" spans="1:5">
      <c r="A24" s="43" t="s">
        <v>343</v>
      </c>
      <c r="B24" s="43" t="s">
        <v>344</v>
      </c>
      <c r="C24" s="44">
        <v>5.42</v>
      </c>
      <c r="D24" s="44"/>
      <c r="E24" s="44">
        <v>5.42</v>
      </c>
    </row>
    <row r="25" ht="23" customHeight="1" spans="1:5">
      <c r="A25" s="43" t="s">
        <v>345</v>
      </c>
      <c r="B25" s="43" t="s">
        <v>346</v>
      </c>
      <c r="C25" s="45">
        <v>4.2</v>
      </c>
      <c r="D25" s="46"/>
      <c r="E25" s="46">
        <v>4.2</v>
      </c>
    </row>
    <row r="26" ht="23" customHeight="1" spans="1:5">
      <c r="A26" s="43" t="s">
        <v>347</v>
      </c>
      <c r="B26" s="43" t="s">
        <v>348</v>
      </c>
      <c r="C26" s="45">
        <v>5.5</v>
      </c>
      <c r="D26" s="46"/>
      <c r="E26" s="46">
        <v>5.5</v>
      </c>
    </row>
    <row r="27" ht="23" customHeight="1" spans="1:5">
      <c r="A27" s="43" t="s">
        <v>349</v>
      </c>
      <c r="B27" s="43" t="s">
        <v>350</v>
      </c>
      <c r="C27" s="45">
        <v>6</v>
      </c>
      <c r="D27" s="46"/>
      <c r="E27" s="46">
        <v>6</v>
      </c>
    </row>
    <row r="28" ht="23" customHeight="1" spans="1:5">
      <c r="A28" s="43" t="s">
        <v>351</v>
      </c>
      <c r="B28" s="43" t="s">
        <v>352</v>
      </c>
      <c r="C28" s="45">
        <v>1.5</v>
      </c>
      <c r="D28" s="46"/>
      <c r="E28" s="46">
        <v>1.5</v>
      </c>
    </row>
    <row r="29" ht="23" customHeight="1" spans="1:5">
      <c r="A29" s="43" t="s">
        <v>353</v>
      </c>
      <c r="B29" s="43" t="s">
        <v>354</v>
      </c>
      <c r="C29" s="45">
        <v>28</v>
      </c>
      <c r="D29" s="46"/>
      <c r="E29" s="46">
        <v>28</v>
      </c>
    </row>
    <row r="30" ht="23" customHeight="1" spans="1:5">
      <c r="A30" s="43" t="s">
        <v>355</v>
      </c>
      <c r="B30" s="43" t="s">
        <v>356</v>
      </c>
      <c r="C30" s="45">
        <v>2.4</v>
      </c>
      <c r="D30" s="46"/>
      <c r="E30" s="46">
        <v>2.4</v>
      </c>
    </row>
    <row r="31" ht="23" customHeight="1" spans="1:5">
      <c r="A31" s="43" t="s">
        <v>357</v>
      </c>
      <c r="B31" s="43" t="s">
        <v>358</v>
      </c>
      <c r="C31" s="45">
        <v>2</v>
      </c>
      <c r="D31" s="46"/>
      <c r="E31" s="46">
        <v>2</v>
      </c>
    </row>
    <row r="32" ht="22.9" customHeight="1" spans="1:5">
      <c r="A32" s="18" t="s">
        <v>137</v>
      </c>
      <c r="B32" s="18"/>
      <c r="C32" s="42">
        <v>1803.54</v>
      </c>
      <c r="D32" s="42">
        <v>1528.81</v>
      </c>
      <c r="E32" s="42">
        <v>274.73</v>
      </c>
    </row>
    <row r="33" ht="16.35" customHeight="1" spans="1:5">
      <c r="A33" s="7" t="s">
        <v>302</v>
      </c>
      <c r="B33" s="7"/>
      <c r="C33" s="7"/>
      <c r="D33" s="7"/>
      <c r="E33" s="7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45" zoomScaleNormal="145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359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224</v>
      </c>
      <c r="E4" s="4" t="s">
        <v>225</v>
      </c>
      <c r="F4" s="4" t="s">
        <v>251</v>
      </c>
      <c r="G4" s="4" t="s">
        <v>227</v>
      </c>
      <c r="H4" s="4"/>
      <c r="I4" s="4"/>
      <c r="J4" s="4"/>
      <c r="K4" s="4"/>
      <c r="L4" s="4" t="s">
        <v>231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137</v>
      </c>
      <c r="M5" s="4" t="s">
        <v>252</v>
      </c>
      <c r="N5" s="4" t="s">
        <v>364</v>
      </c>
    </row>
    <row r="6" ht="22.9" customHeight="1" spans="1:14">
      <c r="A6" s="14"/>
      <c r="B6" s="14"/>
      <c r="C6" s="14"/>
      <c r="D6" s="14"/>
      <c r="E6" s="14" t="s">
        <v>137</v>
      </c>
      <c r="F6" s="27">
        <f>'[1]9工资福利(政府预算)'!$F$6+'[6]9工资福利(政府预算)'!$F$6+'[3]9工资福利(政府预算)'!$F$6+'[4]9工资福利(政府预算)'!$F$6+'[2]9工资福利(政府预算)'!$F$6+'[5]9工资福利(政府预算)'!$F$6</f>
        <v>1528.811696</v>
      </c>
      <c r="G6" s="27">
        <v>488.787672</v>
      </c>
      <c r="H6" s="27">
        <v>371.922</v>
      </c>
      <c r="I6" s="27">
        <v>80.440008</v>
      </c>
      <c r="J6" s="27">
        <v>36.425664</v>
      </c>
      <c r="K6" s="27"/>
      <c r="L6" s="27">
        <f>'[6]9工资福利(政府预算)'!$L$6+'[3]9工资福利(政府预算)'!$L$6+'[4]9工资福利(政府预算)'!$L$6+'[2]9工资福利(政府预算)'!$L$6+'[5]9工资福利(政府预算)'!$L$6</f>
        <v>1040.024024</v>
      </c>
      <c r="M6" s="27">
        <v>1040.2</v>
      </c>
      <c r="N6" s="27"/>
    </row>
    <row r="7" ht="22.9" customHeight="1" spans="1:14">
      <c r="A7" s="14"/>
      <c r="B7" s="14"/>
      <c r="C7" s="14"/>
      <c r="D7" s="12" t="s">
        <v>155</v>
      </c>
      <c r="E7" s="12" t="s">
        <v>4</v>
      </c>
      <c r="F7" s="27">
        <f>'[1]9工资福利(政府预算)'!$F$6+'[6]9工资福利(政府预算)'!$F$6+'[3]9工资福利(政府预算)'!$F$6+'[4]9工资福利(政府预算)'!$F$6+'[2]9工资福利(政府预算)'!$F$6+'[5]9工资福利(政府预算)'!$F$6</f>
        <v>1528.811696</v>
      </c>
      <c r="G7" s="27">
        <v>488.787672</v>
      </c>
      <c r="H7" s="27">
        <v>371.922</v>
      </c>
      <c r="I7" s="27">
        <v>80.440008</v>
      </c>
      <c r="J7" s="27">
        <v>36.425664</v>
      </c>
      <c r="K7" s="27"/>
      <c r="L7" s="27">
        <f>'[6]9工资福利(政府预算)'!$L$6+'[3]9工资福利(政府预算)'!$L$6+'[4]9工资福利(政府预算)'!$L$6+'[2]9工资福利(政府预算)'!$L$6+'[5]9工资福利(政府预算)'!$L$6</f>
        <v>1040.024024</v>
      </c>
      <c r="M7" s="27">
        <v>1040.2</v>
      </c>
      <c r="N7" s="27"/>
    </row>
    <row r="8" ht="22.9" customHeight="1" spans="1:14">
      <c r="A8" s="14"/>
      <c r="B8" s="14"/>
      <c r="C8" s="14"/>
      <c r="D8" s="20">
        <v>416</v>
      </c>
      <c r="E8" s="20" t="s">
        <v>4</v>
      </c>
      <c r="F8" s="27">
        <f>'[1]9工资福利(政府预算)'!$F$6+'[6]9工资福利(政府预算)'!$F$6+'[3]9工资福利(政府预算)'!$F$6+'[4]9工资福利(政府预算)'!$F$6+'[2]9工资福利(政府预算)'!$F$6+'[5]9工资福利(政府预算)'!$F$6</f>
        <v>1528.811696</v>
      </c>
      <c r="G8" s="27">
        <v>488.787672</v>
      </c>
      <c r="H8" s="27">
        <v>371.922</v>
      </c>
      <c r="I8" s="27">
        <v>80.440008</v>
      </c>
      <c r="J8" s="27">
        <v>36.425664</v>
      </c>
      <c r="K8" s="27"/>
      <c r="L8" s="27">
        <f>'[6]9工资福利(政府预算)'!$L$6+'[3]9工资福利(政府预算)'!$L$6+'[4]9工资福利(政府预算)'!$L$6+'[2]9工资福利(政府预算)'!$L$6+'[5]9工资福利(政府预算)'!$L$6</f>
        <v>1040.024024</v>
      </c>
      <c r="M8" s="27">
        <v>1040.2</v>
      </c>
      <c r="N8" s="27"/>
    </row>
    <row r="9" ht="22.9" customHeight="1" spans="1:14">
      <c r="A9" s="23" t="s">
        <v>169</v>
      </c>
      <c r="B9" s="23" t="s">
        <v>172</v>
      </c>
      <c r="C9" s="23" t="s">
        <v>172</v>
      </c>
      <c r="D9" s="19">
        <v>416</v>
      </c>
      <c r="E9" s="5" t="s">
        <v>241</v>
      </c>
      <c r="F9" s="6">
        <v>371.922</v>
      </c>
      <c r="G9" s="6">
        <v>371.922</v>
      </c>
      <c r="H9" s="21">
        <v>371.922</v>
      </c>
      <c r="I9" s="21"/>
      <c r="J9" s="21"/>
      <c r="K9" s="21"/>
      <c r="L9" s="6"/>
      <c r="M9" s="21"/>
      <c r="N9" s="21"/>
    </row>
    <row r="10" ht="22.9" customHeight="1" spans="1:14">
      <c r="A10" s="23" t="s">
        <v>177</v>
      </c>
      <c r="B10" s="23" t="s">
        <v>180</v>
      </c>
      <c r="C10" s="23" t="s">
        <v>180</v>
      </c>
      <c r="D10" s="19">
        <v>416</v>
      </c>
      <c r="E10" s="5" t="s">
        <v>242</v>
      </c>
      <c r="F10" s="6">
        <v>151.97</v>
      </c>
      <c r="G10" s="6">
        <v>48.567552</v>
      </c>
      <c r="H10" s="21"/>
      <c r="I10" s="21">
        <v>48.567552</v>
      </c>
      <c r="J10" s="21"/>
      <c r="K10" s="21"/>
      <c r="L10" s="6">
        <v>103.4</v>
      </c>
      <c r="M10" s="6">
        <v>103.4</v>
      </c>
      <c r="N10" s="21"/>
    </row>
    <row r="11" ht="22.9" customHeight="1" spans="1:14">
      <c r="A11" s="23" t="s">
        <v>177</v>
      </c>
      <c r="B11" s="23" t="s">
        <v>185</v>
      </c>
      <c r="C11" s="23" t="s">
        <v>185</v>
      </c>
      <c r="D11" s="19">
        <v>416</v>
      </c>
      <c r="E11" s="5" t="s">
        <v>243</v>
      </c>
      <c r="F11" s="6">
        <v>9.5</v>
      </c>
      <c r="G11" s="6">
        <v>3.035472</v>
      </c>
      <c r="H11" s="21"/>
      <c r="I11" s="21">
        <v>3.035472</v>
      </c>
      <c r="J11" s="21"/>
      <c r="K11" s="21"/>
      <c r="L11" s="6">
        <f>'[6]9工资福利(政府预算)'!$L$10+'[3]9工资福利(政府预算)'!$L$10+'[4]9工资福利(政府预算)'!$L$10+'[2]9工资福利(政府预算)'!$L$10+'[5]9工资福利(政府预算)'!$L$10</f>
        <v>6.462624</v>
      </c>
      <c r="M11" s="6">
        <f>'[6]9工资福利(政府预算)'!$L$10+'[3]9工资福利(政府预算)'!$L$10+'[4]9工资福利(政府预算)'!$L$10+'[2]9工资福利(政府预算)'!$L$10+'[5]9工资福利(政府预算)'!$L$10</f>
        <v>6.462624</v>
      </c>
      <c r="N11" s="21"/>
    </row>
    <row r="12" ht="22.9" customHeight="1" spans="1:14">
      <c r="A12" s="23" t="s">
        <v>190</v>
      </c>
      <c r="B12" s="23" t="s">
        <v>193</v>
      </c>
      <c r="C12" s="23" t="s">
        <v>172</v>
      </c>
      <c r="D12" s="19">
        <v>416</v>
      </c>
      <c r="E12" s="5" t="s">
        <v>244</v>
      </c>
      <c r="F12" s="6">
        <v>25.801512</v>
      </c>
      <c r="G12" s="6">
        <v>25.801512</v>
      </c>
      <c r="H12" s="21"/>
      <c r="I12" s="21">
        <v>25.801512</v>
      </c>
      <c r="J12" s="21"/>
      <c r="K12" s="21"/>
      <c r="L12" s="6"/>
      <c r="M12" s="6"/>
      <c r="N12" s="21"/>
    </row>
    <row r="13" ht="22.9" customHeight="1" spans="1:14">
      <c r="A13" s="23">
        <v>210</v>
      </c>
      <c r="B13" s="23">
        <v>11</v>
      </c>
      <c r="C13" s="74" t="s">
        <v>198</v>
      </c>
      <c r="D13" s="19">
        <v>416</v>
      </c>
      <c r="E13" s="5" t="s">
        <v>245</v>
      </c>
      <c r="F13" s="6">
        <v>54.93</v>
      </c>
      <c r="G13" s="6"/>
      <c r="H13" s="21"/>
      <c r="I13" s="21"/>
      <c r="J13" s="21"/>
      <c r="K13" s="21"/>
      <c r="L13" s="6">
        <f>'[6]9工资福利(政府预算)'!$L$11+'[3]9工资福利(政府预算)'!$L$11+'[4]9工资福利(政府预算)'!$L$11+'[2]9工资福利(政府预算)'!$L$11+'[5]9工资福利(政府预算)'!$L$11</f>
        <v>54.932304</v>
      </c>
      <c r="M13" s="6">
        <f>'[6]9工资福利(政府预算)'!$L$11+'[3]9工资福利(政府预算)'!$L$11+'[4]9工资福利(政府预算)'!$L$11+'[2]9工资福利(政府预算)'!$L$11+'[5]9工资福利(政府预算)'!$L$11</f>
        <v>54.932304</v>
      </c>
      <c r="N13" s="21"/>
    </row>
    <row r="14" ht="22.9" customHeight="1" spans="1:14">
      <c r="A14" s="23" t="s">
        <v>190</v>
      </c>
      <c r="B14" s="23" t="s">
        <v>193</v>
      </c>
      <c r="C14" s="23" t="s">
        <v>200</v>
      </c>
      <c r="D14" s="19">
        <v>416</v>
      </c>
      <c r="E14" s="5" t="s">
        <v>246</v>
      </c>
      <c r="F14" s="6">
        <v>9.5</v>
      </c>
      <c r="G14" s="6">
        <v>3.035472</v>
      </c>
      <c r="H14" s="21"/>
      <c r="I14" s="21">
        <v>3.035472</v>
      </c>
      <c r="J14" s="21"/>
      <c r="K14" s="21"/>
      <c r="L14" s="6">
        <f>'[6]9工资福利(政府预算)'!$L$12+'[3]9工资福利(政府预算)'!$L$12+'[4]9工资福利(政府预算)'!$L$12+'[2]9工资福利(政府预算)'!$L$12+'[5]9工资福利(政府预算)'!$L$12</f>
        <v>6.462624</v>
      </c>
      <c r="M14" s="6">
        <f>'[6]9工资福利(政府预算)'!$L$12+'[3]9工资福利(政府预算)'!$L$12+'[4]9工资福利(政府预算)'!$L$12+'[2]9工资福利(政府预算)'!$L$12+'[5]9工资福利(政府预算)'!$L$12</f>
        <v>6.462624</v>
      </c>
      <c r="N14" s="21"/>
    </row>
    <row r="15" ht="22.9" customHeight="1" spans="1:14">
      <c r="A15" s="23" t="s">
        <v>216</v>
      </c>
      <c r="B15" s="23" t="s">
        <v>198</v>
      </c>
      <c r="C15" s="23" t="s">
        <v>172</v>
      </c>
      <c r="D15" s="19">
        <v>416</v>
      </c>
      <c r="E15" s="5" t="s">
        <v>249</v>
      </c>
      <c r="F15" s="6">
        <v>113.98</v>
      </c>
      <c r="G15" s="6">
        <v>36.425664</v>
      </c>
      <c r="H15" s="21"/>
      <c r="I15" s="21"/>
      <c r="J15" s="21">
        <v>36.425664</v>
      </c>
      <c r="K15" s="21"/>
      <c r="L15" s="6">
        <f>'[6]9工资福利(政府预算)'!$L$14+'[3]9工资福利(政府预算)'!$L$14+'[4]9工资福利(政府预算)'!$L$14+'[2]9工资福利(政府预算)'!$L$14+'[5]9工资福利(政府预算)'!$L$14</f>
        <v>77.551488</v>
      </c>
      <c r="M15" s="6">
        <f>'[6]9工资福利(政府预算)'!$L$14+'[3]9工资福利(政府预算)'!$L$14+'[4]9工资福利(政府预算)'!$L$14+'[2]9工资福利(政府预算)'!$L$14+'[5]9工资福利(政府预算)'!$L$14</f>
        <v>77.551488</v>
      </c>
      <c r="N15" s="21"/>
    </row>
    <row r="16" ht="22.9" customHeight="1" spans="1:14">
      <c r="A16" s="32">
        <v>212</v>
      </c>
      <c r="B16" s="75" t="s">
        <v>172</v>
      </c>
      <c r="C16" s="75" t="s">
        <v>172</v>
      </c>
      <c r="D16" s="33">
        <v>416</v>
      </c>
      <c r="E16" s="5" t="s">
        <v>241</v>
      </c>
      <c r="F16" s="34">
        <v>236.37</v>
      </c>
      <c r="G16" s="34"/>
      <c r="H16" s="35"/>
      <c r="I16" s="35"/>
      <c r="J16" s="35"/>
      <c r="K16" s="35"/>
      <c r="L16" s="34">
        <v>236.37</v>
      </c>
      <c r="M16" s="34">
        <v>236.37</v>
      </c>
      <c r="N16" s="35"/>
    </row>
    <row r="17" ht="22.9" customHeight="1" spans="1:14">
      <c r="A17" s="32">
        <v>212</v>
      </c>
      <c r="B17" s="75" t="s">
        <v>172</v>
      </c>
      <c r="C17" s="75" t="s">
        <v>209</v>
      </c>
      <c r="D17" s="33">
        <v>416</v>
      </c>
      <c r="E17" s="5" t="s">
        <v>247</v>
      </c>
      <c r="F17" s="34">
        <v>402.34</v>
      </c>
      <c r="G17" s="34"/>
      <c r="H17" s="35"/>
      <c r="I17" s="35"/>
      <c r="J17" s="35"/>
      <c r="K17" s="35"/>
      <c r="L17" s="34">
        <v>402.34</v>
      </c>
      <c r="M17" s="34">
        <v>402.34</v>
      </c>
      <c r="N17" s="35"/>
    </row>
    <row r="18" ht="22.9" customHeight="1" spans="1:14">
      <c r="A18" s="36">
        <v>212</v>
      </c>
      <c r="B18" s="76" t="s">
        <v>180</v>
      </c>
      <c r="C18" s="76" t="s">
        <v>172</v>
      </c>
      <c r="D18" s="37">
        <v>416</v>
      </c>
      <c r="E18" s="5" t="s">
        <v>248</v>
      </c>
      <c r="F18" s="38">
        <v>152.5</v>
      </c>
      <c r="G18" s="38"/>
      <c r="H18" s="39"/>
      <c r="I18" s="39"/>
      <c r="J18" s="39"/>
      <c r="K18" s="39"/>
      <c r="L18" s="38">
        <v>152.5</v>
      </c>
      <c r="M18" s="38">
        <v>152.5</v>
      </c>
      <c r="N18" s="39"/>
    </row>
    <row r="19" ht="16.35" customHeight="1" spans="1:5">
      <c r="A19" s="7" t="s">
        <v>302</v>
      </c>
      <c r="B19" s="7"/>
      <c r="C19" s="7"/>
      <c r="D19" s="7"/>
      <c r="E19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9:E1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zoomScale="130" zoomScaleNormal="130" workbookViewId="0">
      <selection activeCell="A3" sqref="A3:T3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365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224</v>
      </c>
      <c r="E4" s="4" t="s">
        <v>225</v>
      </c>
      <c r="F4" s="4" t="s">
        <v>251</v>
      </c>
      <c r="G4" s="4" t="s">
        <v>366</v>
      </c>
      <c r="H4" s="4"/>
      <c r="I4" s="4"/>
      <c r="J4" s="4"/>
      <c r="K4" s="4"/>
      <c r="L4" s="4" t="s">
        <v>367</v>
      </c>
      <c r="M4" s="4"/>
      <c r="N4" s="4"/>
      <c r="O4" s="4"/>
      <c r="P4" s="4"/>
      <c r="Q4" s="4"/>
      <c r="R4" s="4" t="s">
        <v>362</v>
      </c>
      <c r="S4" s="4" t="s">
        <v>368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369</v>
      </c>
      <c r="I5" s="4" t="s">
        <v>370</v>
      </c>
      <c r="J5" s="4" t="s">
        <v>371</v>
      </c>
      <c r="K5" s="4" t="s">
        <v>372</v>
      </c>
      <c r="L5" s="4" t="s">
        <v>137</v>
      </c>
      <c r="M5" s="4" t="s">
        <v>373</v>
      </c>
      <c r="N5" s="4" t="s">
        <v>374</v>
      </c>
      <c r="O5" s="4" t="s">
        <v>375</v>
      </c>
      <c r="P5" s="4" t="s">
        <v>376</v>
      </c>
      <c r="Q5" s="4" t="s">
        <v>377</v>
      </c>
      <c r="R5" s="4"/>
      <c r="S5" s="4" t="s">
        <v>137</v>
      </c>
      <c r="T5" s="4" t="s">
        <v>378</v>
      </c>
      <c r="U5" s="4" t="s">
        <v>379</v>
      </c>
      <c r="V5" s="4" t="s">
        <v>363</v>
      </c>
    </row>
    <row r="6" ht="22.9" customHeight="1" spans="1:22">
      <c r="A6" s="14"/>
      <c r="B6" s="14"/>
      <c r="C6" s="14"/>
      <c r="D6" s="14"/>
      <c r="E6" s="14" t="s">
        <v>137</v>
      </c>
      <c r="F6" s="13">
        <f>'[1]10工资福利'!$F$6+'[6]10工资福利'!$F$6+'[3]10工资福利'!$F$6+'[4]10工资福利'!$F$6+'[2]10工资福利'!$F$6+'[5]10工资福利'!$F$6</f>
        <v>1528.811696</v>
      </c>
      <c r="G6" s="13">
        <f>'[1]10工资福利'!$G$6+'[6]10工资福利'!$G$6+'[3]10工资福利'!$G$6+'[4]10工资福利'!$G$6+'[2]10工资福利'!$G$6+'[5]10工资福利'!$G$6</f>
        <v>1163.135</v>
      </c>
      <c r="H6" s="13">
        <f>'[1]10工资福利'!$H$6+'[6]10工资福利'!$H$6+'[3]10工资福利'!$H$6+'[4]10工资福利'!$H$6+'[2]10工资福利'!$H$6+'[5]10工资福利'!$H$6</f>
        <v>626.2152</v>
      </c>
      <c r="I6" s="13">
        <f>'[1]10工资福利'!$I$6+'[6]10工资福利'!$I$6+'[3]10工资福利'!$I$6+'[4]10工资福利'!$I$6+'[2]10工资福利'!$I$6+'[5]10工资福利'!$I$6</f>
        <v>18.9912</v>
      </c>
      <c r="J6" s="13">
        <f>'[1]10工资福利'!$J$6+'[6]10工资福利'!$J$6+'[3]10工资福利'!$J$6+'[4]10工资福利'!$J$6+'[2]10工资福利'!$J$6+'[5]10工资福利'!$J$6</f>
        <v>212.5334</v>
      </c>
      <c r="K6" s="13">
        <f>'[1]10工资福利'!$K$6+'[6]10工资福利'!$K$6+'[3]10工资福利'!$K$6+'[4]10工资福利'!$K$6+'[2]10工资福利'!$K$6+'[5]10工资福利'!$K$6</f>
        <v>305.3952</v>
      </c>
      <c r="L6" s="13">
        <f>'[1]10工资福利'!$L$6+'[6]10工资福利'!$L$6+'[3]10工资福利'!$L$6+'[4]10工资福利'!$L$6+'[2]10工资福利'!$L$6+'[5]10工资福利'!$L$6</f>
        <v>251.699544</v>
      </c>
      <c r="M6" s="13">
        <f>'[1]10工资福利'!$M$6+'[6]10工资福利'!$M$6+'[3]10工资福利'!$M$6+'[4]10工资福利'!$M$6+'[2]10工资福利'!$M$6+'[5]10工资福利'!$M$6</f>
        <v>151.969536</v>
      </c>
      <c r="N6" s="13"/>
      <c r="O6" s="13">
        <f>'[1]10工资福利'!$O$6+'[6]10工资福利'!$O$6+'[3]10工资福利'!$O$6+'[4]10工资福利'!$O$6+'[2]10工资福利'!$O$6+'[5]10工资福利'!$O$6</f>
        <v>80.733816</v>
      </c>
      <c r="P6" s="13">
        <f>'[1]10工资福利'!$P$6+'[6]10工资福利'!$P$6+'[3]10工资福利'!$P$6+'[4]10工资福利'!$P$6+'[2]10工资福利'!$P$6+'[5]10工资福利'!$P$6</f>
        <v>9.498096</v>
      </c>
      <c r="Q6" s="13">
        <f>'[1]10工资福利'!$Q$6+'[6]10工资福利'!$Q$6+'[3]10工资福利'!$Q$6+'[4]10工资福利'!$Q$6+'[2]10工资福利'!$Q$6+'[5]10工资福利'!$Q$6</f>
        <v>9.498096</v>
      </c>
      <c r="R6" s="13">
        <f>'[1]10工资福利'!$R$6+'[6]10工资福利'!$R$6+'[3]10工资福利'!$R$6+'[4]10工资福利'!$R$6+'[2]10工资福利'!$R$6+'[5]10工资福利'!$R$6</f>
        <v>113.977152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155</v>
      </c>
      <c r="E7" s="12" t="s">
        <v>4</v>
      </c>
      <c r="F7" s="13">
        <v>1528.811696</v>
      </c>
      <c r="G7" s="13">
        <v>1163.135</v>
      </c>
      <c r="H7" s="13">
        <v>626.2152</v>
      </c>
      <c r="I7" s="13">
        <v>18.9912</v>
      </c>
      <c r="J7" s="13">
        <v>212.5334</v>
      </c>
      <c r="K7" s="13">
        <v>305.3952</v>
      </c>
      <c r="L7" s="13">
        <v>251.699544</v>
      </c>
      <c r="M7" s="13">
        <v>151.969536</v>
      </c>
      <c r="N7" s="13"/>
      <c r="O7" s="13">
        <v>80.733816</v>
      </c>
      <c r="P7" s="13">
        <v>9.498096</v>
      </c>
      <c r="Q7" s="13">
        <v>9.498096</v>
      </c>
      <c r="R7" s="13">
        <v>113.977152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>
        <v>416</v>
      </c>
      <c r="E8" s="20" t="s">
        <v>156</v>
      </c>
      <c r="F8" s="13">
        <v>1528.811696</v>
      </c>
      <c r="G8" s="13">
        <v>1163.135</v>
      </c>
      <c r="H8" s="13">
        <v>626.2152</v>
      </c>
      <c r="I8" s="13">
        <v>18.9912</v>
      </c>
      <c r="J8" s="13">
        <v>212.5334</v>
      </c>
      <c r="K8" s="13">
        <v>305.3952</v>
      </c>
      <c r="L8" s="13">
        <v>251.699544</v>
      </c>
      <c r="M8" s="13">
        <v>151.969536</v>
      </c>
      <c r="N8" s="13"/>
      <c r="O8" s="13">
        <v>80.733816</v>
      </c>
      <c r="P8" s="13">
        <v>9.498096</v>
      </c>
      <c r="Q8" s="13">
        <v>9.498096</v>
      </c>
      <c r="R8" s="13">
        <v>113.977152</v>
      </c>
      <c r="S8" s="13"/>
      <c r="T8" s="13"/>
      <c r="U8" s="13"/>
      <c r="V8" s="13"/>
    </row>
    <row r="9" ht="22.9" customHeight="1" spans="1:22">
      <c r="A9" s="23" t="s">
        <v>169</v>
      </c>
      <c r="B9" s="23" t="s">
        <v>172</v>
      </c>
      <c r="C9" s="23" t="s">
        <v>172</v>
      </c>
      <c r="D9" s="19">
        <v>416</v>
      </c>
      <c r="E9" s="5" t="s">
        <v>241</v>
      </c>
      <c r="F9" s="6">
        <v>371.922</v>
      </c>
      <c r="G9" s="21">
        <v>371.922</v>
      </c>
      <c r="H9" s="21">
        <v>198.7632</v>
      </c>
      <c r="I9" s="21">
        <v>18.5592</v>
      </c>
      <c r="J9" s="21">
        <v>68.0148</v>
      </c>
      <c r="K9" s="21">
        <v>86.5848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177</v>
      </c>
      <c r="B10" s="23" t="s">
        <v>180</v>
      </c>
      <c r="C10" s="23" t="s">
        <v>180</v>
      </c>
      <c r="D10" s="19">
        <v>416</v>
      </c>
      <c r="E10" s="5" t="s">
        <v>242</v>
      </c>
      <c r="F10" s="6">
        <v>151.97</v>
      </c>
      <c r="G10" s="21"/>
      <c r="H10" s="21"/>
      <c r="I10" s="21"/>
      <c r="J10" s="21"/>
      <c r="K10" s="21"/>
      <c r="L10" s="6">
        <v>151.97</v>
      </c>
      <c r="M10" s="21">
        <v>151.97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177</v>
      </c>
      <c r="B11" s="23" t="s">
        <v>185</v>
      </c>
      <c r="C11" s="23" t="s">
        <v>185</v>
      </c>
      <c r="D11" s="19">
        <v>416</v>
      </c>
      <c r="E11" s="5" t="s">
        <v>243</v>
      </c>
      <c r="F11" s="6">
        <v>9.5</v>
      </c>
      <c r="G11" s="21"/>
      <c r="H11" s="21"/>
      <c r="I11" s="21"/>
      <c r="J11" s="21"/>
      <c r="K11" s="21"/>
      <c r="L11" s="6">
        <v>9.5</v>
      </c>
      <c r="M11" s="21"/>
      <c r="N11" s="21"/>
      <c r="O11" s="21"/>
      <c r="P11" s="21"/>
      <c r="Q11" s="21">
        <v>9.5</v>
      </c>
      <c r="R11" s="21"/>
      <c r="S11" s="6"/>
      <c r="T11" s="21"/>
      <c r="U11" s="21"/>
      <c r="V11" s="21"/>
    </row>
    <row r="12" ht="22.9" customHeight="1" spans="1:22">
      <c r="A12" s="23" t="s">
        <v>190</v>
      </c>
      <c r="B12" s="23" t="s">
        <v>193</v>
      </c>
      <c r="C12" s="23" t="s">
        <v>172</v>
      </c>
      <c r="D12" s="19">
        <v>416</v>
      </c>
      <c r="E12" s="5" t="s">
        <v>244</v>
      </c>
      <c r="F12" s="6">
        <v>25.8</v>
      </c>
      <c r="G12" s="21"/>
      <c r="H12" s="21"/>
      <c r="I12" s="21"/>
      <c r="J12" s="21"/>
      <c r="K12" s="21"/>
      <c r="L12" s="6">
        <v>25.8</v>
      </c>
      <c r="M12" s="21"/>
      <c r="N12" s="21"/>
      <c r="O12" s="21">
        <v>25.8</v>
      </c>
      <c r="P12" s="21"/>
      <c r="Q12" s="21"/>
      <c r="R12" s="21"/>
      <c r="S12" s="6"/>
      <c r="T12" s="21"/>
      <c r="U12" s="21"/>
      <c r="V12" s="21"/>
    </row>
    <row r="13" ht="22.9" customHeight="1" spans="1:22">
      <c r="A13" s="23">
        <v>210</v>
      </c>
      <c r="B13" s="23">
        <v>11</v>
      </c>
      <c r="C13" s="74" t="s">
        <v>198</v>
      </c>
      <c r="D13" s="19">
        <v>416</v>
      </c>
      <c r="E13" s="5" t="s">
        <v>245</v>
      </c>
      <c r="F13" s="6">
        <v>54.93</v>
      </c>
      <c r="G13" s="21"/>
      <c r="H13" s="21"/>
      <c r="I13" s="21"/>
      <c r="J13" s="21"/>
      <c r="K13" s="21"/>
      <c r="L13" s="6">
        <v>54.93</v>
      </c>
      <c r="M13" s="21"/>
      <c r="N13" s="21"/>
      <c r="O13" s="21">
        <v>54.93</v>
      </c>
      <c r="P13" s="21"/>
      <c r="Q13" s="21"/>
      <c r="R13" s="21"/>
      <c r="S13" s="6"/>
      <c r="T13" s="21"/>
      <c r="U13" s="21"/>
      <c r="V13" s="21"/>
    </row>
    <row r="14" ht="22.9" customHeight="1" spans="1:22">
      <c r="A14" s="23" t="s">
        <v>190</v>
      </c>
      <c r="B14" s="23" t="s">
        <v>193</v>
      </c>
      <c r="C14" s="23" t="s">
        <v>200</v>
      </c>
      <c r="D14" s="19">
        <v>416</v>
      </c>
      <c r="E14" s="5" t="s">
        <v>246</v>
      </c>
      <c r="F14" s="6">
        <v>9.5</v>
      </c>
      <c r="G14" s="21"/>
      <c r="H14" s="21"/>
      <c r="I14" s="21"/>
      <c r="J14" s="21"/>
      <c r="K14" s="21"/>
      <c r="L14" s="6">
        <v>9.5</v>
      </c>
      <c r="M14" s="21"/>
      <c r="N14" s="21"/>
      <c r="O14" s="21">
        <v>9.5</v>
      </c>
      <c r="P14" s="21"/>
      <c r="Q14" s="21"/>
      <c r="R14" s="21"/>
      <c r="S14" s="6"/>
      <c r="T14" s="21"/>
      <c r="U14" s="21"/>
      <c r="V14" s="21"/>
    </row>
    <row r="15" ht="22.9" customHeight="1" spans="1:22">
      <c r="A15" s="23" t="s">
        <v>216</v>
      </c>
      <c r="B15" s="23" t="s">
        <v>198</v>
      </c>
      <c r="C15" s="23" t="s">
        <v>172</v>
      </c>
      <c r="D15" s="19">
        <v>416</v>
      </c>
      <c r="E15" s="5" t="s">
        <v>249</v>
      </c>
      <c r="F15" s="6">
        <v>113.98</v>
      </c>
      <c r="G15" s="21"/>
      <c r="H15" s="21"/>
      <c r="I15" s="21"/>
      <c r="J15" s="21"/>
      <c r="K15" s="21"/>
      <c r="L15" s="6"/>
      <c r="M15" s="21"/>
      <c r="N15" s="21"/>
      <c r="O15" s="21"/>
      <c r="P15" s="21"/>
      <c r="Q15" s="21"/>
      <c r="R15" s="21">
        <v>113.98</v>
      </c>
      <c r="S15" s="6"/>
      <c r="T15" s="21"/>
      <c r="U15" s="21"/>
      <c r="V15" s="21"/>
    </row>
    <row r="16" ht="22.9" customHeight="1" spans="1:22">
      <c r="A16" s="32">
        <v>212</v>
      </c>
      <c r="B16" s="75" t="s">
        <v>172</v>
      </c>
      <c r="C16" s="75" t="s">
        <v>172</v>
      </c>
      <c r="D16" s="33">
        <v>416</v>
      </c>
      <c r="E16" s="28" t="s">
        <v>241</v>
      </c>
      <c r="F16" s="34">
        <v>236.37</v>
      </c>
      <c r="G16" s="35">
        <v>236.37</v>
      </c>
      <c r="H16" s="35">
        <v>126.75</v>
      </c>
      <c r="I16" s="35">
        <v>0.15</v>
      </c>
      <c r="J16" s="35">
        <v>43.17</v>
      </c>
      <c r="K16" s="35">
        <v>66.31</v>
      </c>
      <c r="L16" s="34"/>
      <c r="M16" s="35"/>
      <c r="N16" s="35"/>
      <c r="O16" s="35"/>
      <c r="P16" s="35"/>
      <c r="Q16" s="35"/>
      <c r="R16" s="35"/>
      <c r="S16" s="34"/>
      <c r="T16" s="35"/>
      <c r="U16" s="35"/>
      <c r="V16" s="35"/>
    </row>
    <row r="17" ht="22.9" customHeight="1" spans="1:22">
      <c r="A17" s="36">
        <v>212</v>
      </c>
      <c r="B17" s="76" t="s">
        <v>172</v>
      </c>
      <c r="C17" s="76" t="s">
        <v>209</v>
      </c>
      <c r="D17" s="37">
        <v>416</v>
      </c>
      <c r="E17" s="30" t="s">
        <v>247</v>
      </c>
      <c r="F17" s="6">
        <v>402.3405</v>
      </c>
      <c r="G17" s="21">
        <v>402.3405</v>
      </c>
      <c r="H17" s="21">
        <v>215.5644</v>
      </c>
      <c r="I17" s="21">
        <v>0.144</v>
      </c>
      <c r="J17" s="21">
        <v>74.0721</v>
      </c>
      <c r="K17" s="21">
        <v>112.56</v>
      </c>
      <c r="L17" s="38"/>
      <c r="M17" s="39"/>
      <c r="N17" s="39"/>
      <c r="O17" s="39"/>
      <c r="P17" s="39"/>
      <c r="Q17" s="39"/>
      <c r="R17" s="39"/>
      <c r="S17" s="38"/>
      <c r="T17" s="39"/>
      <c r="U17" s="39"/>
      <c r="V17" s="39"/>
    </row>
    <row r="18" ht="22.9" customHeight="1" spans="1:22">
      <c r="A18" s="36">
        <v>212</v>
      </c>
      <c r="B18" s="76" t="s">
        <v>180</v>
      </c>
      <c r="C18" s="76" t="s">
        <v>172</v>
      </c>
      <c r="D18" s="37">
        <v>416</v>
      </c>
      <c r="E18" s="30" t="s">
        <v>248</v>
      </c>
      <c r="F18" s="6">
        <v>152.4974</v>
      </c>
      <c r="G18" s="21">
        <v>152.4974</v>
      </c>
      <c r="H18" s="21">
        <v>85.1352</v>
      </c>
      <c r="I18" s="21">
        <v>0.144</v>
      </c>
      <c r="J18" s="21">
        <v>27.2798</v>
      </c>
      <c r="K18" s="21">
        <v>39.9384</v>
      </c>
      <c r="L18" s="38"/>
      <c r="M18" s="39"/>
      <c r="N18" s="39"/>
      <c r="O18" s="39"/>
      <c r="P18" s="39"/>
      <c r="Q18" s="39"/>
      <c r="R18" s="39"/>
      <c r="S18" s="38"/>
      <c r="T18" s="39"/>
      <c r="U18" s="39"/>
      <c r="V18" s="39"/>
    </row>
    <row r="19" ht="16.35" customHeight="1" spans="1:6">
      <c r="A19" s="7" t="s">
        <v>302</v>
      </c>
      <c r="B19" s="7"/>
      <c r="C19" s="7"/>
      <c r="D19" s="7"/>
      <c r="E19" s="7"/>
      <c r="F19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9:E19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380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224</v>
      </c>
      <c r="E4" s="4" t="s">
        <v>225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302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387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224</v>
      </c>
      <c r="E4" s="4" t="s">
        <v>225</v>
      </c>
      <c r="F4" s="4" t="s">
        <v>381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  <c r="L4" s="4" t="s">
        <v>393</v>
      </c>
      <c r="M4" s="4" t="s">
        <v>394</v>
      </c>
      <c r="N4" s="4" t="s">
        <v>383</v>
      </c>
      <c r="O4" s="4" t="s">
        <v>395</v>
      </c>
      <c r="P4" s="4" t="s">
        <v>396</v>
      </c>
      <c r="Q4" s="4" t="s">
        <v>384</v>
      </c>
      <c r="R4" s="4" t="s">
        <v>386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302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397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381</v>
      </c>
      <c r="G4" s="4" t="s">
        <v>228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231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398</v>
      </c>
      <c r="I5" s="4" t="s">
        <v>399</v>
      </c>
      <c r="J5" s="4" t="s">
        <v>400</v>
      </c>
      <c r="K5" s="4" t="s">
        <v>401</v>
      </c>
      <c r="L5" s="4" t="s">
        <v>402</v>
      </c>
      <c r="M5" s="4" t="s">
        <v>403</v>
      </c>
      <c r="N5" s="4" t="s">
        <v>404</v>
      </c>
      <c r="O5" s="4" t="s">
        <v>405</v>
      </c>
      <c r="P5" s="4" t="s">
        <v>406</v>
      </c>
      <c r="Q5" s="4" t="s">
        <v>407</v>
      </c>
      <c r="R5" s="4" t="s">
        <v>137</v>
      </c>
      <c r="S5" s="4" t="s">
        <v>328</v>
      </c>
      <c r="T5" s="4" t="s">
        <v>364</v>
      </c>
    </row>
    <row r="6" ht="22.9" customHeight="1" spans="1:20">
      <c r="A6" s="14"/>
      <c r="B6" s="14"/>
      <c r="C6" s="14"/>
      <c r="D6" s="14"/>
      <c r="E6" s="14" t="s">
        <v>137</v>
      </c>
      <c r="F6" s="27">
        <v>274.73</v>
      </c>
      <c r="G6" s="27">
        <v>92.208</v>
      </c>
      <c r="H6" s="27">
        <v>79.408</v>
      </c>
      <c r="I6" s="27"/>
      <c r="J6" s="27"/>
      <c r="K6" s="27"/>
      <c r="L6" s="27"/>
      <c r="M6" s="27">
        <v>0.5</v>
      </c>
      <c r="N6" s="27"/>
      <c r="O6" s="27"/>
      <c r="P6" s="27"/>
      <c r="Q6" s="27">
        <v>12.3</v>
      </c>
      <c r="R6" s="27">
        <v>182.52</v>
      </c>
      <c r="S6" s="27">
        <v>182.52</v>
      </c>
      <c r="T6" s="27"/>
    </row>
    <row r="7" ht="22.9" customHeight="1" spans="1:20">
      <c r="A7" s="14"/>
      <c r="B7" s="14"/>
      <c r="C7" s="14"/>
      <c r="D7" s="12" t="s">
        <v>155</v>
      </c>
      <c r="E7" s="12" t="s">
        <v>4</v>
      </c>
      <c r="F7" s="27">
        <v>274.73</v>
      </c>
      <c r="G7" s="27">
        <v>92.208</v>
      </c>
      <c r="H7" s="27">
        <v>79.408</v>
      </c>
      <c r="I7" s="27"/>
      <c r="J7" s="27"/>
      <c r="K7" s="27"/>
      <c r="L7" s="27"/>
      <c r="M7" s="27">
        <v>0.5</v>
      </c>
      <c r="N7" s="27"/>
      <c r="O7" s="27"/>
      <c r="P7" s="27"/>
      <c r="Q7" s="27">
        <v>12.3</v>
      </c>
      <c r="R7" s="27">
        <v>182.52</v>
      </c>
      <c r="S7" s="27">
        <v>182.52</v>
      </c>
      <c r="T7" s="27"/>
    </row>
    <row r="8" ht="22.9" customHeight="1" spans="1:20">
      <c r="A8" s="14"/>
      <c r="B8" s="14"/>
      <c r="C8" s="14"/>
      <c r="D8" s="20">
        <v>416</v>
      </c>
      <c r="E8" s="20" t="s">
        <v>156</v>
      </c>
      <c r="F8" s="27">
        <v>274.73</v>
      </c>
      <c r="G8" s="27">
        <v>92.208</v>
      </c>
      <c r="H8" s="27">
        <v>79.408</v>
      </c>
      <c r="I8" s="27"/>
      <c r="J8" s="27"/>
      <c r="K8" s="27"/>
      <c r="L8" s="27"/>
      <c r="M8" s="27">
        <v>0.5</v>
      </c>
      <c r="N8" s="27"/>
      <c r="O8" s="27"/>
      <c r="P8" s="27"/>
      <c r="Q8" s="27">
        <v>12.3</v>
      </c>
      <c r="R8" s="27">
        <v>182.52</v>
      </c>
      <c r="S8" s="27">
        <v>182.52</v>
      </c>
      <c r="T8" s="27"/>
    </row>
    <row r="9" ht="22.9" customHeight="1" spans="1:20">
      <c r="A9" s="23" t="s">
        <v>169</v>
      </c>
      <c r="B9" s="23" t="s">
        <v>172</v>
      </c>
      <c r="C9" s="23" t="s">
        <v>172</v>
      </c>
      <c r="D9" s="19">
        <v>416</v>
      </c>
      <c r="E9" s="5" t="s">
        <v>241</v>
      </c>
      <c r="F9" s="6">
        <v>92.208</v>
      </c>
      <c r="G9" s="21">
        <v>92.208</v>
      </c>
      <c r="H9" s="21">
        <v>79.408</v>
      </c>
      <c r="I9" s="21"/>
      <c r="J9" s="21"/>
      <c r="K9" s="21"/>
      <c r="L9" s="21"/>
      <c r="M9" s="21">
        <v>0.5</v>
      </c>
      <c r="N9" s="21"/>
      <c r="O9" s="21"/>
      <c r="P9" s="21"/>
      <c r="Q9" s="21">
        <v>12.3</v>
      </c>
      <c r="R9" s="21"/>
      <c r="S9" s="21"/>
      <c r="T9" s="21"/>
    </row>
    <row r="10" ht="22.9" customHeight="1" spans="1:20">
      <c r="A10" s="28">
        <v>212</v>
      </c>
      <c r="B10" s="77" t="s">
        <v>172</v>
      </c>
      <c r="C10" s="77" t="s">
        <v>172</v>
      </c>
      <c r="D10" s="28">
        <v>416</v>
      </c>
      <c r="E10" s="28" t="s">
        <v>408</v>
      </c>
      <c r="F10" s="28">
        <v>58.92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>
        <v>58.92</v>
      </c>
      <c r="S10" s="29">
        <v>58.92</v>
      </c>
      <c r="T10" s="29"/>
    </row>
    <row r="11" ht="22.9" customHeight="1" spans="1:20">
      <c r="A11" s="30">
        <v>212</v>
      </c>
      <c r="B11" s="78" t="s">
        <v>172</v>
      </c>
      <c r="C11" s="78" t="s">
        <v>209</v>
      </c>
      <c r="D11" s="30">
        <v>416</v>
      </c>
      <c r="E11" s="5" t="s">
        <v>247</v>
      </c>
      <c r="F11" s="30">
        <v>100.8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1">
        <v>100.8</v>
      </c>
      <c r="S11" s="21">
        <v>100.8</v>
      </c>
      <c r="T11" s="31"/>
    </row>
    <row r="12" ht="22.9" customHeight="1" spans="1:20">
      <c r="A12" s="30">
        <v>212</v>
      </c>
      <c r="B12" s="78" t="s">
        <v>180</v>
      </c>
      <c r="C12" s="78" t="s">
        <v>172</v>
      </c>
      <c r="D12" s="30">
        <v>416</v>
      </c>
      <c r="E12" s="5" t="s">
        <v>248</v>
      </c>
      <c r="F12" s="6">
        <v>22.8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22.8</v>
      </c>
      <c r="S12" s="21">
        <v>22.8</v>
      </c>
      <c r="T12" s="21"/>
    </row>
    <row r="13" ht="22.9" customHeight="1" spans="1:6">
      <c r="A13" s="7" t="s">
        <v>302</v>
      </c>
      <c r="B13" s="7"/>
      <c r="C13" s="7"/>
      <c r="D13" s="7"/>
      <c r="E13" s="7"/>
      <c r="F13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130" zoomScaleNormal="130" workbookViewId="0">
      <selection activeCell="A3" sqref="A3:AE3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409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224</v>
      </c>
      <c r="E4" s="4" t="s">
        <v>225</v>
      </c>
      <c r="F4" s="4" t="s">
        <v>410</v>
      </c>
      <c r="G4" s="4" t="s">
        <v>411</v>
      </c>
      <c r="H4" s="4" t="s">
        <v>412</v>
      </c>
      <c r="I4" s="4" t="s">
        <v>413</v>
      </c>
      <c r="J4" s="4" t="s">
        <v>414</v>
      </c>
      <c r="K4" s="4" t="s">
        <v>415</v>
      </c>
      <c r="L4" s="4" t="s">
        <v>416</v>
      </c>
      <c r="M4" s="4" t="s">
        <v>417</v>
      </c>
      <c r="N4" s="4" t="s">
        <v>418</v>
      </c>
      <c r="O4" s="4" t="s">
        <v>419</v>
      </c>
      <c r="P4" s="4" t="s">
        <v>420</v>
      </c>
      <c r="Q4" s="4" t="s">
        <v>404</v>
      </c>
      <c r="R4" s="4" t="s">
        <v>406</v>
      </c>
      <c r="S4" s="4" t="s">
        <v>421</v>
      </c>
      <c r="T4" s="4" t="s">
        <v>399</v>
      </c>
      <c r="U4" s="4" t="s">
        <v>400</v>
      </c>
      <c r="V4" s="4" t="s">
        <v>403</v>
      </c>
      <c r="W4" s="4" t="s">
        <v>422</v>
      </c>
      <c r="X4" s="4" t="s">
        <v>423</v>
      </c>
      <c r="Y4" s="4" t="s">
        <v>424</v>
      </c>
      <c r="Z4" s="4" t="s">
        <v>425</v>
      </c>
      <c r="AA4" s="4" t="s">
        <v>402</v>
      </c>
      <c r="AB4" s="4" t="s">
        <v>426</v>
      </c>
      <c r="AC4" s="4" t="s">
        <v>427</v>
      </c>
      <c r="AD4" s="4" t="s">
        <v>405</v>
      </c>
      <c r="AE4" s="4" t="s">
        <v>428</v>
      </c>
      <c r="AF4" s="4" t="s">
        <v>429</v>
      </c>
      <c r="AG4" s="4" t="s">
        <v>407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137</v>
      </c>
      <c r="F6" s="27">
        <v>274.73</v>
      </c>
      <c r="G6" s="27">
        <v>42</v>
      </c>
      <c r="H6" s="27">
        <v>18.2</v>
      </c>
      <c r="I6" s="27"/>
      <c r="J6" s="27"/>
      <c r="K6" s="27">
        <v>4.2</v>
      </c>
      <c r="L6" s="27">
        <v>5.5</v>
      </c>
      <c r="M6" s="27">
        <v>5.42</v>
      </c>
      <c r="N6" s="27"/>
      <c r="O6" s="27"/>
      <c r="P6" s="27">
        <v>8.7</v>
      </c>
      <c r="Q6" s="27"/>
      <c r="R6" s="27">
        <v>6</v>
      </c>
      <c r="S6" s="27"/>
      <c r="T6" s="27"/>
      <c r="U6" s="27">
        <v>1.5</v>
      </c>
      <c r="V6" s="27">
        <v>2.5</v>
      </c>
      <c r="W6" s="27"/>
      <c r="X6" s="27"/>
      <c r="Y6" s="27">
        <v>2.4</v>
      </c>
      <c r="Z6" s="27"/>
      <c r="AA6" s="27">
        <v>2</v>
      </c>
      <c r="AB6" s="27">
        <v>18</v>
      </c>
      <c r="AC6" s="27"/>
      <c r="AD6" s="27">
        <v>28</v>
      </c>
      <c r="AE6" s="27">
        <v>90.23</v>
      </c>
      <c r="AF6" s="27"/>
      <c r="AG6" s="27">
        <v>40.08</v>
      </c>
    </row>
    <row r="7" ht="22.9" customHeight="1" spans="1:33">
      <c r="A7" s="14"/>
      <c r="B7" s="14"/>
      <c r="C7" s="14"/>
      <c r="D7" s="12" t="s">
        <v>155</v>
      </c>
      <c r="E7" s="12" t="s">
        <v>4</v>
      </c>
      <c r="F7" s="27">
        <v>274.73</v>
      </c>
      <c r="G7" s="27">
        <v>42</v>
      </c>
      <c r="H7" s="27">
        <v>18.2</v>
      </c>
      <c r="I7" s="27"/>
      <c r="J7" s="27"/>
      <c r="K7" s="27">
        <v>4.2</v>
      </c>
      <c r="L7" s="27">
        <v>5.5</v>
      </c>
      <c r="M7" s="27">
        <v>5.42</v>
      </c>
      <c r="N7" s="27"/>
      <c r="O7" s="27"/>
      <c r="P7" s="27">
        <v>8.7</v>
      </c>
      <c r="Q7" s="27"/>
      <c r="R7" s="27">
        <v>6</v>
      </c>
      <c r="S7" s="27"/>
      <c r="T7" s="27"/>
      <c r="U7" s="27">
        <v>1.5</v>
      </c>
      <c r="V7" s="27">
        <v>2.5</v>
      </c>
      <c r="W7" s="27"/>
      <c r="X7" s="27"/>
      <c r="Y7" s="27">
        <v>2.4</v>
      </c>
      <c r="Z7" s="27"/>
      <c r="AA7" s="27">
        <v>2</v>
      </c>
      <c r="AB7" s="27">
        <v>18</v>
      </c>
      <c r="AC7" s="27"/>
      <c r="AD7" s="27">
        <v>28</v>
      </c>
      <c r="AE7" s="27">
        <v>90.23</v>
      </c>
      <c r="AF7" s="27"/>
      <c r="AG7" s="27">
        <v>40.08</v>
      </c>
    </row>
    <row r="8" ht="22.9" customHeight="1" spans="1:33">
      <c r="A8" s="14"/>
      <c r="B8" s="14"/>
      <c r="C8" s="14"/>
      <c r="D8" s="20">
        <v>416</v>
      </c>
      <c r="E8" s="20" t="s">
        <v>156</v>
      </c>
      <c r="F8" s="27">
        <v>274.73</v>
      </c>
      <c r="G8" s="27">
        <v>42</v>
      </c>
      <c r="H8" s="27">
        <v>18.2</v>
      </c>
      <c r="I8" s="27"/>
      <c r="J8" s="27"/>
      <c r="K8" s="27">
        <v>4.2</v>
      </c>
      <c r="L8" s="27">
        <v>5.5</v>
      </c>
      <c r="M8" s="27">
        <v>5.42</v>
      </c>
      <c r="N8" s="27"/>
      <c r="O8" s="27"/>
      <c r="P8" s="27">
        <v>8.7</v>
      </c>
      <c r="Q8" s="27"/>
      <c r="R8" s="27">
        <v>6</v>
      </c>
      <c r="S8" s="27"/>
      <c r="T8" s="27"/>
      <c r="U8" s="27">
        <v>1.5</v>
      </c>
      <c r="V8" s="27">
        <v>2.5</v>
      </c>
      <c r="W8" s="27"/>
      <c r="X8" s="27"/>
      <c r="Y8" s="27">
        <v>2.4</v>
      </c>
      <c r="Z8" s="27"/>
      <c r="AA8" s="27">
        <v>2</v>
      </c>
      <c r="AB8" s="27">
        <v>18</v>
      </c>
      <c r="AC8" s="27"/>
      <c r="AD8" s="27">
        <v>28</v>
      </c>
      <c r="AE8" s="27">
        <v>90.23</v>
      </c>
      <c r="AF8" s="27"/>
      <c r="AG8" s="27">
        <v>40.08</v>
      </c>
    </row>
    <row r="9" customFormat="1" ht="22.9" customHeight="1" spans="1:33">
      <c r="A9" s="23" t="s">
        <v>169</v>
      </c>
      <c r="B9" s="23" t="s">
        <v>172</v>
      </c>
      <c r="C9" s="23" t="s">
        <v>172</v>
      </c>
      <c r="D9" s="19">
        <v>416</v>
      </c>
      <c r="E9" s="5" t="s">
        <v>241</v>
      </c>
      <c r="F9" s="21">
        <v>92.208</v>
      </c>
      <c r="G9" s="21">
        <v>12</v>
      </c>
      <c r="H9" s="21">
        <v>12</v>
      </c>
      <c r="I9" s="21"/>
      <c r="J9" s="21"/>
      <c r="K9" s="21"/>
      <c r="L9" s="21"/>
      <c r="M9" s="21">
        <v>2</v>
      </c>
      <c r="N9" s="21"/>
      <c r="O9" s="21"/>
      <c r="P9" s="21">
        <v>8</v>
      </c>
      <c r="Q9" s="21"/>
      <c r="R9" s="21"/>
      <c r="S9" s="21"/>
      <c r="T9" s="21"/>
      <c r="U9" s="21"/>
      <c r="V9" s="21">
        <v>0.5</v>
      </c>
      <c r="W9" s="21"/>
      <c r="X9" s="21"/>
      <c r="Y9" s="21"/>
      <c r="Z9" s="21"/>
      <c r="AA9" s="21"/>
      <c r="AB9" s="21">
        <v>12</v>
      </c>
      <c r="AC9" s="21"/>
      <c r="AD9" s="21"/>
      <c r="AE9" s="21">
        <v>33.408</v>
      </c>
      <c r="AF9" s="21"/>
      <c r="AG9" s="21">
        <v>12.3</v>
      </c>
    </row>
    <row r="10" customFormat="1" ht="22.9" customHeight="1" spans="1:33">
      <c r="A10" s="23">
        <v>212</v>
      </c>
      <c r="B10" s="74" t="s">
        <v>172</v>
      </c>
      <c r="C10" s="74" t="s">
        <v>172</v>
      </c>
      <c r="D10" s="19">
        <v>416</v>
      </c>
      <c r="E10" s="5" t="s">
        <v>241</v>
      </c>
      <c r="F10" s="21">
        <v>58.92</v>
      </c>
      <c r="G10" s="21">
        <v>10</v>
      </c>
      <c r="H10" s="21">
        <v>1.2</v>
      </c>
      <c r="I10" s="21"/>
      <c r="J10" s="21"/>
      <c r="K10" s="21">
        <v>2.4</v>
      </c>
      <c r="L10" s="21"/>
      <c r="M10" s="21">
        <v>0.42</v>
      </c>
      <c r="N10" s="21"/>
      <c r="O10" s="21"/>
      <c r="P10" s="21">
        <v>0.2</v>
      </c>
      <c r="Q10" s="21"/>
      <c r="R10" s="21">
        <v>3</v>
      </c>
      <c r="S10" s="21"/>
      <c r="T10" s="21"/>
      <c r="U10" s="21"/>
      <c r="V10" s="21"/>
      <c r="W10" s="21"/>
      <c r="X10" s="21"/>
      <c r="Y10" s="21">
        <v>2.4</v>
      </c>
      <c r="Z10" s="21"/>
      <c r="AA10" s="21"/>
      <c r="AB10" s="21">
        <v>6</v>
      </c>
      <c r="AC10" s="21"/>
      <c r="AD10" s="21"/>
      <c r="AE10" s="21">
        <v>20.52</v>
      </c>
      <c r="AF10" s="21"/>
      <c r="AG10" s="21">
        <v>12.78</v>
      </c>
    </row>
    <row r="11" customFormat="1" ht="19.9" customHeight="1" spans="1:33">
      <c r="A11" s="23" t="s">
        <v>203</v>
      </c>
      <c r="B11" s="23" t="s">
        <v>172</v>
      </c>
      <c r="C11" s="23" t="s">
        <v>209</v>
      </c>
      <c r="D11" s="19">
        <v>416</v>
      </c>
      <c r="E11" s="5" t="s">
        <v>247</v>
      </c>
      <c r="F11" s="21">
        <v>100.8</v>
      </c>
      <c r="G11" s="21">
        <v>12</v>
      </c>
      <c r="H11" s="21">
        <v>3</v>
      </c>
      <c r="I11" s="21"/>
      <c r="J11" s="21"/>
      <c r="K11" s="21">
        <v>1</v>
      </c>
      <c r="L11" s="21">
        <v>3</v>
      </c>
      <c r="M11" s="21">
        <v>3</v>
      </c>
      <c r="N11" s="21"/>
      <c r="O11" s="21"/>
      <c r="P11" s="21"/>
      <c r="Q11" s="21"/>
      <c r="R11" s="21">
        <v>3</v>
      </c>
      <c r="S11" s="21"/>
      <c r="T11" s="21"/>
      <c r="U11" s="21">
        <v>1</v>
      </c>
      <c r="V11" s="21"/>
      <c r="W11" s="21"/>
      <c r="X11" s="21"/>
      <c r="Y11" s="21"/>
      <c r="Z11" s="21"/>
      <c r="AA11" s="21"/>
      <c r="AB11" s="21"/>
      <c r="AC11" s="21"/>
      <c r="AD11" s="21">
        <v>28</v>
      </c>
      <c r="AE11" s="21">
        <v>34.8</v>
      </c>
      <c r="AF11" s="21"/>
      <c r="AG11" s="21">
        <v>12</v>
      </c>
    </row>
    <row r="12" customFormat="1" ht="24" customHeight="1" spans="1:33">
      <c r="A12" s="23" t="s">
        <v>203</v>
      </c>
      <c r="B12" s="23" t="s">
        <v>180</v>
      </c>
      <c r="C12" s="23" t="s">
        <v>172</v>
      </c>
      <c r="D12" s="19" t="s">
        <v>430</v>
      </c>
      <c r="E12" s="5" t="s">
        <v>248</v>
      </c>
      <c r="F12" s="21">
        <v>22.8</v>
      </c>
      <c r="G12" s="21">
        <v>8</v>
      </c>
      <c r="H12" s="21">
        <v>2</v>
      </c>
      <c r="I12" s="21"/>
      <c r="J12" s="21"/>
      <c r="K12" s="21">
        <v>0.8</v>
      </c>
      <c r="L12" s="21">
        <v>2.5</v>
      </c>
      <c r="M12" s="21"/>
      <c r="N12" s="21"/>
      <c r="O12" s="21"/>
      <c r="P12" s="21">
        <v>0.5</v>
      </c>
      <c r="Q12" s="21"/>
      <c r="R12" s="21"/>
      <c r="S12" s="21"/>
      <c r="T12" s="21"/>
      <c r="U12" s="21">
        <v>0.5</v>
      </c>
      <c r="V12" s="21">
        <v>2</v>
      </c>
      <c r="W12" s="21"/>
      <c r="X12" s="21"/>
      <c r="Y12" s="21"/>
      <c r="Z12" s="21"/>
      <c r="AA12" s="21">
        <v>2</v>
      </c>
      <c r="AB12" s="21"/>
      <c r="AC12" s="21"/>
      <c r="AD12" s="21"/>
      <c r="AE12" s="21">
        <v>1.5</v>
      </c>
      <c r="AF12" s="21"/>
      <c r="AG12" s="21">
        <v>3</v>
      </c>
    </row>
    <row r="13" ht="16.35" customHeight="1" spans="1:5">
      <c r="A13" s="7" t="s">
        <v>302</v>
      </c>
      <c r="B13" s="7"/>
      <c r="C13" s="7"/>
      <c r="D13" s="7"/>
      <c r="E13" s="7"/>
    </row>
  </sheetData>
  <mergeCells count="36">
    <mergeCell ref="AF1:AG1"/>
    <mergeCell ref="A2:AG2"/>
    <mergeCell ref="A3:AE3"/>
    <mergeCell ref="AF3:AG3"/>
    <mergeCell ref="A4:C4"/>
    <mergeCell ref="A13:E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E17" sqref="E1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431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134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432</v>
      </c>
      <c r="B4" s="4" t="s">
        <v>433</v>
      </c>
      <c r="C4" s="4" t="s">
        <v>434</v>
      </c>
      <c r="D4" s="4" t="s">
        <v>435</v>
      </c>
      <c r="E4" s="4" t="s">
        <v>436</v>
      </c>
      <c r="F4" s="4"/>
      <c r="G4" s="4"/>
      <c r="H4" s="4" t="s">
        <v>437</v>
      </c>
    </row>
    <row r="5" ht="25.9" customHeight="1" spans="1:8">
      <c r="A5" s="4"/>
      <c r="B5" s="4"/>
      <c r="C5" s="4"/>
      <c r="D5" s="4"/>
      <c r="E5" s="4" t="s">
        <v>139</v>
      </c>
      <c r="F5" s="4" t="s">
        <v>438</v>
      </c>
      <c r="G5" s="4" t="s">
        <v>439</v>
      </c>
      <c r="H5" s="4"/>
    </row>
    <row r="6" ht="22.9" customHeight="1" spans="1:8">
      <c r="A6" s="14"/>
      <c r="B6" s="14" t="s">
        <v>137</v>
      </c>
      <c r="C6" s="13">
        <v>30.5</v>
      </c>
      <c r="D6" s="13"/>
      <c r="E6" s="13"/>
      <c r="F6" s="13"/>
      <c r="G6" s="13">
        <v>28</v>
      </c>
      <c r="H6" s="13">
        <v>2.5</v>
      </c>
    </row>
    <row r="7" ht="22.9" customHeight="1" spans="1:8">
      <c r="A7" s="12" t="s">
        <v>155</v>
      </c>
      <c r="B7" s="12" t="s">
        <v>4</v>
      </c>
      <c r="C7" s="13">
        <v>30.5</v>
      </c>
      <c r="D7" s="13"/>
      <c r="E7" s="13"/>
      <c r="F7" s="13"/>
      <c r="G7" s="13">
        <v>28</v>
      </c>
      <c r="H7" s="13">
        <v>2.5</v>
      </c>
    </row>
    <row r="8" ht="22.9" customHeight="1" spans="1:8">
      <c r="A8" s="19">
        <v>416</v>
      </c>
      <c r="B8" s="19" t="s">
        <v>156</v>
      </c>
      <c r="C8" s="13">
        <v>30.5</v>
      </c>
      <c r="D8" s="13"/>
      <c r="E8" s="13"/>
      <c r="F8" s="13"/>
      <c r="G8" s="13">
        <v>28</v>
      </c>
      <c r="H8" s="13">
        <v>2.5</v>
      </c>
    </row>
    <row r="9" ht="16.35" customHeight="1" spans="1:3">
      <c r="A9" s="7" t="s">
        <v>302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440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134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137</v>
      </c>
      <c r="D4" s="4" t="s">
        <v>441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139</v>
      </c>
      <c r="E5" s="4" t="s">
        <v>273</v>
      </c>
      <c r="F5" s="4"/>
      <c r="G5" s="4" t="s">
        <v>274</v>
      </c>
      <c r="H5" s="4"/>
    </row>
    <row r="6" ht="27.6" customHeight="1" spans="1:8">
      <c r="A6" s="4"/>
      <c r="B6" s="4"/>
      <c r="C6" s="4"/>
      <c r="D6" s="4"/>
      <c r="E6" s="4" t="s">
        <v>252</v>
      </c>
      <c r="F6" s="4" t="s">
        <v>235</v>
      </c>
      <c r="G6" s="4"/>
      <c r="H6" s="4"/>
    </row>
    <row r="7" ht="22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302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442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226</v>
      </c>
      <c r="G4" s="4" t="s">
        <v>227</v>
      </c>
      <c r="H4" s="4" t="s">
        <v>228</v>
      </c>
      <c r="I4" s="4" t="s">
        <v>229</v>
      </c>
      <c r="J4" s="4" t="s">
        <v>230</v>
      </c>
      <c r="K4" s="4" t="s">
        <v>231</v>
      </c>
      <c r="L4" s="4" t="s">
        <v>232</v>
      </c>
      <c r="M4" s="4" t="s">
        <v>233</v>
      </c>
      <c r="N4" s="4" t="s">
        <v>234</v>
      </c>
      <c r="O4" s="4" t="s">
        <v>235</v>
      </c>
      <c r="P4" s="4" t="s">
        <v>236</v>
      </c>
      <c r="Q4" s="4" t="s">
        <v>237</v>
      </c>
      <c r="R4" s="4" t="s">
        <v>238</v>
      </c>
      <c r="S4" s="4" t="s">
        <v>239</v>
      </c>
      <c r="T4" s="4" t="s">
        <v>240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302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6" t="s">
        <v>6</v>
      </c>
      <c r="C3" s="66"/>
    </row>
    <row r="4" ht="32.65" customHeight="1" spans="2:3">
      <c r="B4" s="67">
        <v>1</v>
      </c>
      <c r="C4" s="68" t="s">
        <v>7</v>
      </c>
    </row>
    <row r="5" ht="32.65" customHeight="1" spans="2:3">
      <c r="B5" s="67">
        <v>2</v>
      </c>
      <c r="C5" s="69" t="s">
        <v>8</v>
      </c>
    </row>
    <row r="6" ht="32.65" customHeight="1" spans="2:3">
      <c r="B6" s="67">
        <v>3</v>
      </c>
      <c r="C6" s="68" t="s">
        <v>9</v>
      </c>
    </row>
    <row r="7" ht="32.65" customHeight="1" spans="2:3">
      <c r="B7" s="67">
        <v>4</v>
      </c>
      <c r="C7" s="68" t="s">
        <v>10</v>
      </c>
    </row>
    <row r="8" ht="32.65" customHeight="1" spans="2:3">
      <c r="B8" s="67">
        <v>5</v>
      </c>
      <c r="C8" s="68" t="s">
        <v>11</v>
      </c>
    </row>
    <row r="9" ht="32.65" customHeight="1" spans="2:3">
      <c r="B9" s="67">
        <v>6</v>
      </c>
      <c r="C9" s="68" t="s">
        <v>12</v>
      </c>
    </row>
    <row r="10" ht="32.65" customHeight="1" spans="2:3">
      <c r="B10" s="67">
        <v>7</v>
      </c>
      <c r="C10" s="68" t="s">
        <v>13</v>
      </c>
    </row>
    <row r="11" ht="32.65" customHeight="1" spans="2:3">
      <c r="B11" s="67">
        <v>8</v>
      </c>
      <c r="C11" s="68" t="s">
        <v>14</v>
      </c>
    </row>
    <row r="12" ht="32.65" customHeight="1" spans="2:3">
      <c r="B12" s="67">
        <v>9</v>
      </c>
      <c r="C12" s="68" t="s">
        <v>15</v>
      </c>
    </row>
    <row r="13" ht="32.65" customHeight="1" spans="2:3">
      <c r="B13" s="67">
        <v>10</v>
      </c>
      <c r="C13" s="68" t="s">
        <v>16</v>
      </c>
    </row>
    <row r="14" ht="32.65" customHeight="1" spans="2:3">
      <c r="B14" s="67">
        <v>11</v>
      </c>
      <c r="C14" s="68" t="s">
        <v>17</v>
      </c>
    </row>
    <row r="15" ht="32.65" customHeight="1" spans="2:3">
      <c r="B15" s="67">
        <v>12</v>
      </c>
      <c r="C15" s="68" t="s">
        <v>18</v>
      </c>
    </row>
    <row r="16" ht="32.65" customHeight="1" spans="2:3">
      <c r="B16" s="67">
        <v>13</v>
      </c>
      <c r="C16" s="68" t="s">
        <v>19</v>
      </c>
    </row>
    <row r="17" ht="32.65" customHeight="1" spans="2:3">
      <c r="B17" s="67">
        <v>14</v>
      </c>
      <c r="C17" s="68" t="s">
        <v>20</v>
      </c>
    </row>
    <row r="18" ht="32.65" customHeight="1" spans="2:3">
      <c r="B18" s="67">
        <v>15</v>
      </c>
      <c r="C18" s="68" t="s">
        <v>21</v>
      </c>
    </row>
    <row r="19" ht="32.65" customHeight="1" spans="2:3">
      <c r="B19" s="67">
        <v>16</v>
      </c>
      <c r="C19" s="68" t="s">
        <v>22</v>
      </c>
    </row>
    <row r="20" ht="32.65" customHeight="1" spans="2:3">
      <c r="B20" s="67">
        <v>17</v>
      </c>
      <c r="C20" s="68" t="s">
        <v>23</v>
      </c>
    </row>
    <row r="21" ht="32.65" customHeight="1" spans="2:3">
      <c r="B21" s="67">
        <v>18</v>
      </c>
      <c r="C21" s="68" t="s">
        <v>24</v>
      </c>
    </row>
    <row r="22" ht="32.65" customHeight="1" spans="2:3">
      <c r="B22" s="67">
        <v>19</v>
      </c>
      <c r="C22" s="68" t="s">
        <v>25</v>
      </c>
    </row>
    <row r="23" ht="32.65" customHeight="1" spans="2:3">
      <c r="B23" s="67">
        <v>20</v>
      </c>
      <c r="C23" s="68" t="s">
        <v>26</v>
      </c>
    </row>
    <row r="24" ht="32.65" customHeight="1" spans="2:3">
      <c r="B24" s="67">
        <v>21</v>
      </c>
      <c r="C24" s="68" t="s">
        <v>27</v>
      </c>
    </row>
    <row r="25" ht="32.65" customHeight="1" spans="2:3">
      <c r="B25" s="67">
        <v>22</v>
      </c>
      <c r="C25" s="68" t="s">
        <v>28</v>
      </c>
    </row>
    <row r="26" ht="32.65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443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224</v>
      </c>
      <c r="E4" s="4" t="s">
        <v>225</v>
      </c>
      <c r="F4" s="4" t="s">
        <v>251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252</v>
      </c>
      <c r="I5" s="4" t="s">
        <v>253</v>
      </c>
      <c r="J5" s="4" t="s">
        <v>235</v>
      </c>
      <c r="K5" s="4" t="s">
        <v>137</v>
      </c>
      <c r="L5" s="4" t="s">
        <v>255</v>
      </c>
      <c r="M5" s="4" t="s">
        <v>256</v>
      </c>
      <c r="N5" s="4" t="s">
        <v>237</v>
      </c>
      <c r="O5" s="4" t="s">
        <v>257</v>
      </c>
      <c r="P5" s="4" t="s">
        <v>258</v>
      </c>
      <c r="Q5" s="4" t="s">
        <v>259</v>
      </c>
      <c r="R5" s="4" t="s">
        <v>233</v>
      </c>
      <c r="S5" s="4" t="s">
        <v>236</v>
      </c>
      <c r="T5" s="4" t="s">
        <v>240</v>
      </c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302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444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134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137</v>
      </c>
      <c r="D4" s="4" t="s">
        <v>445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139</v>
      </c>
      <c r="E5" s="4" t="s">
        <v>273</v>
      </c>
      <c r="F5" s="4"/>
      <c r="G5" s="4" t="s">
        <v>274</v>
      </c>
      <c r="H5" s="4"/>
    </row>
    <row r="6" ht="23.25" customHeight="1" spans="1:8">
      <c r="A6" s="4"/>
      <c r="B6" s="4"/>
      <c r="C6" s="4"/>
      <c r="D6" s="4"/>
      <c r="E6" s="4" t="s">
        <v>252</v>
      </c>
      <c r="F6" s="4" t="s">
        <v>235</v>
      </c>
      <c r="G6" s="4"/>
      <c r="H6" s="4"/>
    </row>
    <row r="7" ht="22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302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446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134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137</v>
      </c>
      <c r="D4" s="4" t="s">
        <v>447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139</v>
      </c>
      <c r="E5" s="4" t="s">
        <v>273</v>
      </c>
      <c r="F5" s="4"/>
      <c r="G5" s="4" t="s">
        <v>274</v>
      </c>
      <c r="H5" s="4"/>
    </row>
    <row r="6" ht="24.2" customHeight="1" spans="1:8">
      <c r="A6" s="4"/>
      <c r="B6" s="4"/>
      <c r="C6" s="4"/>
      <c r="D6" s="4"/>
      <c r="E6" s="4" t="s">
        <v>252</v>
      </c>
      <c r="F6" s="4" t="s">
        <v>235</v>
      </c>
      <c r="G6" s="4"/>
      <c r="H6" s="4"/>
    </row>
    <row r="7" ht="22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302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448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224</v>
      </c>
      <c r="B4" s="4" t="s">
        <v>449</v>
      </c>
      <c r="C4" s="4" t="s">
        <v>450</v>
      </c>
      <c r="D4" s="4"/>
      <c r="E4" s="4"/>
      <c r="F4" s="4"/>
      <c r="G4" s="4"/>
      <c r="H4" s="4"/>
      <c r="I4" s="4"/>
      <c r="J4" s="4"/>
      <c r="K4" s="4"/>
      <c r="L4" s="4"/>
      <c r="M4" s="4" t="s">
        <v>451</v>
      </c>
      <c r="N4" s="4"/>
    </row>
    <row r="5" ht="31.9" customHeight="1" spans="1:14">
      <c r="A5" s="4"/>
      <c r="B5" s="4"/>
      <c r="C5" s="4" t="s">
        <v>452</v>
      </c>
      <c r="D5" s="4" t="s">
        <v>140</v>
      </c>
      <c r="E5" s="4"/>
      <c r="F5" s="4"/>
      <c r="G5" s="4"/>
      <c r="H5" s="4"/>
      <c r="I5" s="4"/>
      <c r="J5" s="4" t="s">
        <v>453</v>
      </c>
      <c r="K5" s="4" t="s">
        <v>142</v>
      </c>
      <c r="L5" s="4" t="s">
        <v>143</v>
      </c>
      <c r="M5" s="4" t="s">
        <v>454</v>
      </c>
      <c r="N5" s="4" t="s">
        <v>455</v>
      </c>
    </row>
    <row r="6" ht="44.85" customHeight="1" spans="1:14">
      <c r="A6" s="4"/>
      <c r="B6" s="4"/>
      <c r="C6" s="4"/>
      <c r="D6" s="4" t="s">
        <v>456</v>
      </c>
      <c r="E6" s="4" t="s">
        <v>457</v>
      </c>
      <c r="F6" s="4" t="s">
        <v>458</v>
      </c>
      <c r="G6" s="4" t="s">
        <v>459</v>
      </c>
      <c r="H6" s="4" t="s">
        <v>460</v>
      </c>
      <c r="I6" s="4" t="s">
        <v>461</v>
      </c>
      <c r="J6" s="4"/>
      <c r="K6" s="4"/>
      <c r="L6" s="4"/>
      <c r="M6" s="4"/>
      <c r="N6" s="4"/>
    </row>
    <row r="7" ht="22.9" customHeight="1" spans="1:14">
      <c r="A7" s="14"/>
      <c r="B7" s="18" t="s">
        <v>137</v>
      </c>
      <c r="C7" s="13">
        <v>3874.32</v>
      </c>
      <c r="D7" s="13">
        <v>3874.32</v>
      </c>
      <c r="E7" s="13">
        <v>3874.32</v>
      </c>
      <c r="F7" s="13"/>
      <c r="G7" s="13"/>
      <c r="H7" s="13"/>
      <c r="I7" s="13"/>
      <c r="J7" s="13"/>
      <c r="K7" s="13"/>
      <c r="L7" s="13"/>
      <c r="M7" s="13">
        <v>3874.32</v>
      </c>
      <c r="N7" s="14"/>
    </row>
    <row r="8" ht="22.9" customHeight="1" spans="1:14">
      <c r="A8" s="12" t="s">
        <v>155</v>
      </c>
      <c r="B8" s="12" t="s">
        <v>4</v>
      </c>
      <c r="C8" s="13">
        <v>3874.32</v>
      </c>
      <c r="D8" s="13">
        <v>3874.32</v>
      </c>
      <c r="E8" s="13">
        <v>3874.32</v>
      </c>
      <c r="F8" s="13"/>
      <c r="G8" s="13"/>
      <c r="H8" s="13"/>
      <c r="I8" s="13"/>
      <c r="J8" s="13"/>
      <c r="K8" s="13"/>
      <c r="L8" s="13"/>
      <c r="M8" s="13">
        <v>3874.32</v>
      </c>
      <c r="N8" s="14"/>
    </row>
    <row r="9" ht="28" customHeight="1" spans="1:14">
      <c r="A9" s="19" t="s">
        <v>462</v>
      </c>
      <c r="B9" s="19" t="s">
        <v>463</v>
      </c>
      <c r="C9" s="6">
        <v>4.5</v>
      </c>
      <c r="D9" s="6">
        <v>4.5</v>
      </c>
      <c r="E9" s="6">
        <v>4.5</v>
      </c>
      <c r="F9" s="6"/>
      <c r="G9" s="6"/>
      <c r="H9" s="6"/>
      <c r="I9" s="6"/>
      <c r="J9" s="6"/>
      <c r="K9" s="6"/>
      <c r="L9" s="6"/>
      <c r="M9" s="6">
        <v>4.5</v>
      </c>
      <c r="N9" s="5"/>
    </row>
    <row r="10" ht="28" customHeight="1" spans="1:14">
      <c r="A10" s="19" t="s">
        <v>462</v>
      </c>
      <c r="B10" s="19" t="s">
        <v>464</v>
      </c>
      <c r="C10" s="6">
        <v>1050.92</v>
      </c>
      <c r="D10" s="6">
        <v>1050.92</v>
      </c>
      <c r="E10" s="6">
        <v>1050.92</v>
      </c>
      <c r="F10" s="6"/>
      <c r="G10" s="6"/>
      <c r="H10" s="6"/>
      <c r="I10" s="6"/>
      <c r="J10" s="6"/>
      <c r="K10" s="6"/>
      <c r="L10" s="6"/>
      <c r="M10" s="6">
        <v>1050.92</v>
      </c>
      <c r="N10" s="5"/>
    </row>
    <row r="11" ht="28" customHeight="1" spans="1:14">
      <c r="A11" s="19" t="s">
        <v>462</v>
      </c>
      <c r="B11" s="19" t="s">
        <v>465</v>
      </c>
      <c r="C11" s="6">
        <v>142.5</v>
      </c>
      <c r="D11" s="6">
        <v>142.5</v>
      </c>
      <c r="E11" s="6">
        <v>142.5</v>
      </c>
      <c r="F11" s="6"/>
      <c r="G11" s="6"/>
      <c r="H11" s="6"/>
      <c r="I11" s="6"/>
      <c r="J11" s="6"/>
      <c r="K11" s="6"/>
      <c r="L11" s="6"/>
      <c r="M11" s="6">
        <v>142.5</v>
      </c>
      <c r="N11" s="5"/>
    </row>
    <row r="12" ht="28" customHeight="1" spans="1:14">
      <c r="A12" s="19" t="s">
        <v>462</v>
      </c>
      <c r="B12" s="19" t="s">
        <v>466</v>
      </c>
      <c r="C12" s="6">
        <v>53</v>
      </c>
      <c r="D12" s="6">
        <v>53</v>
      </c>
      <c r="E12" s="6">
        <v>53</v>
      </c>
      <c r="F12" s="6"/>
      <c r="G12" s="6"/>
      <c r="H12" s="6"/>
      <c r="I12" s="6"/>
      <c r="J12" s="6"/>
      <c r="K12" s="6"/>
      <c r="L12" s="6"/>
      <c r="M12" s="6">
        <v>53</v>
      </c>
      <c r="N12" s="5"/>
    </row>
    <row r="13" ht="28" customHeight="1" spans="1:14">
      <c r="A13" s="19" t="s">
        <v>462</v>
      </c>
      <c r="B13" s="19" t="s">
        <v>467</v>
      </c>
      <c r="C13" s="6">
        <v>5</v>
      </c>
      <c r="D13" s="6">
        <v>5</v>
      </c>
      <c r="E13" s="6">
        <v>5</v>
      </c>
      <c r="F13" s="6"/>
      <c r="G13" s="6"/>
      <c r="H13" s="6"/>
      <c r="I13" s="6"/>
      <c r="J13" s="6"/>
      <c r="K13" s="6"/>
      <c r="L13" s="6"/>
      <c r="M13" s="6">
        <v>5</v>
      </c>
      <c r="N13" s="5"/>
    </row>
    <row r="14" ht="28" customHeight="1" spans="1:14">
      <c r="A14" s="19" t="s">
        <v>462</v>
      </c>
      <c r="B14" s="19" t="s">
        <v>468</v>
      </c>
      <c r="C14" s="6">
        <v>20</v>
      </c>
      <c r="D14" s="6">
        <v>20</v>
      </c>
      <c r="E14" s="6">
        <v>20</v>
      </c>
      <c r="F14" s="6"/>
      <c r="G14" s="6"/>
      <c r="H14" s="6"/>
      <c r="I14" s="6"/>
      <c r="J14" s="6"/>
      <c r="K14" s="6"/>
      <c r="L14" s="6"/>
      <c r="M14" s="6">
        <v>20</v>
      </c>
      <c r="N14" s="5"/>
    </row>
    <row r="15" ht="28" customHeight="1" spans="1:14">
      <c r="A15" s="19" t="s">
        <v>462</v>
      </c>
      <c r="B15" s="19" t="s">
        <v>469</v>
      </c>
      <c r="C15" s="6">
        <v>79</v>
      </c>
      <c r="D15" s="6">
        <v>79</v>
      </c>
      <c r="E15" s="6">
        <v>79</v>
      </c>
      <c r="F15" s="6"/>
      <c r="G15" s="6"/>
      <c r="H15" s="6"/>
      <c r="I15" s="6"/>
      <c r="J15" s="6"/>
      <c r="K15" s="6"/>
      <c r="L15" s="6"/>
      <c r="M15" s="6">
        <v>79</v>
      </c>
      <c r="N15" s="5"/>
    </row>
    <row r="16" ht="28" customHeight="1" spans="1:14">
      <c r="A16" s="19" t="s">
        <v>462</v>
      </c>
      <c r="B16" s="19" t="s">
        <v>470</v>
      </c>
      <c r="C16" s="6">
        <v>545.4</v>
      </c>
      <c r="D16" s="6">
        <v>545.4</v>
      </c>
      <c r="E16" s="6">
        <v>545.4</v>
      </c>
      <c r="F16" s="6"/>
      <c r="G16" s="6"/>
      <c r="H16" s="6"/>
      <c r="I16" s="6"/>
      <c r="J16" s="6"/>
      <c r="K16" s="6"/>
      <c r="L16" s="6"/>
      <c r="M16" s="6">
        <v>545.4</v>
      </c>
      <c r="N16" s="5"/>
    </row>
    <row r="17" ht="28" customHeight="1" spans="1:14">
      <c r="A17" s="19" t="s">
        <v>462</v>
      </c>
      <c r="B17" s="19" t="s">
        <v>471</v>
      </c>
      <c r="C17" s="6">
        <v>227</v>
      </c>
      <c r="D17" s="6">
        <v>227</v>
      </c>
      <c r="E17" s="6">
        <v>227</v>
      </c>
      <c r="F17" s="6"/>
      <c r="G17" s="6"/>
      <c r="H17" s="6"/>
      <c r="I17" s="6"/>
      <c r="J17" s="6"/>
      <c r="K17" s="6"/>
      <c r="L17" s="6"/>
      <c r="M17" s="6">
        <v>227</v>
      </c>
      <c r="N17" s="5"/>
    </row>
    <row r="18" ht="28" customHeight="1" spans="1:14">
      <c r="A18" s="19" t="s">
        <v>472</v>
      </c>
      <c r="B18" s="19" t="s">
        <v>473</v>
      </c>
      <c r="C18" s="6">
        <v>60</v>
      </c>
      <c r="D18" s="6">
        <v>60</v>
      </c>
      <c r="E18" s="6">
        <v>60</v>
      </c>
      <c r="F18" s="6"/>
      <c r="G18" s="6"/>
      <c r="H18" s="6"/>
      <c r="I18" s="6"/>
      <c r="J18" s="6"/>
      <c r="K18" s="6"/>
      <c r="L18" s="6"/>
      <c r="M18" s="6">
        <v>60</v>
      </c>
      <c r="N18" s="5"/>
    </row>
    <row r="19" ht="28" customHeight="1" spans="1:14">
      <c r="A19" s="19" t="s">
        <v>472</v>
      </c>
      <c r="B19" s="19" t="s">
        <v>474</v>
      </c>
      <c r="C19" s="6">
        <v>861</v>
      </c>
      <c r="D19" s="6">
        <v>861</v>
      </c>
      <c r="E19" s="6">
        <v>861</v>
      </c>
      <c r="F19" s="6"/>
      <c r="G19" s="6"/>
      <c r="H19" s="6"/>
      <c r="I19" s="6"/>
      <c r="J19" s="6"/>
      <c r="K19" s="6"/>
      <c r="L19" s="6"/>
      <c r="M19" s="6">
        <v>861</v>
      </c>
      <c r="N19" s="5"/>
    </row>
    <row r="20" ht="28" customHeight="1" spans="1:14">
      <c r="A20" s="19" t="s">
        <v>472</v>
      </c>
      <c r="B20" s="19" t="s">
        <v>475</v>
      </c>
      <c r="C20" s="6">
        <v>50</v>
      </c>
      <c r="D20" s="6">
        <v>50</v>
      </c>
      <c r="E20" s="6">
        <v>50</v>
      </c>
      <c r="F20" s="6"/>
      <c r="G20" s="6"/>
      <c r="H20" s="6"/>
      <c r="I20" s="6"/>
      <c r="J20" s="6"/>
      <c r="K20" s="6"/>
      <c r="L20" s="6"/>
      <c r="M20" s="6">
        <v>50</v>
      </c>
      <c r="N20" s="5"/>
    </row>
    <row r="21" ht="28" customHeight="1" spans="1:14">
      <c r="A21" s="19" t="s">
        <v>472</v>
      </c>
      <c r="B21" s="19" t="s">
        <v>476</v>
      </c>
      <c r="C21" s="6">
        <v>500</v>
      </c>
      <c r="D21" s="6">
        <v>500</v>
      </c>
      <c r="E21" s="6">
        <v>500</v>
      </c>
      <c r="F21" s="6"/>
      <c r="G21" s="6"/>
      <c r="H21" s="6"/>
      <c r="I21" s="6"/>
      <c r="J21" s="6"/>
      <c r="K21" s="6"/>
      <c r="L21" s="6"/>
      <c r="M21" s="6">
        <v>500</v>
      </c>
      <c r="N21" s="5"/>
    </row>
    <row r="22" ht="15" customHeight="1" spans="1:14">
      <c r="A22" s="19" t="s">
        <v>472</v>
      </c>
      <c r="B22" s="19" t="s">
        <v>477</v>
      </c>
      <c r="C22" s="6">
        <v>276</v>
      </c>
      <c r="D22" s="6">
        <v>276</v>
      </c>
      <c r="E22" s="6">
        <v>276</v>
      </c>
      <c r="F22" s="6"/>
      <c r="G22" s="6"/>
      <c r="H22" s="6"/>
      <c r="I22" s="6"/>
      <c r="J22" s="6"/>
      <c r="K22" s="6"/>
      <c r="L22" s="6"/>
      <c r="M22" s="6">
        <v>276</v>
      </c>
      <c r="N22" s="5"/>
    </row>
    <row r="23" spans="1:4">
      <c r="A23" s="7" t="s">
        <v>302</v>
      </c>
      <c r="B23" s="7"/>
      <c r="C23" s="7"/>
      <c r="D2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3:D2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0"/>
  <sheetViews>
    <sheetView workbookViewId="0">
      <pane ySplit="5" topLeftCell="A150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478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224</v>
      </c>
      <c r="B4" s="4" t="s">
        <v>479</v>
      </c>
      <c r="C4" s="4" t="s">
        <v>480</v>
      </c>
      <c r="D4" s="4" t="s">
        <v>481</v>
      </c>
      <c r="E4" s="4" t="s">
        <v>482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483</v>
      </c>
      <c r="F5" s="4" t="s">
        <v>484</v>
      </c>
      <c r="G5" s="4" t="s">
        <v>485</v>
      </c>
      <c r="H5" s="4" t="s">
        <v>486</v>
      </c>
      <c r="I5" s="4" t="s">
        <v>487</v>
      </c>
      <c r="J5" s="4" t="s">
        <v>488</v>
      </c>
      <c r="K5" s="4" t="s">
        <v>489</v>
      </c>
      <c r="L5" s="4" t="s">
        <v>490</v>
      </c>
      <c r="M5" s="4" t="s">
        <v>491</v>
      </c>
    </row>
    <row r="6" ht="19.9" customHeight="1" spans="1:13">
      <c r="A6" s="12" t="s">
        <v>2</v>
      </c>
      <c r="B6" s="12" t="s">
        <v>4</v>
      </c>
      <c r="C6" s="13">
        <v>2127.32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9.25" customHeight="1" spans="1:13">
      <c r="A7" s="5" t="s">
        <v>492</v>
      </c>
      <c r="B7" s="5" t="s">
        <v>493</v>
      </c>
      <c r="C7" s="6">
        <v>1050.92</v>
      </c>
      <c r="D7" s="5" t="s">
        <v>494</v>
      </c>
      <c r="E7" s="15" t="s">
        <v>495</v>
      </c>
      <c r="F7" s="15" t="s">
        <v>496</v>
      </c>
      <c r="G7" s="5" t="s">
        <v>497</v>
      </c>
      <c r="H7" s="5" t="s">
        <v>498</v>
      </c>
      <c r="I7" s="5" t="s">
        <v>499</v>
      </c>
      <c r="J7" s="5" t="s">
        <v>500</v>
      </c>
      <c r="K7" s="5" t="s">
        <v>501</v>
      </c>
      <c r="L7" s="5" t="s">
        <v>502</v>
      </c>
      <c r="M7" s="5"/>
    </row>
    <row r="8" ht="24.4" customHeight="1" spans="1:13">
      <c r="A8" s="5"/>
      <c r="B8" s="5"/>
      <c r="C8" s="6"/>
      <c r="D8" s="5"/>
      <c r="E8" s="15"/>
      <c r="F8" s="15" t="s">
        <v>503</v>
      </c>
      <c r="G8" s="5" t="s">
        <v>504</v>
      </c>
      <c r="H8" s="5" t="s">
        <v>504</v>
      </c>
      <c r="I8" s="5" t="s">
        <v>504</v>
      </c>
      <c r="J8" s="5" t="s">
        <v>504</v>
      </c>
      <c r="K8" s="5" t="s">
        <v>504</v>
      </c>
      <c r="L8" s="5" t="s">
        <v>505</v>
      </c>
      <c r="M8" s="5"/>
    </row>
    <row r="9" ht="24.4" customHeight="1" spans="1:13">
      <c r="A9" s="5"/>
      <c r="B9" s="5"/>
      <c r="C9" s="6"/>
      <c r="D9" s="5"/>
      <c r="E9" s="15"/>
      <c r="F9" s="15" t="s">
        <v>506</v>
      </c>
      <c r="G9" s="5" t="s">
        <v>507</v>
      </c>
      <c r="H9" s="5" t="s">
        <v>504</v>
      </c>
      <c r="I9" s="5" t="s">
        <v>504</v>
      </c>
      <c r="J9" s="5" t="s">
        <v>504</v>
      </c>
      <c r="K9" s="5" t="s">
        <v>504</v>
      </c>
      <c r="L9" s="5" t="s">
        <v>505</v>
      </c>
      <c r="M9" s="5"/>
    </row>
    <row r="10" ht="39.6" customHeight="1" spans="1:13">
      <c r="A10" s="5"/>
      <c r="B10" s="5"/>
      <c r="C10" s="6"/>
      <c r="D10" s="5"/>
      <c r="E10" s="15" t="s">
        <v>508</v>
      </c>
      <c r="F10" s="15" t="s">
        <v>509</v>
      </c>
      <c r="G10" s="5" t="s">
        <v>510</v>
      </c>
      <c r="H10" s="5" t="s">
        <v>511</v>
      </c>
      <c r="I10" s="5" t="s">
        <v>512</v>
      </c>
      <c r="J10" s="5" t="s">
        <v>513</v>
      </c>
      <c r="K10" s="5" t="s">
        <v>514</v>
      </c>
      <c r="L10" s="5" t="s">
        <v>515</v>
      </c>
      <c r="M10" s="5"/>
    </row>
    <row r="11" ht="24.4" customHeight="1" spans="1:13">
      <c r="A11" s="5"/>
      <c r="B11" s="5"/>
      <c r="C11" s="6"/>
      <c r="D11" s="5"/>
      <c r="E11" s="15"/>
      <c r="F11" s="15" t="s">
        <v>516</v>
      </c>
      <c r="G11" s="5" t="s">
        <v>517</v>
      </c>
      <c r="H11" s="5" t="s">
        <v>518</v>
      </c>
      <c r="I11" s="5" t="s">
        <v>519</v>
      </c>
      <c r="J11" s="5" t="s">
        <v>520</v>
      </c>
      <c r="K11" s="5" t="s">
        <v>514</v>
      </c>
      <c r="L11" s="5" t="s">
        <v>521</v>
      </c>
      <c r="M11" s="5"/>
    </row>
    <row r="12" ht="29.25" customHeight="1" spans="1:13">
      <c r="A12" s="5"/>
      <c r="B12" s="5"/>
      <c r="C12" s="6"/>
      <c r="D12" s="5"/>
      <c r="E12" s="15"/>
      <c r="F12" s="15" t="s">
        <v>522</v>
      </c>
      <c r="G12" s="5" t="s">
        <v>523</v>
      </c>
      <c r="H12" s="5" t="s">
        <v>524</v>
      </c>
      <c r="I12" s="5" t="s">
        <v>525</v>
      </c>
      <c r="J12" s="5" t="s">
        <v>526</v>
      </c>
      <c r="K12" s="5" t="s">
        <v>527</v>
      </c>
      <c r="L12" s="5" t="s">
        <v>505</v>
      </c>
      <c r="M12" s="5"/>
    </row>
    <row r="13" ht="24.4" customHeight="1" spans="1:13">
      <c r="A13" s="5"/>
      <c r="B13" s="5"/>
      <c r="C13" s="6"/>
      <c r="D13" s="5"/>
      <c r="E13" s="15" t="s">
        <v>528</v>
      </c>
      <c r="F13" s="15" t="s">
        <v>529</v>
      </c>
      <c r="G13" s="5" t="s">
        <v>530</v>
      </c>
      <c r="H13" s="5" t="s">
        <v>504</v>
      </c>
      <c r="I13" s="5" t="s">
        <v>504</v>
      </c>
      <c r="J13" s="5" t="s">
        <v>504</v>
      </c>
      <c r="K13" s="5" t="s">
        <v>504</v>
      </c>
      <c r="L13" s="5" t="s">
        <v>505</v>
      </c>
      <c r="M13" s="5"/>
    </row>
    <row r="14" ht="39.6" customHeight="1" spans="1:13">
      <c r="A14" s="5"/>
      <c r="B14" s="5"/>
      <c r="C14" s="6"/>
      <c r="D14" s="5"/>
      <c r="E14" s="15"/>
      <c r="F14" s="15" t="s">
        <v>531</v>
      </c>
      <c r="G14" s="5" t="s">
        <v>532</v>
      </c>
      <c r="H14" s="5" t="s">
        <v>533</v>
      </c>
      <c r="I14" s="5" t="s">
        <v>534</v>
      </c>
      <c r="J14" s="5" t="s">
        <v>535</v>
      </c>
      <c r="K14" s="5" t="s">
        <v>514</v>
      </c>
      <c r="L14" s="5" t="s">
        <v>515</v>
      </c>
      <c r="M14" s="5"/>
    </row>
    <row r="15" ht="24.4" customHeight="1" spans="1:13">
      <c r="A15" s="5"/>
      <c r="B15" s="5"/>
      <c r="C15" s="6"/>
      <c r="D15" s="5"/>
      <c r="E15" s="15"/>
      <c r="F15" s="15" t="s">
        <v>536</v>
      </c>
      <c r="G15" s="5" t="s">
        <v>537</v>
      </c>
      <c r="H15" s="5" t="s">
        <v>504</v>
      </c>
      <c r="I15" s="5" t="s">
        <v>504</v>
      </c>
      <c r="J15" s="5" t="s">
        <v>504</v>
      </c>
      <c r="K15" s="5" t="s">
        <v>504</v>
      </c>
      <c r="L15" s="5" t="s">
        <v>505</v>
      </c>
      <c r="M15" s="5"/>
    </row>
    <row r="16" ht="24.4" customHeight="1" spans="1:13">
      <c r="A16" s="5"/>
      <c r="B16" s="5"/>
      <c r="C16" s="6"/>
      <c r="D16" s="5"/>
      <c r="E16" s="15"/>
      <c r="F16" s="15" t="s">
        <v>538</v>
      </c>
      <c r="G16" s="5" t="s">
        <v>539</v>
      </c>
      <c r="H16" s="5" t="s">
        <v>504</v>
      </c>
      <c r="I16" s="5" t="s">
        <v>504</v>
      </c>
      <c r="J16" s="5" t="s">
        <v>504</v>
      </c>
      <c r="K16" s="5" t="s">
        <v>504</v>
      </c>
      <c r="L16" s="5" t="s">
        <v>505</v>
      </c>
      <c r="M16" s="5"/>
    </row>
    <row r="17" ht="24.4" customHeight="1" spans="1:13">
      <c r="A17" s="5"/>
      <c r="B17" s="5"/>
      <c r="C17" s="6"/>
      <c r="D17" s="5"/>
      <c r="E17" s="15" t="s">
        <v>540</v>
      </c>
      <c r="F17" s="15" t="s">
        <v>541</v>
      </c>
      <c r="G17" s="5" t="s">
        <v>542</v>
      </c>
      <c r="H17" s="5" t="s">
        <v>543</v>
      </c>
      <c r="I17" s="5" t="s">
        <v>544</v>
      </c>
      <c r="J17" s="5" t="s">
        <v>545</v>
      </c>
      <c r="K17" s="5" t="s">
        <v>514</v>
      </c>
      <c r="L17" s="5" t="s">
        <v>521</v>
      </c>
      <c r="M17" s="5"/>
    </row>
    <row r="18" ht="29.25" customHeight="1" spans="1:13">
      <c r="A18" s="5" t="s">
        <v>492</v>
      </c>
      <c r="B18" s="5" t="s">
        <v>546</v>
      </c>
      <c r="C18" s="6">
        <v>545.4</v>
      </c>
      <c r="D18" s="5" t="s">
        <v>547</v>
      </c>
      <c r="E18" s="15" t="s">
        <v>495</v>
      </c>
      <c r="F18" s="15" t="s">
        <v>496</v>
      </c>
      <c r="G18" s="5" t="s">
        <v>497</v>
      </c>
      <c r="H18" s="5" t="s">
        <v>548</v>
      </c>
      <c r="I18" s="5" t="s">
        <v>549</v>
      </c>
      <c r="J18" s="5" t="s">
        <v>500</v>
      </c>
      <c r="K18" s="5" t="s">
        <v>501</v>
      </c>
      <c r="L18" s="5" t="s">
        <v>515</v>
      </c>
      <c r="M18" s="5"/>
    </row>
    <row r="19" ht="24.4" customHeight="1" spans="1:13">
      <c r="A19" s="5"/>
      <c r="B19" s="5"/>
      <c r="C19" s="6"/>
      <c r="D19" s="5"/>
      <c r="E19" s="15"/>
      <c r="F19" s="15" t="s">
        <v>503</v>
      </c>
      <c r="G19" s="5" t="s">
        <v>504</v>
      </c>
      <c r="H19" s="5" t="s">
        <v>504</v>
      </c>
      <c r="I19" s="5" t="s">
        <v>504</v>
      </c>
      <c r="J19" s="5" t="s">
        <v>504</v>
      </c>
      <c r="K19" s="5" t="s">
        <v>504</v>
      </c>
      <c r="L19" s="5" t="s">
        <v>505</v>
      </c>
      <c r="M19" s="5"/>
    </row>
    <row r="20" ht="24.4" customHeight="1" spans="1:13">
      <c r="A20" s="5"/>
      <c r="B20" s="5"/>
      <c r="C20" s="6"/>
      <c r="D20" s="5"/>
      <c r="E20" s="15"/>
      <c r="F20" s="15" t="s">
        <v>506</v>
      </c>
      <c r="G20" s="5" t="s">
        <v>507</v>
      </c>
      <c r="H20" s="5" t="s">
        <v>504</v>
      </c>
      <c r="I20" s="5" t="s">
        <v>504</v>
      </c>
      <c r="J20" s="5" t="s">
        <v>504</v>
      </c>
      <c r="K20" s="5" t="s">
        <v>504</v>
      </c>
      <c r="L20" s="5" t="s">
        <v>505</v>
      </c>
      <c r="M20" s="5"/>
    </row>
    <row r="21" ht="39.6" customHeight="1" spans="1:13">
      <c r="A21" s="5"/>
      <c r="B21" s="5"/>
      <c r="C21" s="6"/>
      <c r="D21" s="5"/>
      <c r="E21" s="15" t="s">
        <v>508</v>
      </c>
      <c r="F21" s="15" t="s">
        <v>509</v>
      </c>
      <c r="G21" s="5" t="s">
        <v>510</v>
      </c>
      <c r="H21" s="5" t="s">
        <v>511</v>
      </c>
      <c r="I21" s="5" t="s">
        <v>512</v>
      </c>
      <c r="J21" s="5" t="s">
        <v>513</v>
      </c>
      <c r="K21" s="5" t="s">
        <v>514</v>
      </c>
      <c r="L21" s="5" t="s">
        <v>550</v>
      </c>
      <c r="M21" s="5"/>
    </row>
    <row r="22" ht="24.4" customHeight="1" spans="1:13">
      <c r="A22" s="5"/>
      <c r="B22" s="5"/>
      <c r="C22" s="6"/>
      <c r="D22" s="5"/>
      <c r="E22" s="15"/>
      <c r="F22" s="15" t="s">
        <v>516</v>
      </c>
      <c r="G22" s="5" t="s">
        <v>551</v>
      </c>
      <c r="H22" s="5" t="s">
        <v>552</v>
      </c>
      <c r="I22" s="5" t="s">
        <v>553</v>
      </c>
      <c r="J22" s="5" t="s">
        <v>554</v>
      </c>
      <c r="K22" s="5" t="s">
        <v>514</v>
      </c>
      <c r="L22" s="5" t="s">
        <v>502</v>
      </c>
      <c r="M22" s="5"/>
    </row>
    <row r="23" ht="39.6" customHeight="1" spans="1:13">
      <c r="A23" s="5"/>
      <c r="B23" s="5"/>
      <c r="C23" s="6"/>
      <c r="D23" s="5"/>
      <c r="E23" s="15"/>
      <c r="F23" s="15" t="s">
        <v>522</v>
      </c>
      <c r="G23" s="5" t="s">
        <v>555</v>
      </c>
      <c r="H23" s="5" t="s">
        <v>511</v>
      </c>
      <c r="I23" s="5" t="s">
        <v>556</v>
      </c>
      <c r="J23" s="5" t="s">
        <v>557</v>
      </c>
      <c r="K23" s="5" t="s">
        <v>514</v>
      </c>
      <c r="L23" s="5" t="s">
        <v>550</v>
      </c>
      <c r="M23" s="5"/>
    </row>
    <row r="24" ht="29.25" customHeight="1" spans="1:13">
      <c r="A24" s="5"/>
      <c r="B24" s="5"/>
      <c r="C24" s="6"/>
      <c r="D24" s="5"/>
      <c r="E24" s="15" t="s">
        <v>528</v>
      </c>
      <c r="F24" s="15" t="s">
        <v>529</v>
      </c>
      <c r="G24" s="5" t="s">
        <v>523</v>
      </c>
      <c r="H24" s="5" t="s">
        <v>558</v>
      </c>
      <c r="I24" s="5" t="s">
        <v>525</v>
      </c>
      <c r="J24" s="5" t="s">
        <v>526</v>
      </c>
      <c r="K24" s="5" t="s">
        <v>504</v>
      </c>
      <c r="L24" s="5" t="s">
        <v>505</v>
      </c>
      <c r="M24" s="5"/>
    </row>
    <row r="25" ht="24.4" customHeight="1" spans="1:13">
      <c r="A25" s="5"/>
      <c r="B25" s="5"/>
      <c r="C25" s="6"/>
      <c r="D25" s="5"/>
      <c r="E25" s="15"/>
      <c r="F25" s="15" t="s">
        <v>531</v>
      </c>
      <c r="G25" s="5" t="s">
        <v>530</v>
      </c>
      <c r="H25" s="5" t="s">
        <v>504</v>
      </c>
      <c r="I25" s="5" t="s">
        <v>504</v>
      </c>
      <c r="J25" s="5" t="s">
        <v>504</v>
      </c>
      <c r="K25" s="5" t="s">
        <v>504</v>
      </c>
      <c r="L25" s="5" t="s">
        <v>505</v>
      </c>
      <c r="M25" s="5"/>
    </row>
    <row r="26" ht="39.6" customHeight="1" spans="1:13">
      <c r="A26" s="5"/>
      <c r="B26" s="5"/>
      <c r="C26" s="6"/>
      <c r="D26" s="5"/>
      <c r="E26" s="15"/>
      <c r="F26" s="15" t="s">
        <v>536</v>
      </c>
      <c r="G26" s="5" t="s">
        <v>532</v>
      </c>
      <c r="H26" s="5" t="s">
        <v>533</v>
      </c>
      <c r="I26" s="5" t="s">
        <v>559</v>
      </c>
      <c r="J26" s="5" t="s">
        <v>535</v>
      </c>
      <c r="K26" s="5" t="s">
        <v>514</v>
      </c>
      <c r="L26" s="5" t="s">
        <v>550</v>
      </c>
      <c r="M26" s="5"/>
    </row>
    <row r="27" ht="24.4" customHeight="1" spans="1:13">
      <c r="A27" s="5"/>
      <c r="B27" s="5"/>
      <c r="C27" s="6"/>
      <c r="D27" s="5"/>
      <c r="E27" s="15"/>
      <c r="F27" s="15" t="s">
        <v>538</v>
      </c>
      <c r="G27" s="5" t="s">
        <v>539</v>
      </c>
      <c r="H27" s="5" t="s">
        <v>504</v>
      </c>
      <c r="I27" s="5" t="s">
        <v>504</v>
      </c>
      <c r="J27" s="5" t="s">
        <v>504</v>
      </c>
      <c r="K27" s="5" t="s">
        <v>504</v>
      </c>
      <c r="L27" s="5" t="s">
        <v>505</v>
      </c>
      <c r="M27" s="5"/>
    </row>
    <row r="28" ht="24.4" customHeight="1" spans="1:13">
      <c r="A28" s="5"/>
      <c r="B28" s="5"/>
      <c r="C28" s="6"/>
      <c r="D28" s="5"/>
      <c r="E28" s="15" t="s">
        <v>540</v>
      </c>
      <c r="F28" s="15" t="s">
        <v>541</v>
      </c>
      <c r="G28" s="5" t="s">
        <v>542</v>
      </c>
      <c r="H28" s="5" t="s">
        <v>543</v>
      </c>
      <c r="I28" s="5" t="s">
        <v>560</v>
      </c>
      <c r="J28" s="5" t="s">
        <v>545</v>
      </c>
      <c r="K28" s="5" t="s">
        <v>514</v>
      </c>
      <c r="L28" s="5" t="s">
        <v>521</v>
      </c>
      <c r="M28" s="5"/>
    </row>
    <row r="29" ht="29.25" customHeight="1" spans="1:13">
      <c r="A29" s="5" t="s">
        <v>492</v>
      </c>
      <c r="B29" s="5" t="s">
        <v>561</v>
      </c>
      <c r="C29" s="6">
        <v>227</v>
      </c>
      <c r="D29" s="5" t="s">
        <v>562</v>
      </c>
      <c r="E29" s="15" t="s">
        <v>495</v>
      </c>
      <c r="F29" s="15" t="s">
        <v>496</v>
      </c>
      <c r="G29" s="5" t="s">
        <v>497</v>
      </c>
      <c r="H29" s="5" t="s">
        <v>563</v>
      </c>
      <c r="I29" s="5" t="s">
        <v>564</v>
      </c>
      <c r="J29" s="5" t="s">
        <v>565</v>
      </c>
      <c r="K29" s="5" t="s">
        <v>501</v>
      </c>
      <c r="L29" s="5" t="s">
        <v>502</v>
      </c>
      <c r="M29" s="5"/>
    </row>
    <row r="30" ht="24.4" customHeight="1" spans="1:13">
      <c r="A30" s="5"/>
      <c r="B30" s="5"/>
      <c r="C30" s="6"/>
      <c r="D30" s="5"/>
      <c r="E30" s="15"/>
      <c r="F30" s="15" t="s">
        <v>503</v>
      </c>
      <c r="G30" s="5" t="s">
        <v>504</v>
      </c>
      <c r="H30" s="5" t="s">
        <v>504</v>
      </c>
      <c r="I30" s="5" t="s">
        <v>504</v>
      </c>
      <c r="J30" s="5" t="s">
        <v>504</v>
      </c>
      <c r="K30" s="5" t="s">
        <v>504</v>
      </c>
      <c r="L30" s="5" t="s">
        <v>505</v>
      </c>
      <c r="M30" s="5"/>
    </row>
    <row r="31" ht="24.4" customHeight="1" spans="1:13">
      <c r="A31" s="5"/>
      <c r="B31" s="5"/>
      <c r="C31" s="6"/>
      <c r="D31" s="5"/>
      <c r="E31" s="15"/>
      <c r="F31" s="15" t="s">
        <v>506</v>
      </c>
      <c r="G31" s="5" t="s">
        <v>507</v>
      </c>
      <c r="H31" s="5" t="s">
        <v>504</v>
      </c>
      <c r="I31" s="5" t="s">
        <v>504</v>
      </c>
      <c r="J31" s="5" t="s">
        <v>504</v>
      </c>
      <c r="K31" s="5" t="s">
        <v>504</v>
      </c>
      <c r="L31" s="5" t="s">
        <v>505</v>
      </c>
      <c r="M31" s="5"/>
    </row>
    <row r="32" ht="39.6" customHeight="1" spans="1:13">
      <c r="A32" s="5"/>
      <c r="B32" s="5"/>
      <c r="C32" s="6"/>
      <c r="D32" s="5"/>
      <c r="E32" s="15" t="s">
        <v>508</v>
      </c>
      <c r="F32" s="15" t="s">
        <v>509</v>
      </c>
      <c r="G32" s="5" t="s">
        <v>566</v>
      </c>
      <c r="H32" s="5" t="s">
        <v>511</v>
      </c>
      <c r="I32" s="5" t="s">
        <v>567</v>
      </c>
      <c r="J32" s="5" t="s">
        <v>513</v>
      </c>
      <c r="K32" s="5" t="s">
        <v>514</v>
      </c>
      <c r="L32" s="5" t="s">
        <v>515</v>
      </c>
      <c r="M32" s="5"/>
    </row>
    <row r="33" ht="24.4" customHeight="1" spans="1:13">
      <c r="A33" s="5"/>
      <c r="B33" s="5"/>
      <c r="C33" s="6"/>
      <c r="D33" s="5"/>
      <c r="E33" s="15"/>
      <c r="F33" s="15" t="s">
        <v>516</v>
      </c>
      <c r="G33" s="5" t="s">
        <v>568</v>
      </c>
      <c r="H33" s="5" t="s">
        <v>511</v>
      </c>
      <c r="I33" s="5" t="s">
        <v>569</v>
      </c>
      <c r="J33" s="5" t="s">
        <v>570</v>
      </c>
      <c r="K33" s="5" t="s">
        <v>514</v>
      </c>
      <c r="L33" s="5" t="s">
        <v>515</v>
      </c>
      <c r="M33" s="5"/>
    </row>
    <row r="34" ht="29.25" customHeight="1" spans="1:13">
      <c r="A34" s="5"/>
      <c r="B34" s="5"/>
      <c r="C34" s="6"/>
      <c r="D34" s="5"/>
      <c r="E34" s="15"/>
      <c r="F34" s="15" t="s">
        <v>522</v>
      </c>
      <c r="G34" s="5" t="s">
        <v>523</v>
      </c>
      <c r="H34" s="5" t="s">
        <v>524</v>
      </c>
      <c r="I34" s="5" t="s">
        <v>525</v>
      </c>
      <c r="J34" s="5" t="s">
        <v>571</v>
      </c>
      <c r="K34" s="5" t="s">
        <v>527</v>
      </c>
      <c r="L34" s="5" t="s">
        <v>505</v>
      </c>
      <c r="M34" s="5"/>
    </row>
    <row r="35" ht="24.4" customHeight="1" spans="1:13">
      <c r="A35" s="5"/>
      <c r="B35" s="5"/>
      <c r="C35" s="6"/>
      <c r="D35" s="5"/>
      <c r="E35" s="15" t="s">
        <v>528</v>
      </c>
      <c r="F35" s="15" t="s">
        <v>529</v>
      </c>
      <c r="G35" s="5" t="s">
        <v>530</v>
      </c>
      <c r="H35" s="5" t="s">
        <v>504</v>
      </c>
      <c r="I35" s="5" t="s">
        <v>504</v>
      </c>
      <c r="J35" s="5" t="s">
        <v>504</v>
      </c>
      <c r="K35" s="5" t="s">
        <v>504</v>
      </c>
      <c r="L35" s="5" t="s">
        <v>505</v>
      </c>
      <c r="M35" s="5"/>
    </row>
    <row r="36" ht="29.25" customHeight="1" spans="1:13">
      <c r="A36" s="5"/>
      <c r="B36" s="5"/>
      <c r="C36" s="6"/>
      <c r="D36" s="5"/>
      <c r="E36" s="15"/>
      <c r="F36" s="15" t="s">
        <v>531</v>
      </c>
      <c r="G36" s="5" t="s">
        <v>572</v>
      </c>
      <c r="H36" s="5" t="s">
        <v>537</v>
      </c>
      <c r="I36" s="5" t="s">
        <v>572</v>
      </c>
      <c r="J36" s="5" t="s">
        <v>573</v>
      </c>
      <c r="K36" s="5" t="s">
        <v>527</v>
      </c>
      <c r="L36" s="5" t="s">
        <v>505</v>
      </c>
      <c r="M36" s="5"/>
    </row>
    <row r="37" ht="29.25" customHeight="1" spans="1:13">
      <c r="A37" s="5"/>
      <c r="B37" s="5"/>
      <c r="C37" s="6"/>
      <c r="D37" s="5"/>
      <c r="E37" s="15"/>
      <c r="F37" s="15" t="s">
        <v>536</v>
      </c>
      <c r="G37" s="5" t="s">
        <v>574</v>
      </c>
      <c r="H37" s="5" t="s">
        <v>537</v>
      </c>
      <c r="I37" s="5" t="s">
        <v>574</v>
      </c>
      <c r="J37" s="5" t="s">
        <v>573</v>
      </c>
      <c r="K37" s="5" t="s">
        <v>527</v>
      </c>
      <c r="L37" s="5" t="s">
        <v>505</v>
      </c>
      <c r="M37" s="5"/>
    </row>
    <row r="38" ht="24.4" customHeight="1" spans="1:13">
      <c r="A38" s="5"/>
      <c r="B38" s="5"/>
      <c r="C38" s="6"/>
      <c r="D38" s="5"/>
      <c r="E38" s="15"/>
      <c r="F38" s="15" t="s">
        <v>538</v>
      </c>
      <c r="G38" s="5" t="s">
        <v>575</v>
      </c>
      <c r="H38" s="5" t="s">
        <v>504</v>
      </c>
      <c r="I38" s="5" t="s">
        <v>504</v>
      </c>
      <c r="J38" s="5" t="s">
        <v>504</v>
      </c>
      <c r="K38" s="5" t="s">
        <v>504</v>
      </c>
      <c r="L38" s="5" t="s">
        <v>505</v>
      </c>
      <c r="M38" s="5"/>
    </row>
    <row r="39" ht="24.4" customHeight="1" spans="1:13">
      <c r="A39" s="5"/>
      <c r="B39" s="5"/>
      <c r="C39" s="6"/>
      <c r="D39" s="5"/>
      <c r="E39" s="15" t="s">
        <v>540</v>
      </c>
      <c r="F39" s="15" t="s">
        <v>541</v>
      </c>
      <c r="G39" s="5" t="s">
        <v>542</v>
      </c>
      <c r="H39" s="5" t="s">
        <v>543</v>
      </c>
      <c r="I39" s="5" t="s">
        <v>544</v>
      </c>
      <c r="J39" s="5" t="s">
        <v>576</v>
      </c>
      <c r="K39" s="5" t="s">
        <v>514</v>
      </c>
      <c r="L39" s="5" t="s">
        <v>521</v>
      </c>
      <c r="M39" s="5"/>
    </row>
    <row r="40" ht="29.25" customHeight="1" spans="1:13">
      <c r="A40" s="5" t="s">
        <v>492</v>
      </c>
      <c r="B40" s="5" t="s">
        <v>577</v>
      </c>
      <c r="C40" s="6">
        <v>79</v>
      </c>
      <c r="D40" s="5" t="s">
        <v>578</v>
      </c>
      <c r="E40" s="15" t="s">
        <v>495</v>
      </c>
      <c r="F40" s="15" t="s">
        <v>496</v>
      </c>
      <c r="G40" s="5" t="s">
        <v>497</v>
      </c>
      <c r="H40" s="5" t="s">
        <v>579</v>
      </c>
      <c r="I40" s="5" t="s">
        <v>580</v>
      </c>
      <c r="J40" s="5" t="s">
        <v>500</v>
      </c>
      <c r="K40" s="5" t="s">
        <v>501</v>
      </c>
      <c r="L40" s="5" t="s">
        <v>502</v>
      </c>
      <c r="M40" s="5"/>
    </row>
    <row r="41" ht="24.4" customHeight="1" spans="1:13">
      <c r="A41" s="5"/>
      <c r="B41" s="5"/>
      <c r="C41" s="6"/>
      <c r="D41" s="5"/>
      <c r="E41" s="15"/>
      <c r="F41" s="15" t="s">
        <v>503</v>
      </c>
      <c r="G41" s="5" t="s">
        <v>504</v>
      </c>
      <c r="H41" s="5" t="s">
        <v>504</v>
      </c>
      <c r="I41" s="5" t="s">
        <v>504</v>
      </c>
      <c r="J41" s="5" t="s">
        <v>504</v>
      </c>
      <c r="K41" s="5" t="s">
        <v>504</v>
      </c>
      <c r="L41" s="5" t="s">
        <v>505</v>
      </c>
      <c r="M41" s="5"/>
    </row>
    <row r="42" ht="24.4" customHeight="1" spans="1:13">
      <c r="A42" s="5"/>
      <c r="B42" s="5"/>
      <c r="C42" s="6"/>
      <c r="D42" s="5"/>
      <c r="E42" s="15"/>
      <c r="F42" s="15" t="s">
        <v>506</v>
      </c>
      <c r="G42" s="5" t="s">
        <v>530</v>
      </c>
      <c r="H42" s="5" t="s">
        <v>504</v>
      </c>
      <c r="I42" s="5" t="s">
        <v>504</v>
      </c>
      <c r="J42" s="5" t="s">
        <v>504</v>
      </c>
      <c r="K42" s="5" t="s">
        <v>504</v>
      </c>
      <c r="L42" s="5" t="s">
        <v>505</v>
      </c>
      <c r="M42" s="5"/>
    </row>
    <row r="43" ht="39.6" customHeight="1" spans="1:13">
      <c r="A43" s="5"/>
      <c r="B43" s="5"/>
      <c r="C43" s="6"/>
      <c r="D43" s="5"/>
      <c r="E43" s="15" t="s">
        <v>508</v>
      </c>
      <c r="F43" s="15" t="s">
        <v>509</v>
      </c>
      <c r="G43" s="5" t="s">
        <v>581</v>
      </c>
      <c r="H43" s="5" t="s">
        <v>582</v>
      </c>
      <c r="I43" s="5" t="s">
        <v>583</v>
      </c>
      <c r="J43" s="5" t="s">
        <v>513</v>
      </c>
      <c r="K43" s="5" t="s">
        <v>514</v>
      </c>
      <c r="L43" s="5" t="s">
        <v>515</v>
      </c>
      <c r="M43" s="5"/>
    </row>
    <row r="44" ht="39.6" customHeight="1" spans="1:13">
      <c r="A44" s="5"/>
      <c r="B44" s="5"/>
      <c r="C44" s="6"/>
      <c r="D44" s="5"/>
      <c r="E44" s="15"/>
      <c r="F44" s="15" t="s">
        <v>516</v>
      </c>
      <c r="G44" s="5" t="s">
        <v>584</v>
      </c>
      <c r="H44" s="5" t="s">
        <v>582</v>
      </c>
      <c r="I44" s="5" t="s">
        <v>585</v>
      </c>
      <c r="J44" s="5" t="s">
        <v>513</v>
      </c>
      <c r="K44" s="5" t="s">
        <v>514</v>
      </c>
      <c r="L44" s="5" t="s">
        <v>515</v>
      </c>
      <c r="M44" s="5"/>
    </row>
    <row r="45" ht="29.25" customHeight="1" spans="1:13">
      <c r="A45" s="5"/>
      <c r="B45" s="5"/>
      <c r="C45" s="6"/>
      <c r="D45" s="5"/>
      <c r="E45" s="15"/>
      <c r="F45" s="15" t="s">
        <v>522</v>
      </c>
      <c r="G45" s="5" t="s">
        <v>523</v>
      </c>
      <c r="H45" s="5" t="s">
        <v>524</v>
      </c>
      <c r="I45" s="5" t="s">
        <v>525</v>
      </c>
      <c r="J45" s="5" t="s">
        <v>526</v>
      </c>
      <c r="K45" s="5" t="s">
        <v>527</v>
      </c>
      <c r="L45" s="5" t="s">
        <v>505</v>
      </c>
      <c r="M45" s="5"/>
    </row>
    <row r="46" ht="24.4" customHeight="1" spans="1:13">
      <c r="A46" s="5"/>
      <c r="B46" s="5"/>
      <c r="C46" s="6"/>
      <c r="D46" s="5"/>
      <c r="E46" s="15" t="s">
        <v>528</v>
      </c>
      <c r="F46" s="15" t="s">
        <v>529</v>
      </c>
      <c r="G46" s="5" t="s">
        <v>586</v>
      </c>
      <c r="H46" s="5" t="s">
        <v>504</v>
      </c>
      <c r="I46" s="5" t="s">
        <v>504</v>
      </c>
      <c r="J46" s="5" t="s">
        <v>504</v>
      </c>
      <c r="K46" s="5" t="s">
        <v>504</v>
      </c>
      <c r="L46" s="5" t="s">
        <v>505</v>
      </c>
      <c r="M46" s="5"/>
    </row>
    <row r="47" ht="29.25" customHeight="1" spans="1:13">
      <c r="A47" s="5"/>
      <c r="B47" s="5"/>
      <c r="C47" s="6"/>
      <c r="D47" s="5"/>
      <c r="E47" s="15"/>
      <c r="F47" s="15" t="s">
        <v>531</v>
      </c>
      <c r="G47" s="5" t="s">
        <v>587</v>
      </c>
      <c r="H47" s="5" t="s">
        <v>588</v>
      </c>
      <c r="I47" s="5" t="s">
        <v>587</v>
      </c>
      <c r="J47" s="5" t="s">
        <v>589</v>
      </c>
      <c r="K47" s="5" t="s">
        <v>527</v>
      </c>
      <c r="L47" s="5" t="s">
        <v>505</v>
      </c>
      <c r="M47" s="5"/>
    </row>
    <row r="48" ht="24.4" customHeight="1" spans="1:13">
      <c r="A48" s="5"/>
      <c r="B48" s="5"/>
      <c r="C48" s="6"/>
      <c r="D48" s="5"/>
      <c r="E48" s="15"/>
      <c r="F48" s="15" t="s">
        <v>536</v>
      </c>
      <c r="G48" s="5" t="s">
        <v>507</v>
      </c>
      <c r="H48" s="5" t="s">
        <v>504</v>
      </c>
      <c r="I48" s="5" t="s">
        <v>504</v>
      </c>
      <c r="J48" s="5" t="s">
        <v>504</v>
      </c>
      <c r="K48" s="5" t="s">
        <v>504</v>
      </c>
      <c r="L48" s="5" t="s">
        <v>505</v>
      </c>
      <c r="M48" s="5"/>
    </row>
    <row r="49" ht="24.4" customHeight="1" spans="1:13">
      <c r="A49" s="5"/>
      <c r="B49" s="5"/>
      <c r="C49" s="6"/>
      <c r="D49" s="5"/>
      <c r="E49" s="15"/>
      <c r="F49" s="15" t="s">
        <v>538</v>
      </c>
      <c r="G49" s="5" t="s">
        <v>539</v>
      </c>
      <c r="H49" s="5" t="s">
        <v>504</v>
      </c>
      <c r="I49" s="5" t="s">
        <v>504</v>
      </c>
      <c r="J49" s="5" t="s">
        <v>504</v>
      </c>
      <c r="K49" s="5" t="s">
        <v>504</v>
      </c>
      <c r="L49" s="5" t="s">
        <v>505</v>
      </c>
      <c r="M49" s="5"/>
    </row>
    <row r="50" ht="24.4" customHeight="1" spans="1:13">
      <c r="A50" s="5"/>
      <c r="B50" s="5"/>
      <c r="C50" s="6"/>
      <c r="D50" s="5"/>
      <c r="E50" s="15" t="s">
        <v>540</v>
      </c>
      <c r="F50" s="15" t="s">
        <v>541</v>
      </c>
      <c r="G50" s="5" t="s">
        <v>542</v>
      </c>
      <c r="H50" s="5" t="s">
        <v>543</v>
      </c>
      <c r="I50" s="5" t="s">
        <v>560</v>
      </c>
      <c r="J50" s="5" t="s">
        <v>545</v>
      </c>
      <c r="K50" s="5" t="s">
        <v>514</v>
      </c>
      <c r="L50" s="5" t="s">
        <v>521</v>
      </c>
      <c r="M50" s="5"/>
    </row>
    <row r="51" ht="29.25" customHeight="1" spans="1:13">
      <c r="A51" s="5" t="s">
        <v>492</v>
      </c>
      <c r="B51" s="5" t="s">
        <v>590</v>
      </c>
      <c r="C51" s="6">
        <v>142.5</v>
      </c>
      <c r="D51" s="5" t="s">
        <v>591</v>
      </c>
      <c r="E51" s="15" t="s">
        <v>495</v>
      </c>
      <c r="F51" s="15" t="s">
        <v>496</v>
      </c>
      <c r="G51" s="5" t="s">
        <v>497</v>
      </c>
      <c r="H51" s="5" t="s">
        <v>592</v>
      </c>
      <c r="I51" s="5" t="s">
        <v>593</v>
      </c>
      <c r="J51" s="5" t="s">
        <v>500</v>
      </c>
      <c r="K51" s="5" t="s">
        <v>501</v>
      </c>
      <c r="L51" s="5" t="s">
        <v>502</v>
      </c>
      <c r="M51" s="5"/>
    </row>
    <row r="52" ht="24.4" customHeight="1" spans="1:13">
      <c r="A52" s="5"/>
      <c r="B52" s="5"/>
      <c r="C52" s="6"/>
      <c r="D52" s="5"/>
      <c r="E52" s="15"/>
      <c r="F52" s="15" t="s">
        <v>503</v>
      </c>
      <c r="G52" s="5" t="s">
        <v>594</v>
      </c>
      <c r="H52" s="5" t="s">
        <v>504</v>
      </c>
      <c r="I52" s="5" t="s">
        <v>504</v>
      </c>
      <c r="J52" s="5" t="s">
        <v>504</v>
      </c>
      <c r="K52" s="5" t="s">
        <v>504</v>
      </c>
      <c r="L52" s="5" t="s">
        <v>505</v>
      </c>
      <c r="M52" s="5"/>
    </row>
    <row r="53" ht="24.4" customHeight="1" spans="1:13">
      <c r="A53" s="5"/>
      <c r="B53" s="5"/>
      <c r="C53" s="6"/>
      <c r="D53" s="5"/>
      <c r="E53" s="15"/>
      <c r="F53" s="15" t="s">
        <v>506</v>
      </c>
      <c r="G53" s="5" t="s">
        <v>530</v>
      </c>
      <c r="H53" s="5" t="s">
        <v>504</v>
      </c>
      <c r="I53" s="5" t="s">
        <v>504</v>
      </c>
      <c r="J53" s="5" t="s">
        <v>504</v>
      </c>
      <c r="K53" s="5" t="s">
        <v>504</v>
      </c>
      <c r="L53" s="5" t="s">
        <v>505</v>
      </c>
      <c r="M53" s="5"/>
    </row>
    <row r="54" ht="39.6" customHeight="1" spans="1:13">
      <c r="A54" s="5"/>
      <c r="B54" s="5"/>
      <c r="C54" s="6"/>
      <c r="D54" s="5"/>
      <c r="E54" s="15" t="s">
        <v>508</v>
      </c>
      <c r="F54" s="15" t="s">
        <v>509</v>
      </c>
      <c r="G54" s="5" t="s">
        <v>595</v>
      </c>
      <c r="H54" s="5" t="s">
        <v>511</v>
      </c>
      <c r="I54" s="5" t="s">
        <v>596</v>
      </c>
      <c r="J54" s="5" t="s">
        <v>513</v>
      </c>
      <c r="K54" s="5" t="s">
        <v>514</v>
      </c>
      <c r="L54" s="5" t="s">
        <v>515</v>
      </c>
      <c r="M54" s="5"/>
    </row>
    <row r="55" ht="39.6" customHeight="1" spans="1:13">
      <c r="A55" s="5"/>
      <c r="B55" s="5"/>
      <c r="C55" s="6"/>
      <c r="D55" s="5"/>
      <c r="E55" s="15"/>
      <c r="F55" s="15" t="s">
        <v>516</v>
      </c>
      <c r="G55" s="5" t="s">
        <v>597</v>
      </c>
      <c r="H55" s="5" t="s">
        <v>511</v>
      </c>
      <c r="I55" s="5" t="s">
        <v>598</v>
      </c>
      <c r="J55" s="5" t="s">
        <v>513</v>
      </c>
      <c r="K55" s="5" t="s">
        <v>514</v>
      </c>
      <c r="L55" s="5" t="s">
        <v>515</v>
      </c>
      <c r="M55" s="5"/>
    </row>
    <row r="56" ht="29.25" customHeight="1" spans="1:13">
      <c r="A56" s="5"/>
      <c r="B56" s="5"/>
      <c r="C56" s="6"/>
      <c r="D56" s="5"/>
      <c r="E56" s="15"/>
      <c r="F56" s="15" t="s">
        <v>522</v>
      </c>
      <c r="G56" s="5" t="s">
        <v>523</v>
      </c>
      <c r="H56" s="5" t="s">
        <v>524</v>
      </c>
      <c r="I56" s="5" t="s">
        <v>525</v>
      </c>
      <c r="J56" s="5" t="s">
        <v>526</v>
      </c>
      <c r="K56" s="5" t="s">
        <v>527</v>
      </c>
      <c r="L56" s="5" t="s">
        <v>505</v>
      </c>
      <c r="M56" s="5"/>
    </row>
    <row r="57" ht="24.4" customHeight="1" spans="1:13">
      <c r="A57" s="5"/>
      <c r="B57" s="5"/>
      <c r="C57" s="6"/>
      <c r="D57" s="5"/>
      <c r="E57" s="15" t="s">
        <v>528</v>
      </c>
      <c r="F57" s="15" t="s">
        <v>529</v>
      </c>
      <c r="G57" s="5" t="s">
        <v>507</v>
      </c>
      <c r="H57" s="5" t="s">
        <v>504</v>
      </c>
      <c r="I57" s="5" t="s">
        <v>504</v>
      </c>
      <c r="J57" s="5" t="s">
        <v>504</v>
      </c>
      <c r="K57" s="5" t="s">
        <v>504</v>
      </c>
      <c r="L57" s="5" t="s">
        <v>505</v>
      </c>
      <c r="M57" s="5"/>
    </row>
    <row r="58" ht="39.6" customHeight="1" spans="1:13">
      <c r="A58" s="5"/>
      <c r="B58" s="5"/>
      <c r="C58" s="6"/>
      <c r="D58" s="5"/>
      <c r="E58" s="15"/>
      <c r="F58" s="15" t="s">
        <v>531</v>
      </c>
      <c r="G58" s="5" t="s">
        <v>599</v>
      </c>
      <c r="H58" s="5" t="s">
        <v>533</v>
      </c>
      <c r="I58" s="5" t="s">
        <v>600</v>
      </c>
      <c r="J58" s="5" t="s">
        <v>535</v>
      </c>
      <c r="K58" s="5" t="s">
        <v>514</v>
      </c>
      <c r="L58" s="5" t="s">
        <v>515</v>
      </c>
      <c r="M58" s="5"/>
    </row>
    <row r="59" ht="24.4" customHeight="1" spans="1:13">
      <c r="A59" s="5"/>
      <c r="B59" s="5"/>
      <c r="C59" s="6"/>
      <c r="D59" s="5"/>
      <c r="E59" s="15"/>
      <c r="F59" s="15" t="s">
        <v>536</v>
      </c>
      <c r="G59" s="5" t="s">
        <v>601</v>
      </c>
      <c r="H59" s="5" t="s">
        <v>504</v>
      </c>
      <c r="I59" s="5" t="s">
        <v>504</v>
      </c>
      <c r="J59" s="5" t="s">
        <v>504</v>
      </c>
      <c r="K59" s="5" t="s">
        <v>504</v>
      </c>
      <c r="L59" s="5" t="s">
        <v>505</v>
      </c>
      <c r="M59" s="5"/>
    </row>
    <row r="60" ht="24.4" customHeight="1" spans="1:13">
      <c r="A60" s="5"/>
      <c r="B60" s="5"/>
      <c r="C60" s="6"/>
      <c r="D60" s="5"/>
      <c r="E60" s="15"/>
      <c r="F60" s="15" t="s">
        <v>538</v>
      </c>
      <c r="G60" s="5" t="s">
        <v>539</v>
      </c>
      <c r="H60" s="5" t="s">
        <v>504</v>
      </c>
      <c r="I60" s="5" t="s">
        <v>504</v>
      </c>
      <c r="J60" s="5" t="s">
        <v>504</v>
      </c>
      <c r="K60" s="5" t="s">
        <v>504</v>
      </c>
      <c r="L60" s="5" t="s">
        <v>505</v>
      </c>
      <c r="M60" s="5"/>
    </row>
    <row r="61" ht="24.4" customHeight="1" spans="1:13">
      <c r="A61" s="5"/>
      <c r="B61" s="5"/>
      <c r="C61" s="6"/>
      <c r="D61" s="5"/>
      <c r="E61" s="15" t="s">
        <v>540</v>
      </c>
      <c r="F61" s="15" t="s">
        <v>541</v>
      </c>
      <c r="G61" s="5" t="s">
        <v>542</v>
      </c>
      <c r="H61" s="5" t="s">
        <v>543</v>
      </c>
      <c r="I61" s="5" t="s">
        <v>560</v>
      </c>
      <c r="J61" s="5" t="s">
        <v>602</v>
      </c>
      <c r="K61" s="5" t="s">
        <v>514</v>
      </c>
      <c r="L61" s="5" t="s">
        <v>521</v>
      </c>
      <c r="M61" s="5"/>
    </row>
    <row r="62" ht="29.25" customHeight="1" spans="1:13">
      <c r="A62" s="5" t="s">
        <v>492</v>
      </c>
      <c r="B62" s="5" t="s">
        <v>603</v>
      </c>
      <c r="C62" s="6">
        <v>53</v>
      </c>
      <c r="D62" s="5" t="s">
        <v>604</v>
      </c>
      <c r="E62" s="15" t="s">
        <v>495</v>
      </c>
      <c r="F62" s="15" t="s">
        <v>496</v>
      </c>
      <c r="G62" s="5" t="s">
        <v>497</v>
      </c>
      <c r="H62" s="5" t="s">
        <v>605</v>
      </c>
      <c r="I62" s="5" t="s">
        <v>606</v>
      </c>
      <c r="J62" s="5" t="s">
        <v>500</v>
      </c>
      <c r="K62" s="5" t="s">
        <v>501</v>
      </c>
      <c r="L62" s="5" t="s">
        <v>502</v>
      </c>
      <c r="M62" s="5"/>
    </row>
    <row r="63" ht="24.4" customHeight="1" spans="1:13">
      <c r="A63" s="5"/>
      <c r="B63" s="5"/>
      <c r="C63" s="6"/>
      <c r="D63" s="5"/>
      <c r="E63" s="15"/>
      <c r="F63" s="15" t="s">
        <v>503</v>
      </c>
      <c r="G63" s="5" t="s">
        <v>607</v>
      </c>
      <c r="H63" s="5" t="s">
        <v>504</v>
      </c>
      <c r="I63" s="5" t="s">
        <v>504</v>
      </c>
      <c r="J63" s="5" t="s">
        <v>504</v>
      </c>
      <c r="K63" s="5" t="s">
        <v>504</v>
      </c>
      <c r="L63" s="5" t="s">
        <v>505</v>
      </c>
      <c r="M63" s="5"/>
    </row>
    <row r="64" ht="24.4" customHeight="1" spans="1:13">
      <c r="A64" s="5"/>
      <c r="B64" s="5"/>
      <c r="C64" s="6"/>
      <c r="D64" s="5"/>
      <c r="E64" s="15"/>
      <c r="F64" s="15" t="s">
        <v>506</v>
      </c>
      <c r="G64" s="5" t="s">
        <v>504</v>
      </c>
      <c r="H64" s="5" t="s">
        <v>504</v>
      </c>
      <c r="I64" s="5" t="s">
        <v>504</v>
      </c>
      <c r="J64" s="5" t="s">
        <v>504</v>
      </c>
      <c r="K64" s="5" t="s">
        <v>504</v>
      </c>
      <c r="L64" s="5" t="s">
        <v>505</v>
      </c>
      <c r="M64" s="5"/>
    </row>
    <row r="65" ht="39.6" customHeight="1" spans="1:13">
      <c r="A65" s="5"/>
      <c r="B65" s="5"/>
      <c r="C65" s="6"/>
      <c r="D65" s="5"/>
      <c r="E65" s="15" t="s">
        <v>508</v>
      </c>
      <c r="F65" s="15" t="s">
        <v>509</v>
      </c>
      <c r="G65" s="5" t="s">
        <v>608</v>
      </c>
      <c r="H65" s="5" t="s">
        <v>511</v>
      </c>
      <c r="I65" s="5" t="s">
        <v>609</v>
      </c>
      <c r="J65" s="5" t="s">
        <v>610</v>
      </c>
      <c r="K65" s="5" t="s">
        <v>514</v>
      </c>
      <c r="L65" s="5" t="s">
        <v>515</v>
      </c>
      <c r="M65" s="5"/>
    </row>
    <row r="66" ht="39.6" customHeight="1" spans="1:13">
      <c r="A66" s="5"/>
      <c r="B66" s="5"/>
      <c r="C66" s="6"/>
      <c r="D66" s="5"/>
      <c r="E66" s="15"/>
      <c r="F66" s="15" t="s">
        <v>516</v>
      </c>
      <c r="G66" s="5" t="s">
        <v>611</v>
      </c>
      <c r="H66" s="5" t="s">
        <v>511</v>
      </c>
      <c r="I66" s="5" t="s">
        <v>612</v>
      </c>
      <c r="J66" s="5" t="s">
        <v>610</v>
      </c>
      <c r="K66" s="5" t="s">
        <v>514</v>
      </c>
      <c r="L66" s="5" t="s">
        <v>515</v>
      </c>
      <c r="M66" s="5"/>
    </row>
    <row r="67" ht="29.25" customHeight="1" spans="1:13">
      <c r="A67" s="5"/>
      <c r="B67" s="5"/>
      <c r="C67" s="6"/>
      <c r="D67" s="5"/>
      <c r="E67" s="15"/>
      <c r="F67" s="15" t="s">
        <v>522</v>
      </c>
      <c r="G67" s="5" t="s">
        <v>523</v>
      </c>
      <c r="H67" s="5" t="s">
        <v>524</v>
      </c>
      <c r="I67" s="5" t="s">
        <v>525</v>
      </c>
      <c r="J67" s="5" t="s">
        <v>526</v>
      </c>
      <c r="K67" s="5" t="s">
        <v>527</v>
      </c>
      <c r="L67" s="5" t="s">
        <v>505</v>
      </c>
      <c r="M67" s="5"/>
    </row>
    <row r="68" ht="24.4" customHeight="1" spans="1:13">
      <c r="A68" s="5"/>
      <c r="B68" s="5"/>
      <c r="C68" s="6"/>
      <c r="D68" s="5"/>
      <c r="E68" s="15" t="s">
        <v>528</v>
      </c>
      <c r="F68" s="15" t="s">
        <v>529</v>
      </c>
      <c r="G68" s="5" t="s">
        <v>530</v>
      </c>
      <c r="H68" s="5" t="s">
        <v>504</v>
      </c>
      <c r="I68" s="5" t="s">
        <v>504</v>
      </c>
      <c r="J68" s="5" t="s">
        <v>504</v>
      </c>
      <c r="K68" s="5" t="s">
        <v>504</v>
      </c>
      <c r="L68" s="5" t="s">
        <v>505</v>
      </c>
      <c r="M68" s="5"/>
    </row>
    <row r="69" ht="29.25" customHeight="1" spans="1:13">
      <c r="A69" s="5"/>
      <c r="B69" s="5"/>
      <c r="C69" s="6"/>
      <c r="D69" s="5"/>
      <c r="E69" s="15"/>
      <c r="F69" s="15" t="s">
        <v>531</v>
      </c>
      <c r="G69" s="5" t="s">
        <v>613</v>
      </c>
      <c r="H69" s="5" t="s">
        <v>588</v>
      </c>
      <c r="I69" s="5" t="s">
        <v>613</v>
      </c>
      <c r="J69" s="5" t="s">
        <v>589</v>
      </c>
      <c r="K69" s="5" t="s">
        <v>527</v>
      </c>
      <c r="L69" s="5" t="s">
        <v>505</v>
      </c>
      <c r="M69" s="5"/>
    </row>
    <row r="70" ht="24.4" customHeight="1" spans="1:13">
      <c r="A70" s="5"/>
      <c r="B70" s="5"/>
      <c r="C70" s="6"/>
      <c r="D70" s="5"/>
      <c r="E70" s="15"/>
      <c r="F70" s="15" t="s">
        <v>536</v>
      </c>
      <c r="G70" s="5" t="s">
        <v>507</v>
      </c>
      <c r="H70" s="5" t="s">
        <v>504</v>
      </c>
      <c r="I70" s="5" t="s">
        <v>504</v>
      </c>
      <c r="J70" s="5" t="s">
        <v>504</v>
      </c>
      <c r="K70" s="5" t="s">
        <v>504</v>
      </c>
      <c r="L70" s="5" t="s">
        <v>505</v>
      </c>
      <c r="M70" s="5"/>
    </row>
    <row r="71" ht="24.4" customHeight="1" spans="1:13">
      <c r="A71" s="5"/>
      <c r="B71" s="5"/>
      <c r="C71" s="6"/>
      <c r="D71" s="5"/>
      <c r="E71" s="15"/>
      <c r="F71" s="15" t="s">
        <v>538</v>
      </c>
      <c r="G71" s="5" t="s">
        <v>539</v>
      </c>
      <c r="H71" s="5" t="s">
        <v>504</v>
      </c>
      <c r="I71" s="5" t="s">
        <v>504</v>
      </c>
      <c r="J71" s="5" t="s">
        <v>504</v>
      </c>
      <c r="K71" s="5" t="s">
        <v>504</v>
      </c>
      <c r="L71" s="5" t="s">
        <v>505</v>
      </c>
      <c r="M71" s="5"/>
    </row>
    <row r="72" ht="24.4" customHeight="1" spans="1:13">
      <c r="A72" s="5"/>
      <c r="B72" s="5"/>
      <c r="C72" s="6"/>
      <c r="D72" s="5"/>
      <c r="E72" s="15" t="s">
        <v>540</v>
      </c>
      <c r="F72" s="15" t="s">
        <v>541</v>
      </c>
      <c r="G72" s="5" t="s">
        <v>542</v>
      </c>
      <c r="H72" s="5" t="s">
        <v>543</v>
      </c>
      <c r="I72" s="5" t="s">
        <v>560</v>
      </c>
      <c r="J72" s="5" t="s">
        <v>545</v>
      </c>
      <c r="K72" s="5" t="s">
        <v>514</v>
      </c>
      <c r="L72" s="5" t="s">
        <v>521</v>
      </c>
      <c r="M72" s="5"/>
    </row>
    <row r="73" ht="29.25" customHeight="1" spans="1:13">
      <c r="A73" s="5" t="s">
        <v>492</v>
      </c>
      <c r="B73" s="5" t="s">
        <v>614</v>
      </c>
      <c r="C73" s="6">
        <v>4.5</v>
      </c>
      <c r="D73" s="5" t="s">
        <v>615</v>
      </c>
      <c r="E73" s="15" t="s">
        <v>495</v>
      </c>
      <c r="F73" s="15" t="s">
        <v>496</v>
      </c>
      <c r="G73" s="5" t="s">
        <v>497</v>
      </c>
      <c r="H73" s="5" t="s">
        <v>616</v>
      </c>
      <c r="I73" s="5" t="s">
        <v>617</v>
      </c>
      <c r="J73" s="5" t="s">
        <v>618</v>
      </c>
      <c r="K73" s="5" t="s">
        <v>501</v>
      </c>
      <c r="L73" s="5" t="s">
        <v>502</v>
      </c>
      <c r="M73" s="5"/>
    </row>
    <row r="74" ht="24.4" customHeight="1" spans="1:13">
      <c r="A74" s="5"/>
      <c r="B74" s="5"/>
      <c r="C74" s="6"/>
      <c r="D74" s="5"/>
      <c r="E74" s="15"/>
      <c r="F74" s="15" t="s">
        <v>503</v>
      </c>
      <c r="G74" s="5" t="s">
        <v>504</v>
      </c>
      <c r="H74" s="5" t="s">
        <v>504</v>
      </c>
      <c r="I74" s="5" t="s">
        <v>504</v>
      </c>
      <c r="J74" s="5" t="s">
        <v>504</v>
      </c>
      <c r="K74" s="5" t="s">
        <v>504</v>
      </c>
      <c r="L74" s="5" t="s">
        <v>505</v>
      </c>
      <c r="M74" s="5"/>
    </row>
    <row r="75" ht="24.4" customHeight="1" spans="1:13">
      <c r="A75" s="5"/>
      <c r="B75" s="5"/>
      <c r="C75" s="6"/>
      <c r="D75" s="5"/>
      <c r="E75" s="15"/>
      <c r="F75" s="15" t="s">
        <v>506</v>
      </c>
      <c r="G75" s="5" t="s">
        <v>507</v>
      </c>
      <c r="H75" s="5" t="s">
        <v>504</v>
      </c>
      <c r="I75" s="5" t="s">
        <v>504</v>
      </c>
      <c r="J75" s="5" t="s">
        <v>504</v>
      </c>
      <c r="K75" s="5" t="s">
        <v>504</v>
      </c>
      <c r="L75" s="5" t="s">
        <v>505</v>
      </c>
      <c r="M75" s="5"/>
    </row>
    <row r="76" ht="39.6" customHeight="1" spans="1:13">
      <c r="A76" s="5"/>
      <c r="B76" s="5"/>
      <c r="C76" s="6"/>
      <c r="D76" s="5"/>
      <c r="E76" s="15" t="s">
        <v>508</v>
      </c>
      <c r="F76" s="15" t="s">
        <v>509</v>
      </c>
      <c r="G76" s="5" t="s">
        <v>619</v>
      </c>
      <c r="H76" s="5" t="s">
        <v>582</v>
      </c>
      <c r="I76" s="5" t="s">
        <v>504</v>
      </c>
      <c r="J76" s="5" t="s">
        <v>620</v>
      </c>
      <c r="K76" s="5" t="s">
        <v>504</v>
      </c>
      <c r="L76" s="5" t="s">
        <v>515</v>
      </c>
      <c r="M76" s="5"/>
    </row>
    <row r="77" ht="24.4" customHeight="1" spans="1:13">
      <c r="A77" s="5"/>
      <c r="B77" s="5"/>
      <c r="C77" s="6"/>
      <c r="D77" s="5"/>
      <c r="E77" s="15"/>
      <c r="F77" s="15" t="s">
        <v>516</v>
      </c>
      <c r="G77" s="5" t="s">
        <v>621</v>
      </c>
      <c r="H77" s="5" t="s">
        <v>504</v>
      </c>
      <c r="I77" s="5" t="s">
        <v>504</v>
      </c>
      <c r="J77" s="5" t="s">
        <v>504</v>
      </c>
      <c r="K77" s="5" t="s">
        <v>504</v>
      </c>
      <c r="L77" s="5" t="s">
        <v>505</v>
      </c>
      <c r="M77" s="5"/>
    </row>
    <row r="78" ht="29.25" customHeight="1" spans="1:13">
      <c r="A78" s="5"/>
      <c r="B78" s="5"/>
      <c r="C78" s="6"/>
      <c r="D78" s="5"/>
      <c r="E78" s="15"/>
      <c r="F78" s="15" t="s">
        <v>522</v>
      </c>
      <c r="G78" s="5" t="s">
        <v>523</v>
      </c>
      <c r="H78" s="5" t="s">
        <v>524</v>
      </c>
      <c r="I78" s="5" t="s">
        <v>525</v>
      </c>
      <c r="J78" s="5" t="s">
        <v>571</v>
      </c>
      <c r="K78" s="5" t="s">
        <v>504</v>
      </c>
      <c r="L78" s="5" t="s">
        <v>505</v>
      </c>
      <c r="M78" s="5"/>
    </row>
    <row r="79" ht="24.4" customHeight="1" spans="1:13">
      <c r="A79" s="5"/>
      <c r="B79" s="5"/>
      <c r="C79" s="6"/>
      <c r="D79" s="5"/>
      <c r="E79" s="15" t="s">
        <v>528</v>
      </c>
      <c r="F79" s="15" t="s">
        <v>529</v>
      </c>
      <c r="G79" s="5" t="s">
        <v>622</v>
      </c>
      <c r="H79" s="5" t="s">
        <v>504</v>
      </c>
      <c r="I79" s="5" t="s">
        <v>504</v>
      </c>
      <c r="J79" s="5" t="s">
        <v>504</v>
      </c>
      <c r="K79" s="5" t="s">
        <v>504</v>
      </c>
      <c r="L79" s="5" t="s">
        <v>505</v>
      </c>
      <c r="M79" s="5"/>
    </row>
    <row r="80" ht="24.4" customHeight="1" spans="1:13">
      <c r="A80" s="5"/>
      <c r="B80" s="5"/>
      <c r="C80" s="6"/>
      <c r="D80" s="5"/>
      <c r="E80" s="15"/>
      <c r="F80" s="15" t="s">
        <v>531</v>
      </c>
      <c r="G80" s="5" t="s">
        <v>530</v>
      </c>
      <c r="H80" s="5" t="s">
        <v>504</v>
      </c>
      <c r="I80" s="5" t="s">
        <v>504</v>
      </c>
      <c r="J80" s="5" t="s">
        <v>504</v>
      </c>
      <c r="K80" s="5" t="s">
        <v>504</v>
      </c>
      <c r="L80" s="5" t="s">
        <v>505</v>
      </c>
      <c r="M80" s="5"/>
    </row>
    <row r="81" ht="24.4" customHeight="1" spans="1:13">
      <c r="A81" s="5"/>
      <c r="B81" s="5"/>
      <c r="C81" s="6"/>
      <c r="D81" s="5"/>
      <c r="E81" s="15"/>
      <c r="F81" s="15" t="s">
        <v>536</v>
      </c>
      <c r="G81" s="5" t="s">
        <v>537</v>
      </c>
      <c r="H81" s="5" t="s">
        <v>504</v>
      </c>
      <c r="I81" s="5" t="s">
        <v>504</v>
      </c>
      <c r="J81" s="5" t="s">
        <v>504</v>
      </c>
      <c r="K81" s="5" t="s">
        <v>504</v>
      </c>
      <c r="L81" s="5" t="s">
        <v>505</v>
      </c>
      <c r="M81" s="5"/>
    </row>
    <row r="82" ht="24.4" customHeight="1" spans="1:13">
      <c r="A82" s="5"/>
      <c r="B82" s="5"/>
      <c r="C82" s="6"/>
      <c r="D82" s="5"/>
      <c r="E82" s="15"/>
      <c r="F82" s="15" t="s">
        <v>538</v>
      </c>
      <c r="G82" s="5" t="s">
        <v>539</v>
      </c>
      <c r="H82" s="5" t="s">
        <v>504</v>
      </c>
      <c r="I82" s="5" t="s">
        <v>504</v>
      </c>
      <c r="J82" s="5" t="s">
        <v>504</v>
      </c>
      <c r="K82" s="5" t="s">
        <v>504</v>
      </c>
      <c r="L82" s="5" t="s">
        <v>505</v>
      </c>
      <c r="M82" s="5"/>
    </row>
    <row r="83" ht="24.4" customHeight="1" spans="1:13">
      <c r="A83" s="5"/>
      <c r="B83" s="5"/>
      <c r="C83" s="6"/>
      <c r="D83" s="5"/>
      <c r="E83" s="15" t="s">
        <v>540</v>
      </c>
      <c r="F83" s="15" t="s">
        <v>541</v>
      </c>
      <c r="G83" s="5" t="s">
        <v>623</v>
      </c>
      <c r="H83" s="5" t="s">
        <v>504</v>
      </c>
      <c r="I83" s="5" t="s">
        <v>504</v>
      </c>
      <c r="J83" s="5" t="s">
        <v>504</v>
      </c>
      <c r="K83" s="5" t="s">
        <v>504</v>
      </c>
      <c r="L83" s="5" t="s">
        <v>505</v>
      </c>
      <c r="M83" s="5"/>
    </row>
    <row r="84" ht="29.25" customHeight="1" spans="1:13">
      <c r="A84" s="5" t="s">
        <v>492</v>
      </c>
      <c r="B84" s="5" t="s">
        <v>624</v>
      </c>
      <c r="C84" s="6">
        <v>5</v>
      </c>
      <c r="D84" s="5" t="s">
        <v>625</v>
      </c>
      <c r="E84" s="15" t="s">
        <v>495</v>
      </c>
      <c r="F84" s="15" t="s">
        <v>496</v>
      </c>
      <c r="G84" s="5" t="s">
        <v>497</v>
      </c>
      <c r="H84" s="5" t="s">
        <v>552</v>
      </c>
      <c r="I84" s="5" t="s">
        <v>626</v>
      </c>
      <c r="J84" s="5" t="s">
        <v>627</v>
      </c>
      <c r="K84" s="5" t="s">
        <v>501</v>
      </c>
      <c r="L84" s="5" t="s">
        <v>502</v>
      </c>
      <c r="M84" s="5"/>
    </row>
    <row r="85" ht="24.4" customHeight="1" spans="1:13">
      <c r="A85" s="5"/>
      <c r="B85" s="5"/>
      <c r="C85" s="6"/>
      <c r="D85" s="5"/>
      <c r="E85" s="15"/>
      <c r="F85" s="15" t="s">
        <v>503</v>
      </c>
      <c r="G85" s="5" t="s">
        <v>594</v>
      </c>
      <c r="H85" s="5" t="s">
        <v>504</v>
      </c>
      <c r="I85" s="5" t="s">
        <v>504</v>
      </c>
      <c r="J85" s="5" t="s">
        <v>504</v>
      </c>
      <c r="K85" s="5" t="s">
        <v>504</v>
      </c>
      <c r="L85" s="5" t="s">
        <v>505</v>
      </c>
      <c r="M85" s="5"/>
    </row>
    <row r="86" ht="24.4" customHeight="1" spans="1:13">
      <c r="A86" s="5"/>
      <c r="B86" s="5"/>
      <c r="C86" s="6"/>
      <c r="D86" s="5"/>
      <c r="E86" s="15"/>
      <c r="F86" s="15" t="s">
        <v>506</v>
      </c>
      <c r="G86" s="5" t="s">
        <v>504</v>
      </c>
      <c r="H86" s="5" t="s">
        <v>504</v>
      </c>
      <c r="I86" s="5" t="s">
        <v>504</v>
      </c>
      <c r="J86" s="5" t="s">
        <v>504</v>
      </c>
      <c r="K86" s="5" t="s">
        <v>504</v>
      </c>
      <c r="L86" s="5" t="s">
        <v>505</v>
      </c>
      <c r="M86" s="5"/>
    </row>
    <row r="87" ht="39.6" customHeight="1" spans="1:13">
      <c r="A87" s="5"/>
      <c r="B87" s="5"/>
      <c r="C87" s="6"/>
      <c r="D87" s="5"/>
      <c r="E87" s="15" t="s">
        <v>508</v>
      </c>
      <c r="F87" s="15" t="s">
        <v>509</v>
      </c>
      <c r="G87" s="5" t="s">
        <v>628</v>
      </c>
      <c r="H87" s="5" t="s">
        <v>582</v>
      </c>
      <c r="I87" s="5" t="s">
        <v>629</v>
      </c>
      <c r="J87" s="5" t="s">
        <v>513</v>
      </c>
      <c r="K87" s="5" t="s">
        <v>514</v>
      </c>
      <c r="L87" s="5" t="s">
        <v>515</v>
      </c>
      <c r="M87" s="5"/>
    </row>
    <row r="88" ht="39.6" customHeight="1" spans="1:13">
      <c r="A88" s="5"/>
      <c r="B88" s="5"/>
      <c r="C88" s="6"/>
      <c r="D88" s="5"/>
      <c r="E88" s="15"/>
      <c r="F88" s="15" t="s">
        <v>516</v>
      </c>
      <c r="G88" s="5" t="s">
        <v>630</v>
      </c>
      <c r="H88" s="5" t="s">
        <v>582</v>
      </c>
      <c r="I88" s="5" t="s">
        <v>631</v>
      </c>
      <c r="J88" s="5" t="s">
        <v>513</v>
      </c>
      <c r="K88" s="5" t="s">
        <v>514</v>
      </c>
      <c r="L88" s="5" t="s">
        <v>515</v>
      </c>
      <c r="M88" s="5"/>
    </row>
    <row r="89" ht="29.25" customHeight="1" spans="1:13">
      <c r="A89" s="5"/>
      <c r="B89" s="5"/>
      <c r="C89" s="6"/>
      <c r="D89" s="5"/>
      <c r="E89" s="15"/>
      <c r="F89" s="15" t="s">
        <v>522</v>
      </c>
      <c r="G89" s="5" t="s">
        <v>523</v>
      </c>
      <c r="H89" s="5" t="s">
        <v>524</v>
      </c>
      <c r="I89" s="5" t="s">
        <v>525</v>
      </c>
      <c r="J89" s="5" t="s">
        <v>632</v>
      </c>
      <c r="K89" s="5" t="s">
        <v>527</v>
      </c>
      <c r="L89" s="5" t="s">
        <v>505</v>
      </c>
      <c r="M89" s="5"/>
    </row>
    <row r="90" ht="24.4" customHeight="1" spans="1:13">
      <c r="A90" s="5"/>
      <c r="B90" s="5"/>
      <c r="C90" s="6"/>
      <c r="D90" s="5"/>
      <c r="E90" s="15" t="s">
        <v>528</v>
      </c>
      <c r="F90" s="15" t="s">
        <v>529</v>
      </c>
      <c r="G90" s="5" t="s">
        <v>530</v>
      </c>
      <c r="H90" s="5" t="s">
        <v>504</v>
      </c>
      <c r="I90" s="5" t="s">
        <v>504</v>
      </c>
      <c r="J90" s="5" t="s">
        <v>504</v>
      </c>
      <c r="K90" s="5" t="s">
        <v>504</v>
      </c>
      <c r="L90" s="5" t="s">
        <v>505</v>
      </c>
      <c r="M90" s="5"/>
    </row>
    <row r="91" ht="39.6" customHeight="1" spans="1:13">
      <c r="A91" s="5"/>
      <c r="B91" s="5"/>
      <c r="C91" s="6"/>
      <c r="D91" s="5"/>
      <c r="E91" s="15"/>
      <c r="F91" s="15" t="s">
        <v>531</v>
      </c>
      <c r="G91" s="5" t="s">
        <v>633</v>
      </c>
      <c r="H91" s="5" t="s">
        <v>533</v>
      </c>
      <c r="I91" s="5" t="s">
        <v>634</v>
      </c>
      <c r="J91" s="5" t="s">
        <v>535</v>
      </c>
      <c r="K91" s="5" t="s">
        <v>514</v>
      </c>
      <c r="L91" s="5" t="s">
        <v>515</v>
      </c>
      <c r="M91" s="5"/>
    </row>
    <row r="92" ht="24.4" customHeight="1" spans="1:13">
      <c r="A92" s="5"/>
      <c r="B92" s="5"/>
      <c r="C92" s="6"/>
      <c r="D92" s="5"/>
      <c r="E92" s="15"/>
      <c r="F92" s="15" t="s">
        <v>536</v>
      </c>
      <c r="G92" s="5" t="s">
        <v>507</v>
      </c>
      <c r="H92" s="5" t="s">
        <v>504</v>
      </c>
      <c r="I92" s="5" t="s">
        <v>504</v>
      </c>
      <c r="J92" s="5" t="s">
        <v>504</v>
      </c>
      <c r="K92" s="5" t="s">
        <v>504</v>
      </c>
      <c r="L92" s="5" t="s">
        <v>505</v>
      </c>
      <c r="M92" s="5"/>
    </row>
    <row r="93" ht="24.4" customHeight="1" spans="1:13">
      <c r="A93" s="5"/>
      <c r="B93" s="5"/>
      <c r="C93" s="6"/>
      <c r="D93" s="5"/>
      <c r="E93" s="15"/>
      <c r="F93" s="15" t="s">
        <v>538</v>
      </c>
      <c r="G93" s="5" t="s">
        <v>539</v>
      </c>
      <c r="H93" s="5" t="s">
        <v>504</v>
      </c>
      <c r="I93" s="5" t="s">
        <v>504</v>
      </c>
      <c r="J93" s="5" t="s">
        <v>504</v>
      </c>
      <c r="K93" s="5" t="s">
        <v>504</v>
      </c>
      <c r="L93" s="5" t="s">
        <v>505</v>
      </c>
      <c r="M93" s="5"/>
    </row>
    <row r="94" ht="24.4" customHeight="1" spans="1:13">
      <c r="A94" s="5"/>
      <c r="B94" s="5"/>
      <c r="C94" s="6"/>
      <c r="D94" s="5"/>
      <c r="E94" s="15" t="s">
        <v>540</v>
      </c>
      <c r="F94" s="15" t="s">
        <v>541</v>
      </c>
      <c r="G94" s="5" t="s">
        <v>542</v>
      </c>
      <c r="H94" s="5" t="s">
        <v>543</v>
      </c>
      <c r="I94" s="5" t="s">
        <v>560</v>
      </c>
      <c r="J94" s="5" t="s">
        <v>545</v>
      </c>
      <c r="K94" s="5" t="s">
        <v>514</v>
      </c>
      <c r="L94" s="5" t="s">
        <v>521</v>
      </c>
      <c r="M94" s="5"/>
    </row>
    <row r="95" ht="29.25" customHeight="1" spans="1:13">
      <c r="A95" s="5" t="s">
        <v>492</v>
      </c>
      <c r="B95" s="5" t="s">
        <v>635</v>
      </c>
      <c r="C95" s="6">
        <v>20</v>
      </c>
      <c r="D95" s="5" t="s">
        <v>636</v>
      </c>
      <c r="E95" s="15" t="s">
        <v>495</v>
      </c>
      <c r="F95" s="15" t="s">
        <v>496</v>
      </c>
      <c r="G95" s="5" t="s">
        <v>497</v>
      </c>
      <c r="H95" s="5" t="s">
        <v>637</v>
      </c>
      <c r="I95" s="5" t="s">
        <v>638</v>
      </c>
      <c r="J95" s="5" t="s">
        <v>639</v>
      </c>
      <c r="K95" s="5" t="s">
        <v>501</v>
      </c>
      <c r="L95" s="5" t="s">
        <v>502</v>
      </c>
      <c r="M95" s="5"/>
    </row>
    <row r="96" ht="24.4" customHeight="1" spans="1:13">
      <c r="A96" s="5"/>
      <c r="B96" s="5"/>
      <c r="C96" s="6"/>
      <c r="D96" s="5"/>
      <c r="E96" s="15"/>
      <c r="F96" s="15" t="s">
        <v>503</v>
      </c>
      <c r="G96" s="5" t="s">
        <v>504</v>
      </c>
      <c r="H96" s="5" t="s">
        <v>504</v>
      </c>
      <c r="I96" s="5" t="s">
        <v>504</v>
      </c>
      <c r="J96" s="5" t="s">
        <v>504</v>
      </c>
      <c r="K96" s="5" t="s">
        <v>504</v>
      </c>
      <c r="L96" s="5" t="s">
        <v>505</v>
      </c>
      <c r="M96" s="5"/>
    </row>
    <row r="97" ht="24.4" customHeight="1" spans="1:13">
      <c r="A97" s="5"/>
      <c r="B97" s="5"/>
      <c r="C97" s="6"/>
      <c r="D97" s="5"/>
      <c r="E97" s="15"/>
      <c r="F97" s="15" t="s">
        <v>506</v>
      </c>
      <c r="G97" s="5" t="s">
        <v>507</v>
      </c>
      <c r="H97" s="5" t="s">
        <v>504</v>
      </c>
      <c r="I97" s="5" t="s">
        <v>504</v>
      </c>
      <c r="J97" s="5" t="s">
        <v>504</v>
      </c>
      <c r="K97" s="5" t="s">
        <v>504</v>
      </c>
      <c r="L97" s="5" t="s">
        <v>505</v>
      </c>
      <c r="M97" s="5"/>
    </row>
    <row r="98" ht="29.25" customHeight="1" spans="1:13">
      <c r="A98" s="5"/>
      <c r="B98" s="5"/>
      <c r="C98" s="6"/>
      <c r="D98" s="5"/>
      <c r="E98" s="15" t="s">
        <v>508</v>
      </c>
      <c r="F98" s="15" t="s">
        <v>509</v>
      </c>
      <c r="G98" s="5" t="s">
        <v>640</v>
      </c>
      <c r="H98" s="5" t="s">
        <v>641</v>
      </c>
      <c r="I98" s="5" t="s">
        <v>642</v>
      </c>
      <c r="J98" s="5" t="s">
        <v>643</v>
      </c>
      <c r="K98" s="5" t="s">
        <v>644</v>
      </c>
      <c r="L98" s="5" t="s">
        <v>521</v>
      </c>
      <c r="M98" s="5"/>
    </row>
    <row r="99" ht="39.6" customHeight="1" spans="1:13">
      <c r="A99" s="5"/>
      <c r="B99" s="5"/>
      <c r="C99" s="6"/>
      <c r="D99" s="5"/>
      <c r="E99" s="15"/>
      <c r="F99" s="15" t="s">
        <v>516</v>
      </c>
      <c r="G99" s="5" t="s">
        <v>645</v>
      </c>
      <c r="H99" s="5" t="s">
        <v>511</v>
      </c>
      <c r="I99" s="5" t="s">
        <v>646</v>
      </c>
      <c r="J99" s="5" t="s">
        <v>513</v>
      </c>
      <c r="K99" s="5" t="s">
        <v>514</v>
      </c>
      <c r="L99" s="5" t="s">
        <v>515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522</v>
      </c>
      <c r="G100" s="5" t="s">
        <v>647</v>
      </c>
      <c r="H100" s="5" t="s">
        <v>648</v>
      </c>
      <c r="I100" s="5" t="s">
        <v>649</v>
      </c>
      <c r="J100" s="5" t="s">
        <v>650</v>
      </c>
      <c r="K100" s="5" t="s">
        <v>651</v>
      </c>
      <c r="L100" s="5" t="s">
        <v>502</v>
      </c>
      <c r="M100" s="5"/>
    </row>
    <row r="101" ht="24.4" customHeight="1" spans="1:13">
      <c r="A101" s="5"/>
      <c r="B101" s="5"/>
      <c r="C101" s="6"/>
      <c r="D101" s="5"/>
      <c r="E101" s="15" t="s">
        <v>528</v>
      </c>
      <c r="F101" s="15" t="s">
        <v>529</v>
      </c>
      <c r="G101" s="5" t="s">
        <v>530</v>
      </c>
      <c r="H101" s="5" t="s">
        <v>504</v>
      </c>
      <c r="I101" s="5" t="s">
        <v>504</v>
      </c>
      <c r="J101" s="5" t="s">
        <v>504</v>
      </c>
      <c r="K101" s="5" t="s">
        <v>504</v>
      </c>
      <c r="L101" s="5" t="s">
        <v>505</v>
      </c>
      <c r="M101" s="5"/>
    </row>
    <row r="102" ht="29.25" customHeight="1" spans="1:13">
      <c r="A102" s="5"/>
      <c r="B102" s="5"/>
      <c r="C102" s="6"/>
      <c r="D102" s="5"/>
      <c r="E102" s="15"/>
      <c r="F102" s="15" t="s">
        <v>531</v>
      </c>
      <c r="G102" s="5" t="s">
        <v>652</v>
      </c>
      <c r="H102" s="5" t="s">
        <v>588</v>
      </c>
      <c r="I102" s="5" t="s">
        <v>652</v>
      </c>
      <c r="J102" s="5" t="s">
        <v>589</v>
      </c>
      <c r="K102" s="5" t="s">
        <v>527</v>
      </c>
      <c r="L102" s="5" t="s">
        <v>505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536</v>
      </c>
      <c r="G103" s="5" t="s">
        <v>653</v>
      </c>
      <c r="H103" s="5" t="s">
        <v>504</v>
      </c>
      <c r="I103" s="5" t="s">
        <v>504</v>
      </c>
      <c r="J103" s="5" t="s">
        <v>504</v>
      </c>
      <c r="K103" s="5" t="s">
        <v>504</v>
      </c>
      <c r="L103" s="5" t="s">
        <v>505</v>
      </c>
      <c r="M103" s="5"/>
    </row>
    <row r="104" ht="24.4" customHeight="1" spans="1:13">
      <c r="A104" s="5"/>
      <c r="B104" s="5"/>
      <c r="C104" s="6"/>
      <c r="D104" s="5"/>
      <c r="E104" s="15"/>
      <c r="F104" s="15" t="s">
        <v>538</v>
      </c>
      <c r="G104" s="5" t="s">
        <v>539</v>
      </c>
      <c r="H104" s="5" t="s">
        <v>504</v>
      </c>
      <c r="I104" s="5" t="s">
        <v>504</v>
      </c>
      <c r="J104" s="5" t="s">
        <v>504</v>
      </c>
      <c r="K104" s="5" t="s">
        <v>504</v>
      </c>
      <c r="L104" s="5" t="s">
        <v>505</v>
      </c>
      <c r="M104" s="5"/>
    </row>
    <row r="105" ht="24.4" customHeight="1" spans="1:13">
      <c r="A105" s="5"/>
      <c r="B105" s="5"/>
      <c r="C105" s="6"/>
      <c r="D105" s="5"/>
      <c r="E105" s="15" t="s">
        <v>540</v>
      </c>
      <c r="F105" s="15" t="s">
        <v>541</v>
      </c>
      <c r="G105" s="5" t="s">
        <v>542</v>
      </c>
      <c r="H105" s="5" t="s">
        <v>543</v>
      </c>
      <c r="I105" s="5" t="s">
        <v>560</v>
      </c>
      <c r="J105" s="5" t="s">
        <v>602</v>
      </c>
      <c r="K105" s="5" t="s">
        <v>514</v>
      </c>
      <c r="L105" s="5" t="s">
        <v>521</v>
      </c>
      <c r="M105" s="5"/>
    </row>
    <row r="106" customFormat="1" ht="21.4" customHeight="1" spans="1:13">
      <c r="A106" s="5" t="s">
        <v>654</v>
      </c>
      <c r="B106" s="5" t="s">
        <v>655</v>
      </c>
      <c r="C106" s="6">
        <v>60</v>
      </c>
      <c r="D106" s="5" t="s">
        <v>656</v>
      </c>
      <c r="E106" s="15" t="s">
        <v>495</v>
      </c>
      <c r="F106" s="15" t="s">
        <v>496</v>
      </c>
      <c r="G106" s="5" t="s">
        <v>657</v>
      </c>
      <c r="H106" s="5" t="s">
        <v>658</v>
      </c>
      <c r="I106" s="5"/>
      <c r="J106" s="5" t="s">
        <v>659</v>
      </c>
      <c r="K106" s="5" t="s">
        <v>501</v>
      </c>
      <c r="L106" s="5" t="s">
        <v>502</v>
      </c>
      <c r="M106" s="5"/>
    </row>
    <row r="107" customFormat="1" ht="21.4" customHeight="1" spans="1:13">
      <c r="A107" s="5"/>
      <c r="B107" s="5"/>
      <c r="C107" s="6"/>
      <c r="D107" s="5"/>
      <c r="E107" s="15"/>
      <c r="F107" s="15" t="s">
        <v>503</v>
      </c>
      <c r="G107" s="5"/>
      <c r="H107" s="5"/>
      <c r="I107" s="5"/>
      <c r="J107" s="5"/>
      <c r="K107" s="5"/>
      <c r="L107" s="5"/>
      <c r="M107" s="5"/>
    </row>
    <row r="108" customFormat="1" ht="21.4" customHeight="1" spans="1:13">
      <c r="A108" s="5"/>
      <c r="B108" s="5"/>
      <c r="C108" s="6"/>
      <c r="D108" s="5"/>
      <c r="E108" s="15"/>
      <c r="F108" s="15" t="s">
        <v>506</v>
      </c>
      <c r="G108" s="5"/>
      <c r="H108" s="5"/>
      <c r="I108" s="5"/>
      <c r="J108" s="5"/>
      <c r="K108" s="5"/>
      <c r="L108" s="5"/>
      <c r="M108" s="5"/>
    </row>
    <row r="109" customFormat="1" ht="21.4" customHeight="1" spans="1:13">
      <c r="A109" s="5"/>
      <c r="B109" s="5"/>
      <c r="C109" s="6"/>
      <c r="D109" s="5"/>
      <c r="E109" s="15" t="s">
        <v>508</v>
      </c>
      <c r="F109" s="15" t="s">
        <v>509</v>
      </c>
      <c r="G109" s="5" t="s">
        <v>660</v>
      </c>
      <c r="H109" s="5" t="s">
        <v>661</v>
      </c>
      <c r="I109" s="5"/>
      <c r="J109" s="5" t="s">
        <v>659</v>
      </c>
      <c r="K109" s="5" t="s">
        <v>662</v>
      </c>
      <c r="L109" s="5" t="s">
        <v>521</v>
      </c>
      <c r="M109" s="5"/>
    </row>
    <row r="110" customFormat="1" ht="21.4" customHeight="1" spans="1:13">
      <c r="A110" s="5"/>
      <c r="B110" s="5"/>
      <c r="C110" s="6"/>
      <c r="D110" s="5"/>
      <c r="E110" s="15"/>
      <c r="F110" s="15" t="s">
        <v>516</v>
      </c>
      <c r="G110" s="5" t="s">
        <v>663</v>
      </c>
      <c r="H110" s="5" t="s">
        <v>664</v>
      </c>
      <c r="I110" s="5"/>
      <c r="J110" s="5" t="s">
        <v>659</v>
      </c>
      <c r="K110" s="5"/>
      <c r="L110" s="5" t="s">
        <v>505</v>
      </c>
      <c r="M110" s="5"/>
    </row>
    <row r="111" customFormat="1" ht="21.4" customHeight="1" spans="1:13">
      <c r="A111" s="5"/>
      <c r="B111" s="5"/>
      <c r="C111" s="6"/>
      <c r="D111" s="5"/>
      <c r="E111" s="15"/>
      <c r="F111" s="15" t="s">
        <v>522</v>
      </c>
      <c r="G111" s="5" t="s">
        <v>665</v>
      </c>
      <c r="H111" s="5" t="s">
        <v>666</v>
      </c>
      <c r="I111" s="5"/>
      <c r="J111" s="5" t="s">
        <v>659</v>
      </c>
      <c r="K111" s="5"/>
      <c r="L111" s="5" t="s">
        <v>505</v>
      </c>
      <c r="M111" s="5"/>
    </row>
    <row r="112" customFormat="1" ht="21.4" customHeight="1" spans="1:13">
      <c r="A112" s="5"/>
      <c r="B112" s="5"/>
      <c r="C112" s="6"/>
      <c r="D112" s="5"/>
      <c r="E112" s="15" t="s">
        <v>528</v>
      </c>
      <c r="F112" s="15" t="s">
        <v>529</v>
      </c>
      <c r="G112" s="5"/>
      <c r="H112" s="5"/>
      <c r="I112" s="5"/>
      <c r="J112" s="5"/>
      <c r="K112" s="5"/>
      <c r="L112" s="5"/>
      <c r="M112" s="5"/>
    </row>
    <row r="113" customFormat="1" ht="21.4" customHeight="1" spans="1:13">
      <c r="A113" s="5"/>
      <c r="B113" s="5"/>
      <c r="C113" s="6"/>
      <c r="D113" s="5"/>
      <c r="E113" s="15"/>
      <c r="F113" s="15" t="s">
        <v>531</v>
      </c>
      <c r="G113" s="5"/>
      <c r="H113" s="5"/>
      <c r="I113" s="5"/>
      <c r="J113" s="5"/>
      <c r="K113" s="5"/>
      <c r="L113" s="5"/>
      <c r="M113" s="5"/>
    </row>
    <row r="114" customFormat="1" ht="21.4" customHeight="1" spans="1:13">
      <c r="A114" s="5"/>
      <c r="B114" s="5"/>
      <c r="C114" s="6"/>
      <c r="D114" s="5"/>
      <c r="E114" s="15"/>
      <c r="F114" s="15" t="s">
        <v>536</v>
      </c>
      <c r="G114" s="5" t="s">
        <v>667</v>
      </c>
      <c r="H114" s="5" t="s">
        <v>668</v>
      </c>
      <c r="I114" s="5"/>
      <c r="J114" s="5" t="s">
        <v>659</v>
      </c>
      <c r="K114" s="5"/>
      <c r="L114" s="5" t="s">
        <v>505</v>
      </c>
      <c r="M114" s="5"/>
    </row>
    <row r="115" customFormat="1" ht="21.4" customHeight="1" spans="1:13">
      <c r="A115" s="5"/>
      <c r="B115" s="5"/>
      <c r="C115" s="6"/>
      <c r="D115" s="5"/>
      <c r="E115" s="15"/>
      <c r="F115" s="15" t="s">
        <v>538</v>
      </c>
      <c r="G115" s="5"/>
      <c r="H115" s="5"/>
      <c r="I115" s="5"/>
      <c r="J115" s="5"/>
      <c r="K115" s="5"/>
      <c r="L115" s="5"/>
      <c r="M115" s="5"/>
    </row>
    <row r="116" customFormat="1" ht="21.4" customHeight="1" spans="1:13">
      <c r="A116" s="5"/>
      <c r="B116" s="5"/>
      <c r="C116" s="6"/>
      <c r="D116" s="5"/>
      <c r="E116" s="15" t="s">
        <v>540</v>
      </c>
      <c r="F116" s="15" t="s">
        <v>541</v>
      </c>
      <c r="G116" s="5" t="s">
        <v>669</v>
      </c>
      <c r="H116" s="5" t="s">
        <v>670</v>
      </c>
      <c r="I116" s="5"/>
      <c r="J116" s="5" t="s">
        <v>659</v>
      </c>
      <c r="K116" s="5" t="s">
        <v>514</v>
      </c>
      <c r="L116" s="5" t="s">
        <v>521</v>
      </c>
      <c r="M116" s="5"/>
    </row>
    <row r="117" customFormat="1" ht="21.4" customHeight="1" spans="1:13">
      <c r="A117" s="5" t="s">
        <v>654</v>
      </c>
      <c r="B117" s="5" t="s">
        <v>671</v>
      </c>
      <c r="C117" s="6">
        <v>861</v>
      </c>
      <c r="D117" s="5" t="s">
        <v>672</v>
      </c>
      <c r="E117" s="15" t="s">
        <v>495</v>
      </c>
      <c r="F117" s="15" t="s">
        <v>496</v>
      </c>
      <c r="G117" s="5" t="s">
        <v>673</v>
      </c>
      <c r="H117" s="5" t="s">
        <v>674</v>
      </c>
      <c r="I117" s="5"/>
      <c r="J117" s="5"/>
      <c r="K117" s="5" t="s">
        <v>501</v>
      </c>
      <c r="L117" s="5" t="s">
        <v>502</v>
      </c>
      <c r="M117" s="5"/>
    </row>
    <row r="118" customFormat="1" ht="21.4" customHeight="1" spans="1:13">
      <c r="A118" s="5"/>
      <c r="B118" s="5"/>
      <c r="C118" s="6"/>
      <c r="D118" s="5"/>
      <c r="E118" s="15"/>
      <c r="F118" s="15" t="s">
        <v>503</v>
      </c>
      <c r="G118" s="5"/>
      <c r="H118" s="5"/>
      <c r="I118" s="5"/>
      <c r="J118" s="5"/>
      <c r="K118" s="5"/>
      <c r="L118" s="5"/>
      <c r="M118" s="5"/>
    </row>
    <row r="119" customFormat="1" ht="21.4" customHeight="1" spans="1:13">
      <c r="A119" s="5"/>
      <c r="B119" s="5"/>
      <c r="C119" s="6"/>
      <c r="D119" s="5"/>
      <c r="E119" s="15"/>
      <c r="F119" s="15" t="s">
        <v>506</v>
      </c>
      <c r="G119" s="5"/>
      <c r="H119" s="5"/>
      <c r="I119" s="5"/>
      <c r="J119" s="5"/>
      <c r="K119" s="5"/>
      <c r="L119" s="5"/>
      <c r="M119" s="5"/>
    </row>
    <row r="120" customFormat="1" ht="21.4" customHeight="1" spans="1:13">
      <c r="A120" s="5"/>
      <c r="B120" s="5"/>
      <c r="C120" s="6"/>
      <c r="D120" s="5"/>
      <c r="E120" s="15" t="s">
        <v>508</v>
      </c>
      <c r="F120" s="15" t="s">
        <v>509</v>
      </c>
      <c r="G120" s="5" t="s">
        <v>675</v>
      </c>
      <c r="H120" s="5" t="s">
        <v>676</v>
      </c>
      <c r="I120" s="5"/>
      <c r="J120" s="5" t="s">
        <v>677</v>
      </c>
      <c r="K120" s="5" t="s">
        <v>678</v>
      </c>
      <c r="L120" s="5" t="s">
        <v>521</v>
      </c>
      <c r="M120" s="5"/>
    </row>
    <row r="121" customFormat="1" ht="21.4" customHeight="1" spans="1:13">
      <c r="A121" s="5"/>
      <c r="B121" s="5"/>
      <c r="C121" s="6"/>
      <c r="D121" s="5"/>
      <c r="E121" s="15"/>
      <c r="F121" s="15"/>
      <c r="G121" s="5" t="s">
        <v>679</v>
      </c>
      <c r="H121" s="5" t="s">
        <v>680</v>
      </c>
      <c r="I121" s="5"/>
      <c r="J121" s="5" t="s">
        <v>677</v>
      </c>
      <c r="K121" s="5" t="s">
        <v>681</v>
      </c>
      <c r="L121" s="5" t="s">
        <v>521</v>
      </c>
      <c r="M121" s="5"/>
    </row>
    <row r="122" customFormat="1" ht="21.4" customHeight="1" spans="1:13">
      <c r="A122" s="5"/>
      <c r="B122" s="5"/>
      <c r="C122" s="6"/>
      <c r="D122" s="5"/>
      <c r="E122" s="15"/>
      <c r="F122" s="15"/>
      <c r="G122" s="5" t="s">
        <v>682</v>
      </c>
      <c r="H122" s="5" t="s">
        <v>683</v>
      </c>
      <c r="I122" s="5"/>
      <c r="J122" s="5" t="s">
        <v>677</v>
      </c>
      <c r="K122" s="5" t="s">
        <v>681</v>
      </c>
      <c r="L122" s="5" t="s">
        <v>521</v>
      </c>
      <c r="M122" s="5"/>
    </row>
    <row r="123" customFormat="1" ht="21.4" customHeight="1" spans="1:13">
      <c r="A123" s="5"/>
      <c r="B123" s="5"/>
      <c r="C123" s="6"/>
      <c r="D123" s="5"/>
      <c r="E123" s="15"/>
      <c r="F123" s="15"/>
      <c r="G123" s="5" t="s">
        <v>684</v>
      </c>
      <c r="H123" s="5" t="s">
        <v>685</v>
      </c>
      <c r="I123" s="5"/>
      <c r="J123" s="5" t="s">
        <v>677</v>
      </c>
      <c r="K123" s="5" t="s">
        <v>662</v>
      </c>
      <c r="L123" s="5" t="s">
        <v>521</v>
      </c>
      <c r="M123" s="5"/>
    </row>
    <row r="124" customFormat="1" ht="21.4" customHeight="1" spans="1:13">
      <c r="A124" s="5"/>
      <c r="B124" s="5"/>
      <c r="C124" s="6"/>
      <c r="D124" s="5"/>
      <c r="E124" s="15"/>
      <c r="F124" s="15" t="s">
        <v>516</v>
      </c>
      <c r="G124" s="5" t="s">
        <v>686</v>
      </c>
      <c r="H124" s="5" t="s">
        <v>543</v>
      </c>
      <c r="I124" s="5"/>
      <c r="J124" s="5" t="s">
        <v>677</v>
      </c>
      <c r="K124" s="5" t="s">
        <v>514</v>
      </c>
      <c r="L124" s="5" t="s">
        <v>521</v>
      </c>
      <c r="M124" s="5"/>
    </row>
    <row r="125" customFormat="1" ht="21.4" customHeight="1" spans="1:13">
      <c r="A125" s="5"/>
      <c r="B125" s="5"/>
      <c r="C125" s="6"/>
      <c r="D125" s="5"/>
      <c r="E125" s="15"/>
      <c r="F125" s="15"/>
      <c r="G125" s="5" t="s">
        <v>687</v>
      </c>
      <c r="H125" s="5" t="s">
        <v>543</v>
      </c>
      <c r="I125" s="5"/>
      <c r="J125" s="5" t="s">
        <v>677</v>
      </c>
      <c r="K125" s="5" t="s">
        <v>514</v>
      </c>
      <c r="L125" s="5" t="s">
        <v>521</v>
      </c>
      <c r="M125" s="5"/>
    </row>
    <row r="126" customFormat="1" ht="21.4" customHeight="1" spans="1:13">
      <c r="A126" s="5"/>
      <c r="B126" s="5"/>
      <c r="C126" s="6"/>
      <c r="D126" s="5"/>
      <c r="E126" s="15"/>
      <c r="F126" s="15" t="s">
        <v>522</v>
      </c>
      <c r="G126" s="5" t="s">
        <v>688</v>
      </c>
      <c r="H126" s="5" t="s">
        <v>543</v>
      </c>
      <c r="I126" s="5"/>
      <c r="J126" s="5" t="s">
        <v>677</v>
      </c>
      <c r="K126" s="5" t="s">
        <v>514</v>
      </c>
      <c r="L126" s="5" t="s">
        <v>521</v>
      </c>
      <c r="M126" s="5"/>
    </row>
    <row r="127" customFormat="1" ht="21.4" customHeight="1" spans="1:13">
      <c r="A127" s="5"/>
      <c r="B127" s="5"/>
      <c r="C127" s="6"/>
      <c r="D127" s="5"/>
      <c r="E127" s="15" t="s">
        <v>528</v>
      </c>
      <c r="F127" s="15" t="s">
        <v>529</v>
      </c>
      <c r="G127" s="5"/>
      <c r="H127" s="5"/>
      <c r="I127" s="5"/>
      <c r="J127" s="5"/>
      <c r="K127" s="5"/>
      <c r="L127" s="5"/>
      <c r="M127" s="5"/>
    </row>
    <row r="128" customFormat="1" ht="21.4" customHeight="1" spans="1:13">
      <c r="A128" s="5"/>
      <c r="B128" s="5"/>
      <c r="C128" s="6"/>
      <c r="D128" s="5"/>
      <c r="E128" s="15"/>
      <c r="F128" s="15" t="s">
        <v>531</v>
      </c>
      <c r="G128" s="5"/>
      <c r="H128" s="5"/>
      <c r="I128" s="5"/>
      <c r="J128" s="5"/>
      <c r="K128" s="5"/>
      <c r="L128" s="5"/>
      <c r="M128" s="5"/>
    </row>
    <row r="129" customFormat="1" ht="21.4" customHeight="1" spans="1:13">
      <c r="A129" s="5"/>
      <c r="B129" s="5"/>
      <c r="C129" s="6"/>
      <c r="D129" s="5"/>
      <c r="E129" s="15"/>
      <c r="F129" s="15" t="s">
        <v>536</v>
      </c>
      <c r="G129" s="5" t="s">
        <v>689</v>
      </c>
      <c r="H129" s="5" t="s">
        <v>690</v>
      </c>
      <c r="I129" s="5"/>
      <c r="J129" s="5" t="s">
        <v>677</v>
      </c>
      <c r="K129" s="5"/>
      <c r="L129" s="5" t="s">
        <v>505</v>
      </c>
      <c r="M129" s="5"/>
    </row>
    <row r="130" customFormat="1" ht="21.4" customHeight="1" spans="1:13">
      <c r="A130" s="5"/>
      <c r="B130" s="5"/>
      <c r="C130" s="6"/>
      <c r="D130" s="5"/>
      <c r="E130" s="15"/>
      <c r="F130" s="15" t="s">
        <v>538</v>
      </c>
      <c r="G130" s="5"/>
      <c r="H130" s="5"/>
      <c r="I130" s="5"/>
      <c r="J130" s="5"/>
      <c r="K130" s="5"/>
      <c r="L130" s="5"/>
      <c r="M130" s="5"/>
    </row>
    <row r="131" customFormat="1" ht="21.4" customHeight="1" spans="1:13">
      <c r="A131" s="5"/>
      <c r="B131" s="5"/>
      <c r="C131" s="6"/>
      <c r="D131" s="5"/>
      <c r="E131" s="15" t="s">
        <v>540</v>
      </c>
      <c r="F131" s="15" t="s">
        <v>541</v>
      </c>
      <c r="G131" s="5" t="s">
        <v>691</v>
      </c>
      <c r="H131" s="5" t="s">
        <v>670</v>
      </c>
      <c r="I131" s="5"/>
      <c r="J131" s="5"/>
      <c r="K131" s="5" t="s">
        <v>514</v>
      </c>
      <c r="L131" s="5" t="s">
        <v>521</v>
      </c>
      <c r="M131" s="5"/>
    </row>
    <row r="132" customFormat="1" ht="21.4" customHeight="1" spans="1:13">
      <c r="A132" s="5" t="s">
        <v>654</v>
      </c>
      <c r="B132" s="5" t="s">
        <v>692</v>
      </c>
      <c r="C132" s="6">
        <v>50</v>
      </c>
      <c r="D132" s="5" t="s">
        <v>693</v>
      </c>
      <c r="E132" s="15" t="s">
        <v>495</v>
      </c>
      <c r="F132" s="15" t="s">
        <v>496</v>
      </c>
      <c r="G132" s="5" t="s">
        <v>694</v>
      </c>
      <c r="H132" s="5" t="s">
        <v>695</v>
      </c>
      <c r="I132" s="5"/>
      <c r="J132" s="5" t="s">
        <v>659</v>
      </c>
      <c r="K132" s="5" t="s">
        <v>696</v>
      </c>
      <c r="L132" s="5" t="s">
        <v>502</v>
      </c>
      <c r="M132" s="5"/>
    </row>
    <row r="133" customFormat="1" ht="21.4" customHeight="1" spans="1:13">
      <c r="A133" s="5"/>
      <c r="B133" s="5"/>
      <c r="C133" s="6"/>
      <c r="D133" s="5"/>
      <c r="E133" s="15"/>
      <c r="F133" s="15" t="s">
        <v>503</v>
      </c>
      <c r="G133" s="5"/>
      <c r="H133" s="5"/>
      <c r="I133" s="5"/>
      <c r="J133" s="5"/>
      <c r="K133" s="5"/>
      <c r="L133" s="5"/>
      <c r="M133" s="5"/>
    </row>
    <row r="134" customFormat="1" ht="21.4" customHeight="1" spans="1:13">
      <c r="A134" s="5"/>
      <c r="B134" s="5"/>
      <c r="C134" s="6"/>
      <c r="D134" s="5"/>
      <c r="E134" s="15"/>
      <c r="F134" s="15" t="s">
        <v>506</v>
      </c>
      <c r="G134" s="5"/>
      <c r="H134" s="5"/>
      <c r="I134" s="5"/>
      <c r="J134" s="5"/>
      <c r="K134" s="5"/>
      <c r="L134" s="5"/>
      <c r="M134" s="5"/>
    </row>
    <row r="135" customFormat="1" ht="21.4" customHeight="1" spans="1:13">
      <c r="A135" s="5"/>
      <c r="B135" s="5"/>
      <c r="C135" s="6"/>
      <c r="D135" s="5"/>
      <c r="E135" s="15" t="s">
        <v>508</v>
      </c>
      <c r="F135" s="15" t="s">
        <v>509</v>
      </c>
      <c r="G135" s="5" t="s">
        <v>697</v>
      </c>
      <c r="H135" s="5" t="s">
        <v>698</v>
      </c>
      <c r="I135" s="5"/>
      <c r="J135" s="5" t="s">
        <v>659</v>
      </c>
      <c r="K135" s="5" t="s">
        <v>699</v>
      </c>
      <c r="L135" s="5" t="s">
        <v>521</v>
      </c>
      <c r="M135" s="5"/>
    </row>
    <row r="136" customFormat="1" ht="21.4" customHeight="1" spans="1:13">
      <c r="A136" s="5"/>
      <c r="B136" s="5"/>
      <c r="C136" s="6"/>
      <c r="D136" s="5"/>
      <c r="E136" s="15"/>
      <c r="F136" s="15" t="s">
        <v>516</v>
      </c>
      <c r="G136" s="5" t="s">
        <v>700</v>
      </c>
      <c r="H136" s="5" t="s">
        <v>511</v>
      </c>
      <c r="I136" s="5"/>
      <c r="J136" s="5" t="s">
        <v>659</v>
      </c>
      <c r="K136" s="5" t="s">
        <v>514</v>
      </c>
      <c r="L136" s="5" t="s">
        <v>521</v>
      </c>
      <c r="M136" s="5"/>
    </row>
    <row r="137" customFormat="1" ht="21.4" customHeight="1" spans="1:13">
      <c r="A137" s="5"/>
      <c r="B137" s="5"/>
      <c r="C137" s="6"/>
      <c r="D137" s="5"/>
      <c r="E137" s="15"/>
      <c r="F137" s="15" t="s">
        <v>522</v>
      </c>
      <c r="G137" s="5" t="s">
        <v>701</v>
      </c>
      <c r="H137" s="5" t="s">
        <v>702</v>
      </c>
      <c r="I137" s="5"/>
      <c r="J137" s="5" t="s">
        <v>659</v>
      </c>
      <c r="K137" s="5"/>
      <c r="L137" s="5" t="s">
        <v>505</v>
      </c>
      <c r="M137" s="5"/>
    </row>
    <row r="138" customFormat="1" ht="21.4" customHeight="1" spans="1:13">
      <c r="A138" s="5"/>
      <c r="B138" s="5"/>
      <c r="C138" s="6"/>
      <c r="D138" s="5"/>
      <c r="E138" s="15" t="s">
        <v>528</v>
      </c>
      <c r="F138" s="15" t="s">
        <v>529</v>
      </c>
      <c r="G138" s="5"/>
      <c r="H138" s="5"/>
      <c r="I138" s="5"/>
      <c r="J138" s="5"/>
      <c r="K138" s="5"/>
      <c r="L138" s="5"/>
      <c r="M138" s="5"/>
    </row>
    <row r="139" customFormat="1" ht="21.4" customHeight="1" spans="1:13">
      <c r="A139" s="5"/>
      <c r="B139" s="5"/>
      <c r="C139" s="6"/>
      <c r="D139" s="5"/>
      <c r="E139" s="15"/>
      <c r="F139" s="15" t="s">
        <v>531</v>
      </c>
      <c r="G139" s="5"/>
      <c r="H139" s="5"/>
      <c r="I139" s="5"/>
      <c r="J139" s="5"/>
      <c r="K139" s="5"/>
      <c r="L139" s="5"/>
      <c r="M139" s="5"/>
    </row>
    <row r="140" customFormat="1" ht="24.95" customHeight="1" spans="1:13">
      <c r="A140" s="5"/>
      <c r="B140" s="5"/>
      <c r="C140" s="6"/>
      <c r="D140" s="5"/>
      <c r="E140" s="15"/>
      <c r="F140" s="15" t="s">
        <v>536</v>
      </c>
      <c r="G140" s="5" t="s">
        <v>703</v>
      </c>
      <c r="H140" s="5" t="s">
        <v>704</v>
      </c>
      <c r="I140" s="5"/>
      <c r="J140" s="5" t="s">
        <v>659</v>
      </c>
      <c r="K140" s="5"/>
      <c r="L140" s="5" t="s">
        <v>505</v>
      </c>
      <c r="M140" s="5"/>
    </row>
    <row r="141" customFormat="1" ht="21.4" customHeight="1" spans="1:13">
      <c r="A141" s="5"/>
      <c r="B141" s="5"/>
      <c r="C141" s="6"/>
      <c r="D141" s="5"/>
      <c r="E141" s="15"/>
      <c r="F141" s="15"/>
      <c r="G141" s="5" t="s">
        <v>705</v>
      </c>
      <c r="H141" s="5" t="s">
        <v>706</v>
      </c>
      <c r="I141" s="5"/>
      <c r="J141" s="5" t="s">
        <v>659</v>
      </c>
      <c r="K141" s="5"/>
      <c r="L141" s="5" t="s">
        <v>505</v>
      </c>
      <c r="M141" s="5"/>
    </row>
    <row r="142" customFormat="1" ht="21.4" customHeight="1" spans="1:13">
      <c r="A142" s="5"/>
      <c r="B142" s="5"/>
      <c r="C142" s="6"/>
      <c r="D142" s="5"/>
      <c r="E142" s="15"/>
      <c r="F142" s="15" t="s">
        <v>538</v>
      </c>
      <c r="G142" s="5"/>
      <c r="H142" s="5"/>
      <c r="I142" s="5"/>
      <c r="J142" s="5"/>
      <c r="K142" s="5"/>
      <c r="L142" s="5"/>
      <c r="M142" s="5"/>
    </row>
    <row r="143" customFormat="1" ht="21.4" customHeight="1" spans="1:13">
      <c r="A143" s="5"/>
      <c r="B143" s="5"/>
      <c r="C143" s="6"/>
      <c r="D143" s="5"/>
      <c r="E143" s="15" t="s">
        <v>540</v>
      </c>
      <c r="F143" s="15" t="s">
        <v>541</v>
      </c>
      <c r="G143" s="5" t="s">
        <v>707</v>
      </c>
      <c r="H143" s="5" t="s">
        <v>670</v>
      </c>
      <c r="I143" s="5"/>
      <c r="J143" s="5" t="s">
        <v>659</v>
      </c>
      <c r="K143" s="5" t="s">
        <v>514</v>
      </c>
      <c r="L143" s="5" t="s">
        <v>521</v>
      </c>
      <c r="M143" s="5"/>
    </row>
    <row r="144" customFormat="1" ht="21.4" customHeight="1" spans="1:13">
      <c r="A144" s="5" t="s">
        <v>654</v>
      </c>
      <c r="B144" s="5" t="s">
        <v>708</v>
      </c>
      <c r="C144" s="6">
        <v>500</v>
      </c>
      <c r="D144" s="5" t="s">
        <v>709</v>
      </c>
      <c r="E144" s="15" t="s">
        <v>495</v>
      </c>
      <c r="F144" s="15" t="s">
        <v>496</v>
      </c>
      <c r="G144" s="5" t="s">
        <v>710</v>
      </c>
      <c r="H144" s="5" t="s">
        <v>711</v>
      </c>
      <c r="I144" s="5"/>
      <c r="J144" s="5"/>
      <c r="K144" s="5" t="s">
        <v>501</v>
      </c>
      <c r="L144" s="5" t="s">
        <v>502</v>
      </c>
      <c r="M144" s="5"/>
    </row>
    <row r="145" customFormat="1" ht="21.4" customHeight="1" spans="1:13">
      <c r="A145" s="5"/>
      <c r="B145" s="5"/>
      <c r="C145" s="6"/>
      <c r="D145" s="5"/>
      <c r="E145" s="15"/>
      <c r="F145" s="15" t="s">
        <v>503</v>
      </c>
      <c r="G145" s="5"/>
      <c r="H145" s="5"/>
      <c r="I145" s="5"/>
      <c r="J145" s="5"/>
      <c r="K145" s="5"/>
      <c r="L145" s="5"/>
      <c r="M145" s="5"/>
    </row>
    <row r="146" customFormat="1" ht="21.4" customHeight="1" spans="1:13">
      <c r="A146" s="5"/>
      <c r="B146" s="5"/>
      <c r="C146" s="6"/>
      <c r="D146" s="5"/>
      <c r="E146" s="15"/>
      <c r="F146" s="15" t="s">
        <v>506</v>
      </c>
      <c r="G146" s="5"/>
      <c r="H146" s="5"/>
      <c r="I146" s="5"/>
      <c r="J146" s="5"/>
      <c r="K146" s="5"/>
      <c r="L146" s="5"/>
      <c r="M146" s="5"/>
    </row>
    <row r="147" customFormat="1" ht="21.4" customHeight="1" spans="1:13">
      <c r="A147" s="5"/>
      <c r="B147" s="5"/>
      <c r="C147" s="6"/>
      <c r="D147" s="5"/>
      <c r="E147" s="15" t="s">
        <v>508</v>
      </c>
      <c r="F147" s="15" t="s">
        <v>509</v>
      </c>
      <c r="G147" s="5" t="s">
        <v>712</v>
      </c>
      <c r="H147" s="5" t="s">
        <v>685</v>
      </c>
      <c r="I147" s="5"/>
      <c r="J147" s="5"/>
      <c r="K147" s="5" t="s">
        <v>662</v>
      </c>
      <c r="L147" s="5" t="s">
        <v>521</v>
      </c>
      <c r="M147" s="5"/>
    </row>
    <row r="148" customFormat="1" ht="21.4" customHeight="1" spans="1:13">
      <c r="A148" s="5"/>
      <c r="B148" s="5"/>
      <c r="C148" s="6"/>
      <c r="D148" s="5"/>
      <c r="E148" s="15"/>
      <c r="F148" s="15"/>
      <c r="G148" s="5" t="s">
        <v>713</v>
      </c>
      <c r="H148" s="5" t="s">
        <v>714</v>
      </c>
      <c r="I148" s="5"/>
      <c r="J148" s="5"/>
      <c r="K148" s="5" t="s">
        <v>715</v>
      </c>
      <c r="L148" s="5" t="s">
        <v>502</v>
      </c>
      <c r="M148" s="5"/>
    </row>
    <row r="149" customFormat="1" ht="21.4" customHeight="1" spans="1:13">
      <c r="A149" s="5"/>
      <c r="B149" s="5"/>
      <c r="C149" s="6"/>
      <c r="D149" s="5"/>
      <c r="E149" s="15"/>
      <c r="F149" s="15" t="s">
        <v>516</v>
      </c>
      <c r="G149" s="5" t="s">
        <v>716</v>
      </c>
      <c r="H149" s="5" t="s">
        <v>670</v>
      </c>
      <c r="I149" s="5"/>
      <c r="J149" s="5"/>
      <c r="K149" s="5" t="s">
        <v>514</v>
      </c>
      <c r="L149" s="5" t="s">
        <v>521</v>
      </c>
      <c r="M149" s="5"/>
    </row>
    <row r="150" customFormat="1" ht="21.4" customHeight="1" spans="1:13">
      <c r="A150" s="5"/>
      <c r="B150" s="5"/>
      <c r="C150" s="6"/>
      <c r="D150" s="5"/>
      <c r="E150" s="15"/>
      <c r="F150" s="15"/>
      <c r="G150" s="5" t="s">
        <v>687</v>
      </c>
      <c r="H150" s="5" t="s">
        <v>543</v>
      </c>
      <c r="I150" s="5"/>
      <c r="J150" s="5"/>
      <c r="K150" s="5" t="s">
        <v>514</v>
      </c>
      <c r="L150" s="5" t="s">
        <v>521</v>
      </c>
      <c r="M150" s="5"/>
    </row>
    <row r="151" customFormat="1" ht="21.4" customHeight="1" spans="1:13">
      <c r="A151" s="5"/>
      <c r="B151" s="5"/>
      <c r="C151" s="6"/>
      <c r="D151" s="5"/>
      <c r="E151" s="15"/>
      <c r="F151" s="15" t="s">
        <v>522</v>
      </c>
      <c r="G151" s="5" t="s">
        <v>717</v>
      </c>
      <c r="H151" s="5" t="s">
        <v>718</v>
      </c>
      <c r="I151" s="5"/>
      <c r="J151" s="5"/>
      <c r="K151" s="5" t="s">
        <v>504</v>
      </c>
      <c r="L151" s="5" t="s">
        <v>505</v>
      </c>
      <c r="M151" s="5"/>
    </row>
    <row r="152" customFormat="1" ht="21.4" customHeight="1" spans="1:13">
      <c r="A152" s="5"/>
      <c r="B152" s="5"/>
      <c r="C152" s="6"/>
      <c r="D152" s="5"/>
      <c r="E152" s="15" t="s">
        <v>528</v>
      </c>
      <c r="F152" s="15" t="s">
        <v>529</v>
      </c>
      <c r="G152" s="5" t="s">
        <v>504</v>
      </c>
      <c r="H152" s="5" t="s">
        <v>504</v>
      </c>
      <c r="I152" s="5"/>
      <c r="J152" s="5"/>
      <c r="K152" s="5"/>
      <c r="L152" s="5"/>
      <c r="M152" s="5"/>
    </row>
    <row r="153" customFormat="1" ht="21.4" customHeight="1" spans="1:13">
      <c r="A153" s="5"/>
      <c r="B153" s="5"/>
      <c r="C153" s="6"/>
      <c r="D153" s="5"/>
      <c r="E153" s="15"/>
      <c r="F153" s="15" t="s">
        <v>531</v>
      </c>
      <c r="G153" s="5" t="s">
        <v>504</v>
      </c>
      <c r="H153" s="5" t="s">
        <v>504</v>
      </c>
      <c r="I153" s="5"/>
      <c r="J153" s="5"/>
      <c r="K153" s="5"/>
      <c r="L153" s="5"/>
      <c r="M153" s="5"/>
    </row>
    <row r="154" customFormat="1" ht="21.4" customHeight="1" spans="1:13">
      <c r="A154" s="5"/>
      <c r="B154" s="5"/>
      <c r="C154" s="6"/>
      <c r="D154" s="5"/>
      <c r="E154" s="15"/>
      <c r="F154" s="15" t="s">
        <v>536</v>
      </c>
      <c r="G154" s="5" t="s">
        <v>689</v>
      </c>
      <c r="H154" s="5" t="s">
        <v>690</v>
      </c>
      <c r="I154" s="5"/>
      <c r="J154" s="5"/>
      <c r="K154" s="5" t="s">
        <v>504</v>
      </c>
      <c r="L154" s="5" t="s">
        <v>505</v>
      </c>
      <c r="M154" s="5"/>
    </row>
    <row r="155" customFormat="1" ht="21.4" customHeight="1" spans="1:13">
      <c r="A155" s="5"/>
      <c r="B155" s="5"/>
      <c r="C155" s="6"/>
      <c r="D155" s="5"/>
      <c r="E155" s="15"/>
      <c r="F155" s="15" t="s">
        <v>538</v>
      </c>
      <c r="G155" s="5" t="s">
        <v>504</v>
      </c>
      <c r="H155" s="5" t="s">
        <v>504</v>
      </c>
      <c r="I155" s="5"/>
      <c r="J155" s="5"/>
      <c r="K155" s="5"/>
      <c r="L155" s="5"/>
      <c r="M155" s="5"/>
    </row>
    <row r="156" customFormat="1" ht="21.4" customHeight="1" spans="1:13">
      <c r="A156" s="5"/>
      <c r="B156" s="5"/>
      <c r="C156" s="6"/>
      <c r="D156" s="5"/>
      <c r="E156" s="15" t="s">
        <v>540</v>
      </c>
      <c r="F156" s="15" t="s">
        <v>541</v>
      </c>
      <c r="G156" s="5" t="s">
        <v>691</v>
      </c>
      <c r="H156" s="5" t="s">
        <v>670</v>
      </c>
      <c r="I156" s="5"/>
      <c r="J156" s="5"/>
      <c r="K156" s="5" t="s">
        <v>514</v>
      </c>
      <c r="L156" s="5" t="s">
        <v>505</v>
      </c>
      <c r="M156" s="5"/>
    </row>
    <row r="157" customFormat="1" ht="21.4" customHeight="1" spans="1:13">
      <c r="A157" s="5" t="s">
        <v>654</v>
      </c>
      <c r="B157" s="5" t="s">
        <v>719</v>
      </c>
      <c r="C157" s="6">
        <v>276</v>
      </c>
      <c r="D157" s="5" t="s">
        <v>720</v>
      </c>
      <c r="E157" s="15" t="s">
        <v>495</v>
      </c>
      <c r="F157" s="15" t="s">
        <v>496</v>
      </c>
      <c r="G157" s="5" t="s">
        <v>721</v>
      </c>
      <c r="H157" s="5" t="s">
        <v>722</v>
      </c>
      <c r="I157" s="5"/>
      <c r="J157" s="5" t="s">
        <v>659</v>
      </c>
      <c r="K157" s="5" t="s">
        <v>501</v>
      </c>
      <c r="L157" s="5" t="s">
        <v>502</v>
      </c>
      <c r="M157" s="5"/>
    </row>
    <row r="158" customFormat="1" ht="21.4" customHeight="1" spans="1:13">
      <c r="A158" s="5"/>
      <c r="B158" s="5"/>
      <c r="C158" s="6"/>
      <c r="D158" s="5"/>
      <c r="E158" s="15"/>
      <c r="F158" s="15" t="s">
        <v>503</v>
      </c>
      <c r="G158" s="5"/>
      <c r="H158" s="5"/>
      <c r="I158" s="5"/>
      <c r="J158" s="5"/>
      <c r="K158" s="5"/>
      <c r="L158" s="5"/>
      <c r="M158" s="5"/>
    </row>
    <row r="159" customFormat="1" ht="21.4" customHeight="1" spans="1:13">
      <c r="A159" s="5"/>
      <c r="B159" s="5"/>
      <c r="C159" s="6"/>
      <c r="D159" s="5"/>
      <c r="E159" s="15"/>
      <c r="F159" s="15" t="s">
        <v>506</v>
      </c>
      <c r="G159" s="5"/>
      <c r="H159" s="5"/>
      <c r="I159" s="5"/>
      <c r="J159" s="5"/>
      <c r="K159" s="5"/>
      <c r="L159" s="5"/>
      <c r="M159" s="5"/>
    </row>
    <row r="160" customFormat="1" ht="21.4" customHeight="1" spans="1:13">
      <c r="A160" s="5"/>
      <c r="B160" s="5"/>
      <c r="C160" s="6"/>
      <c r="D160" s="5"/>
      <c r="E160" s="15" t="s">
        <v>508</v>
      </c>
      <c r="F160" s="15" t="s">
        <v>509</v>
      </c>
      <c r="G160" s="5" t="s">
        <v>723</v>
      </c>
      <c r="H160" s="5" t="s">
        <v>724</v>
      </c>
      <c r="I160" s="5"/>
      <c r="J160" s="5" t="s">
        <v>659</v>
      </c>
      <c r="K160" s="5" t="s">
        <v>725</v>
      </c>
      <c r="L160" s="5" t="s">
        <v>502</v>
      </c>
      <c r="M160" s="5"/>
    </row>
    <row r="161" customFormat="1" ht="21.4" customHeight="1" spans="1:13">
      <c r="A161" s="5"/>
      <c r="B161" s="5"/>
      <c r="C161" s="6"/>
      <c r="D161" s="5"/>
      <c r="E161" s="15"/>
      <c r="F161" s="15"/>
      <c r="G161" s="5" t="s">
        <v>726</v>
      </c>
      <c r="H161" s="5" t="s">
        <v>727</v>
      </c>
      <c r="I161" s="5"/>
      <c r="J161" s="5" t="s">
        <v>659</v>
      </c>
      <c r="K161" s="5" t="s">
        <v>504</v>
      </c>
      <c r="L161" s="5" t="s">
        <v>521</v>
      </c>
      <c r="M161" s="5"/>
    </row>
    <row r="162" customFormat="1" ht="21.4" customHeight="1" spans="1:13">
      <c r="A162" s="5"/>
      <c r="B162" s="5"/>
      <c r="C162" s="6"/>
      <c r="D162" s="5"/>
      <c r="E162" s="15"/>
      <c r="F162" s="15" t="s">
        <v>516</v>
      </c>
      <c r="G162" s="5" t="s">
        <v>728</v>
      </c>
      <c r="H162" s="5" t="s">
        <v>729</v>
      </c>
      <c r="I162" s="5"/>
      <c r="J162" s="5" t="s">
        <v>659</v>
      </c>
      <c r="K162" s="5"/>
      <c r="L162" s="5" t="s">
        <v>505</v>
      </c>
      <c r="M162" s="5"/>
    </row>
    <row r="163" customFormat="1" ht="21.4" customHeight="1" spans="1:13">
      <c r="A163" s="5"/>
      <c r="B163" s="5"/>
      <c r="C163" s="6"/>
      <c r="D163" s="5"/>
      <c r="E163" s="15"/>
      <c r="F163" s="15" t="s">
        <v>522</v>
      </c>
      <c r="G163" s="5" t="s">
        <v>730</v>
      </c>
      <c r="H163" s="5" t="s">
        <v>731</v>
      </c>
      <c r="I163" s="5"/>
      <c r="J163" s="5" t="s">
        <v>659</v>
      </c>
      <c r="K163" s="5"/>
      <c r="L163" s="5" t="s">
        <v>505</v>
      </c>
      <c r="M163" s="5"/>
    </row>
    <row r="164" customFormat="1" ht="21.4" customHeight="1" spans="1:13">
      <c r="A164" s="5"/>
      <c r="B164" s="5"/>
      <c r="C164" s="6"/>
      <c r="D164" s="5"/>
      <c r="E164" s="15"/>
      <c r="F164" s="15"/>
      <c r="G164" s="5" t="s">
        <v>732</v>
      </c>
      <c r="H164" s="5" t="s">
        <v>733</v>
      </c>
      <c r="I164" s="5"/>
      <c r="J164" s="5" t="s">
        <v>659</v>
      </c>
      <c r="K164" s="5"/>
      <c r="L164" s="5" t="s">
        <v>505</v>
      </c>
      <c r="M164" s="5"/>
    </row>
    <row r="165" customFormat="1" ht="21.4" customHeight="1" spans="1:13">
      <c r="A165" s="5"/>
      <c r="B165" s="5"/>
      <c r="C165" s="6"/>
      <c r="D165" s="5"/>
      <c r="E165" s="15" t="s">
        <v>528</v>
      </c>
      <c r="F165" s="15" t="s">
        <v>529</v>
      </c>
      <c r="G165" s="5"/>
      <c r="H165" s="5"/>
      <c r="I165" s="5"/>
      <c r="J165" s="5"/>
      <c r="K165" s="5"/>
      <c r="L165" s="5"/>
      <c r="M165" s="5"/>
    </row>
    <row r="166" customFormat="1" ht="21.4" customHeight="1" spans="1:13">
      <c r="A166" s="5"/>
      <c r="B166" s="5"/>
      <c r="C166" s="6"/>
      <c r="D166" s="5"/>
      <c r="E166" s="15"/>
      <c r="F166" s="15" t="s">
        <v>531</v>
      </c>
      <c r="G166" s="5"/>
      <c r="H166" s="5"/>
      <c r="I166" s="5"/>
      <c r="J166" s="5"/>
      <c r="K166" s="5"/>
      <c r="L166" s="5"/>
      <c r="M166" s="5"/>
    </row>
    <row r="167" customFormat="1" ht="21.4" customHeight="1" spans="1:13">
      <c r="A167" s="5"/>
      <c r="B167" s="5"/>
      <c r="C167" s="6"/>
      <c r="D167" s="5"/>
      <c r="E167" s="15"/>
      <c r="F167" s="15" t="s">
        <v>536</v>
      </c>
      <c r="G167" s="5" t="s">
        <v>734</v>
      </c>
      <c r="H167" s="5" t="s">
        <v>735</v>
      </c>
      <c r="I167" s="5"/>
      <c r="J167" s="5" t="s">
        <v>659</v>
      </c>
      <c r="K167" s="5"/>
      <c r="L167" s="5" t="s">
        <v>505</v>
      </c>
      <c r="M167" s="5"/>
    </row>
    <row r="168" customFormat="1" ht="21.4" customHeight="1" spans="1:13">
      <c r="A168" s="5"/>
      <c r="B168" s="5"/>
      <c r="C168" s="6"/>
      <c r="D168" s="5"/>
      <c r="E168" s="15"/>
      <c r="F168" s="15" t="s">
        <v>538</v>
      </c>
      <c r="G168" s="5"/>
      <c r="H168" s="5"/>
      <c r="I168" s="5"/>
      <c r="J168" s="5"/>
      <c r="K168" s="5"/>
      <c r="L168" s="5"/>
      <c r="M168" s="5"/>
    </row>
    <row r="169" customFormat="1" ht="21.4" customHeight="1" spans="1:13">
      <c r="A169" s="5"/>
      <c r="B169" s="5"/>
      <c r="C169" s="6"/>
      <c r="D169" s="5"/>
      <c r="E169" s="15" t="s">
        <v>540</v>
      </c>
      <c r="F169" s="15" t="s">
        <v>541</v>
      </c>
      <c r="G169" s="5" t="s">
        <v>707</v>
      </c>
      <c r="H169" s="5" t="s">
        <v>670</v>
      </c>
      <c r="I169" s="5"/>
      <c r="J169" s="5" t="s">
        <v>659</v>
      </c>
      <c r="K169" s="5" t="s">
        <v>514</v>
      </c>
      <c r="L169" s="5" t="s">
        <v>521</v>
      </c>
      <c r="M169" s="5"/>
    </row>
    <row r="170" customFormat="1" ht="14.25" customHeight="1" spans="1:4">
      <c r="A170" s="7" t="s">
        <v>302</v>
      </c>
      <c r="B170" s="7"/>
      <c r="C170" s="7"/>
      <c r="D170" s="7"/>
    </row>
  </sheetData>
  <mergeCells count="114">
    <mergeCell ref="C2:M2"/>
    <mergeCell ref="A3:K3"/>
    <mergeCell ref="L3:M3"/>
    <mergeCell ref="E4:M4"/>
    <mergeCell ref="A170:D17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31"/>
    <mergeCell ref="A132:A143"/>
    <mergeCell ref="A144:A156"/>
    <mergeCell ref="A157:A16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31"/>
    <mergeCell ref="B132:B143"/>
    <mergeCell ref="B144:B156"/>
    <mergeCell ref="B157:B16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31"/>
    <mergeCell ref="C132:C143"/>
    <mergeCell ref="C144:C156"/>
    <mergeCell ref="C157:C16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31"/>
    <mergeCell ref="D132:D143"/>
    <mergeCell ref="D144:D156"/>
    <mergeCell ref="D157:D16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6"/>
    <mergeCell ref="E127:E130"/>
    <mergeCell ref="E132:E134"/>
    <mergeCell ref="E135:E137"/>
    <mergeCell ref="E138:E142"/>
    <mergeCell ref="E144:E146"/>
    <mergeCell ref="E147:E151"/>
    <mergeCell ref="E152:E155"/>
    <mergeCell ref="E157:E159"/>
    <mergeCell ref="E160:E164"/>
    <mergeCell ref="E165:E168"/>
    <mergeCell ref="F120:F123"/>
    <mergeCell ref="F124:F125"/>
    <mergeCell ref="F140:F141"/>
    <mergeCell ref="F147:F148"/>
    <mergeCell ref="F149:F150"/>
    <mergeCell ref="F160:F161"/>
    <mergeCell ref="F163:F16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736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134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432</v>
      </c>
      <c r="B5" s="4" t="s">
        <v>433</v>
      </c>
      <c r="C5" s="4" t="s">
        <v>737</v>
      </c>
      <c r="D5" s="4"/>
      <c r="E5" s="4"/>
      <c r="F5" s="4"/>
      <c r="G5" s="4"/>
      <c r="H5" s="4"/>
      <c r="I5" s="4"/>
      <c r="J5" s="4" t="s">
        <v>738</v>
      </c>
      <c r="K5" s="4" t="s">
        <v>739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480</v>
      </c>
      <c r="D6" s="4" t="s">
        <v>740</v>
      </c>
      <c r="E6" s="4"/>
      <c r="F6" s="4"/>
      <c r="G6" s="4"/>
      <c r="H6" s="4" t="s">
        <v>741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742</v>
      </c>
      <c r="F7" s="4" t="s">
        <v>144</v>
      </c>
      <c r="G7" s="4" t="s">
        <v>743</v>
      </c>
      <c r="H7" s="4" t="s">
        <v>161</v>
      </c>
      <c r="I7" s="4" t="s">
        <v>162</v>
      </c>
      <c r="J7" s="4"/>
      <c r="K7" s="4" t="s">
        <v>483</v>
      </c>
      <c r="L7" s="4" t="s">
        <v>484</v>
      </c>
      <c r="M7" s="4" t="s">
        <v>485</v>
      </c>
      <c r="N7" s="4" t="s">
        <v>490</v>
      </c>
      <c r="O7" s="4" t="s">
        <v>486</v>
      </c>
      <c r="P7" s="4" t="s">
        <v>744</v>
      </c>
      <c r="Q7" s="4" t="s">
        <v>745</v>
      </c>
      <c r="R7" s="4" t="s">
        <v>746</v>
      </c>
      <c r="S7" s="4" t="s">
        <v>491</v>
      </c>
    </row>
    <row r="8" ht="19.9" customHeight="1" spans="1:19">
      <c r="A8" s="5" t="s">
        <v>2</v>
      </c>
      <c r="B8" s="5" t="s">
        <v>4</v>
      </c>
      <c r="C8" s="6">
        <v>5677.86</v>
      </c>
      <c r="D8" s="6">
        <v>5677.86</v>
      </c>
      <c r="E8" s="6"/>
      <c r="F8" s="6"/>
      <c r="G8" s="6"/>
      <c r="H8" s="6">
        <v>1803.54</v>
      </c>
      <c r="I8" s="6">
        <v>3874.32</v>
      </c>
      <c r="J8" s="5" t="s">
        <v>747</v>
      </c>
      <c r="K8" s="5" t="s">
        <v>495</v>
      </c>
      <c r="L8" s="5" t="s">
        <v>496</v>
      </c>
      <c r="M8" s="5" t="s">
        <v>748</v>
      </c>
      <c r="N8" s="5" t="s">
        <v>502</v>
      </c>
      <c r="O8" s="5" t="s">
        <v>749</v>
      </c>
      <c r="P8" s="5" t="s">
        <v>501</v>
      </c>
      <c r="Q8" s="5" t="s">
        <v>750</v>
      </c>
      <c r="R8" s="5" t="s">
        <v>565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503</v>
      </c>
      <c r="M9" s="5" t="s">
        <v>751</v>
      </c>
      <c r="N9" s="5" t="s">
        <v>505</v>
      </c>
      <c r="O9" s="5" t="s">
        <v>504</v>
      </c>
      <c r="P9" s="5"/>
      <c r="Q9" s="5" t="s">
        <v>504</v>
      </c>
      <c r="R9" s="5" t="s">
        <v>504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506</v>
      </c>
      <c r="M10" s="5" t="s">
        <v>530</v>
      </c>
      <c r="N10" s="5" t="s">
        <v>505</v>
      </c>
      <c r="O10" s="5" t="s">
        <v>504</v>
      </c>
      <c r="P10" s="5"/>
      <c r="Q10" s="5" t="s">
        <v>504</v>
      </c>
      <c r="R10" s="5" t="s">
        <v>504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508</v>
      </c>
      <c r="L11" s="8" t="s">
        <v>509</v>
      </c>
      <c r="M11" s="5" t="s">
        <v>752</v>
      </c>
      <c r="N11" s="5" t="s">
        <v>521</v>
      </c>
      <c r="O11" s="5" t="s">
        <v>753</v>
      </c>
      <c r="P11" s="5" t="s">
        <v>644</v>
      </c>
      <c r="Q11" s="5" t="s">
        <v>754</v>
      </c>
      <c r="R11" s="5" t="s">
        <v>755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756</v>
      </c>
      <c r="N12" s="5" t="s">
        <v>521</v>
      </c>
      <c r="O12" s="5" t="s">
        <v>543</v>
      </c>
      <c r="P12" s="5" t="s">
        <v>514</v>
      </c>
      <c r="Q12" s="5" t="s">
        <v>757</v>
      </c>
      <c r="R12" s="5" t="s">
        <v>758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759</v>
      </c>
      <c r="N13" s="5" t="s">
        <v>521</v>
      </c>
      <c r="O13" s="5" t="s">
        <v>543</v>
      </c>
      <c r="P13" s="5" t="s">
        <v>514</v>
      </c>
      <c r="Q13" s="5" t="s">
        <v>760</v>
      </c>
      <c r="R13" s="5" t="s">
        <v>758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761</v>
      </c>
      <c r="N14" s="5" t="s">
        <v>521</v>
      </c>
      <c r="O14" s="5" t="s">
        <v>543</v>
      </c>
      <c r="P14" s="5" t="s">
        <v>514</v>
      </c>
      <c r="Q14" s="5" t="s">
        <v>762</v>
      </c>
      <c r="R14" s="5" t="s">
        <v>763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764</v>
      </c>
      <c r="N15" s="5" t="s">
        <v>521</v>
      </c>
      <c r="O15" s="5" t="s">
        <v>543</v>
      </c>
      <c r="P15" s="5" t="s">
        <v>514</v>
      </c>
      <c r="Q15" s="5" t="s">
        <v>765</v>
      </c>
      <c r="R15" s="5" t="s">
        <v>763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516</v>
      </c>
      <c r="M16" s="5" t="s">
        <v>766</v>
      </c>
      <c r="N16" s="5" t="s">
        <v>521</v>
      </c>
      <c r="O16" s="5" t="s">
        <v>767</v>
      </c>
      <c r="P16" s="5" t="s">
        <v>514</v>
      </c>
      <c r="Q16" s="5" t="s">
        <v>766</v>
      </c>
      <c r="R16" s="5" t="s">
        <v>763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768</v>
      </c>
      <c r="N17" s="5" t="s">
        <v>521</v>
      </c>
      <c r="O17" s="5" t="s">
        <v>670</v>
      </c>
      <c r="P17" s="5" t="s">
        <v>514</v>
      </c>
      <c r="Q17" s="5" t="s">
        <v>768</v>
      </c>
      <c r="R17" s="5" t="s">
        <v>769</v>
      </c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522</v>
      </c>
      <c r="M18" s="5" t="s">
        <v>770</v>
      </c>
      <c r="N18" s="5" t="s">
        <v>502</v>
      </c>
      <c r="O18" s="5" t="s">
        <v>771</v>
      </c>
      <c r="P18" s="5" t="s">
        <v>772</v>
      </c>
      <c r="Q18" s="5" t="s">
        <v>773</v>
      </c>
      <c r="R18" s="5" t="s">
        <v>774</v>
      </c>
      <c r="S18" s="5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775</v>
      </c>
      <c r="N19" s="5" t="s">
        <v>502</v>
      </c>
      <c r="O19" s="5" t="s">
        <v>771</v>
      </c>
      <c r="P19" s="5" t="s">
        <v>772</v>
      </c>
      <c r="Q19" s="5" t="s">
        <v>776</v>
      </c>
      <c r="R19" s="5" t="s">
        <v>777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528</v>
      </c>
      <c r="L20" s="8" t="s">
        <v>529</v>
      </c>
      <c r="M20" s="5" t="s">
        <v>504</v>
      </c>
      <c r="N20" s="5" t="s">
        <v>505</v>
      </c>
      <c r="O20" s="5" t="s">
        <v>504</v>
      </c>
      <c r="P20" s="5"/>
      <c r="Q20" s="5" t="s">
        <v>504</v>
      </c>
      <c r="R20" s="5" t="s">
        <v>504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531</v>
      </c>
      <c r="M21" s="5" t="s">
        <v>778</v>
      </c>
      <c r="N21" s="5" t="s">
        <v>550</v>
      </c>
      <c r="O21" s="5" t="s">
        <v>533</v>
      </c>
      <c r="P21" s="5" t="s">
        <v>644</v>
      </c>
      <c r="Q21" s="5" t="s">
        <v>779</v>
      </c>
      <c r="R21" s="5" t="s">
        <v>780</v>
      </c>
      <c r="S21" s="5"/>
    </row>
    <row r="22" ht="69.9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781</v>
      </c>
      <c r="N22" s="5" t="s">
        <v>505</v>
      </c>
      <c r="O22" s="5" t="s">
        <v>504</v>
      </c>
      <c r="P22" s="5"/>
      <c r="Q22" s="5" t="s">
        <v>504</v>
      </c>
      <c r="R22" s="5" t="s">
        <v>504</v>
      </c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536</v>
      </c>
      <c r="M23" s="5" t="s">
        <v>782</v>
      </c>
      <c r="N23" s="5" t="s">
        <v>505</v>
      </c>
      <c r="O23" s="5" t="s">
        <v>504</v>
      </c>
      <c r="P23" s="5"/>
      <c r="Q23" s="5" t="s">
        <v>504</v>
      </c>
      <c r="R23" s="5" t="s">
        <v>504</v>
      </c>
      <c r="S23" s="5"/>
    </row>
    <row r="24" ht="39.6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538</v>
      </c>
      <c r="M24" s="5" t="s">
        <v>783</v>
      </c>
      <c r="N24" s="5" t="s">
        <v>505</v>
      </c>
      <c r="O24" s="5" t="s">
        <v>504</v>
      </c>
      <c r="P24" s="5"/>
      <c r="Q24" s="5" t="s">
        <v>504</v>
      </c>
      <c r="R24" s="5" t="s">
        <v>504</v>
      </c>
      <c r="S24" s="5"/>
    </row>
    <row r="25" ht="19.9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540</v>
      </c>
      <c r="L25" s="8" t="s">
        <v>541</v>
      </c>
      <c r="M25" s="5" t="s">
        <v>784</v>
      </c>
      <c r="N25" s="5" t="s">
        <v>521</v>
      </c>
      <c r="O25" s="5" t="s">
        <v>767</v>
      </c>
      <c r="P25" s="5" t="s">
        <v>514</v>
      </c>
      <c r="Q25" s="5" t="s">
        <v>785</v>
      </c>
      <c r="R25" s="5" t="s">
        <v>786</v>
      </c>
      <c r="S25" s="5"/>
    </row>
    <row r="26" ht="16.35" customHeight="1" spans="1:8">
      <c r="A26" s="7" t="s">
        <v>302</v>
      </c>
      <c r="B26" s="7"/>
      <c r="C26" s="7"/>
      <c r="D26" s="7"/>
      <c r="E26" s="7"/>
      <c r="F26" s="7"/>
      <c r="G26" s="7"/>
      <c r="H26" s="7"/>
    </row>
  </sheetData>
  <mergeCells count="29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0"/>
    <mergeCell ref="K11:K19"/>
    <mergeCell ref="K20:K24"/>
    <mergeCell ref="L11:L15"/>
    <mergeCell ref="L16:L17"/>
    <mergeCell ref="L18:L19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12" workbookViewId="0">
      <selection activeCell="B39" sqref="B3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f>'[1]1收支总表'!$B$6+'[2]1收支总表'!$B$6+'[3]1收支总表'!$B$6++'[4]1收支总表'!$B$6+'[5]1收支总表'!$B$6+'[6]1收支总表'!$B$6</f>
        <v>5677.859696</v>
      </c>
      <c r="C6" s="5" t="s">
        <v>41</v>
      </c>
      <c r="D6" s="21">
        <f>'[1]1收支总表'!$D$6+'[2]1收支总表'!$D$6+'[3]1收支总表'!$D$6+'[4]1收支总表'!$D$6+'[5]1收支总表'!$D$6+'[6]1收支总表'!$D$6</f>
        <v>1740.05</v>
      </c>
      <c r="E6" s="14" t="s">
        <v>42</v>
      </c>
      <c r="F6" s="13">
        <f>'[1]1收支总表'!$F$6+'[2]1收支总表'!$F$6+'[3]1收支总表'!$F$6+'[4]1收支总表'!$F$6+'[5]1收支总表'!$F$6+'[6]1收支总表'!$F$6</f>
        <v>1803.539696</v>
      </c>
      <c r="G6" s="5" t="s">
        <v>43</v>
      </c>
      <c r="H6" s="6">
        <f>'[1]1收支总表'!$H$6+'[2]1收支总表'!$H$6</f>
        <v>1539.707672</v>
      </c>
    </row>
    <row r="7" ht="16.35" customHeight="1" spans="1:8">
      <c r="A7" s="5" t="s">
        <v>44</v>
      </c>
      <c r="B7" s="6">
        <f>'[1]1收支总表'!$B$6+'[2]1收支总表'!$B$6+'[3]1收支总表'!$B$6++'[4]1收支总表'!$B$6+'[5]1收支总表'!$B$6+'[6]1收支总表'!$B$6</f>
        <v>5677.859696</v>
      </c>
      <c r="C7" s="5" t="s">
        <v>45</v>
      </c>
      <c r="D7" s="65"/>
      <c r="E7" s="5" t="s">
        <v>46</v>
      </c>
      <c r="F7" s="6">
        <f>'[1]1收支总表'!$F$7+'[2]1收支总表'!$F$7+'[3]1收支总表'!$F$7+'[4]1收支总表'!$F$7+'[5]1收支总表'!$F$7+'[6]1收支总表'!$F$7</f>
        <v>1528.811696</v>
      </c>
      <c r="G7" s="5" t="s">
        <v>47</v>
      </c>
      <c r="H7" s="6">
        <f>'[1]1收支总表'!$H$7</f>
        <v>1168.608</v>
      </c>
    </row>
    <row r="8" ht="16.35" customHeight="1" spans="1:8">
      <c r="A8" s="14" t="s">
        <v>48</v>
      </c>
      <c r="B8" s="6"/>
      <c r="C8" s="5" t="s">
        <v>49</v>
      </c>
      <c r="D8" s="65"/>
      <c r="E8" s="5" t="s">
        <v>50</v>
      </c>
      <c r="F8" s="6">
        <f>'[1]1收支总表'!$F$8+'[2]1收支总表'!$F$8+'[3]1收支总表'!$F$8+'[4]1收支总表'!$F$8+'[5]1收支总表'!$F$8+'[6]1收支总表'!$F$8</f>
        <v>274.728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65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65"/>
      <c r="E10" s="14" t="s">
        <v>58</v>
      </c>
      <c r="F10" s="13">
        <f>'[1]1收支总表'!$F$10+'[2]1收支总表'!$F$10+'[3]1收支总表'!$F$10+'[4]1收支总表'!$F$10+'[5]1收支总表'!$F$10+'[6]1收支总表'!$F$10</f>
        <v>3874.32</v>
      </c>
      <c r="G10" s="5" t="s">
        <v>59</v>
      </c>
      <c r="H10" s="6">
        <f>'[2]1收支总表'!$H$10+'[3]1收支总表'!$H$10+'[4]1收支总表'!$H$10+'[5]1收支总表'!$H$10+'[6]1收支总表'!$H$10</f>
        <v>2969.544024</v>
      </c>
    </row>
    <row r="11" ht="16.35" customHeight="1" spans="1:8">
      <c r="A11" s="5" t="s">
        <v>60</v>
      </c>
      <c r="B11" s="6"/>
      <c r="C11" s="5" t="s">
        <v>61</v>
      </c>
      <c r="D11" s="65"/>
      <c r="E11" s="5" t="s">
        <v>62</v>
      </c>
      <c r="F11" s="6">
        <f>'[1]1收支总表'!$F$11+'[2]1收支总表'!$F$11+'[3]1收支总表'!$F$11+'[4]1收支总表'!$F$11+'[5]1收支总表'!$F$11+'[6]1收支总表'!$F$11</f>
        <v>2084.92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65"/>
      <c r="E12" s="5" t="s">
        <v>66</v>
      </c>
      <c r="F12" s="6">
        <f>'[1]1收支总表'!$F$12+'[2]1收支总表'!$F$12+'[3]1收支总表'!$F$12+'[4]1收支总表'!$F$12+'[5]1收支总表'!$F$12+'[6]1收支总表'!$F$12</f>
        <v>1789.4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65">
        <f>'[1]1收支总表'!$D$13+'[2]1收支总表'!$D$13+'[3]1收支总表'!$D$13+'[4]1收支总表'!$D$13+'[5]1收支总表'!$D$13+'[6]1收支总表'!$D$13</f>
        <v>161.467632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65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65">
        <f>'[1]1收支总表'!$D$15+'[2]1收支总表'!$D$15+'[3]1收支总表'!$D$15+'[4]1收支总表'!$D$15+'[5]1收支总表'!$D$15+'[6]1收支总表'!$D$15</f>
        <v>90.231912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65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65">
        <f>'[1]1收支总表'!$D$17+'[2]1收支总表'!$D$17+'[3]1收支总表'!$D$17+'[4]1收支总表'!$D$17+'[5]1收支总表'!$D$17+'[6]1收支总表'!$D$17</f>
        <v>3572.133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65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65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65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65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65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65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65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65">
        <f>'[1]1收支总表'!$D$25+'[2]1收支总表'!$D$25+'[3]1收支总表'!$D$25+'[4]1收支总表'!$D$25+'[5]1收支总表'!$D$25+'[6]1收支总表'!$D$25</f>
        <v>113.977152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65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65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65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65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65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65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65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65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65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65"/>
      <c r="E35" s="5"/>
      <c r="F35" s="5"/>
      <c r="G35" s="5"/>
      <c r="H35" s="5"/>
    </row>
    <row r="36" ht="16.35" customHeight="1" spans="1:8">
      <c r="A36" s="14" t="s">
        <v>127</v>
      </c>
      <c r="B36" s="13">
        <v>5677.859696</v>
      </c>
      <c r="C36" s="14" t="s">
        <v>128</v>
      </c>
      <c r="D36" s="13">
        <f>'[1]1收支总表'!$D$36+'[2]1收支总表'!$D$36+'[3]1收支总表'!$D$36+'[4]1收支总表'!$D$36+'[5]1收支总表'!$D$36+'[6]1收支总表'!$D$36</f>
        <v>5677.859696</v>
      </c>
      <c r="E36" s="14" t="s">
        <v>128</v>
      </c>
      <c r="F36" s="13">
        <f>'[1]1收支总表'!$F$36+'[2]1收支总表'!$F$36+'[3]1收支总表'!$F$36+'[4]1收支总表'!$F$36+'[5]1收支总表'!$F$36+'[6]1收支总表'!$F$36</f>
        <v>5677.859696</v>
      </c>
      <c r="G36" s="14" t="s">
        <v>128</v>
      </c>
      <c r="H36" s="13">
        <f>SUM(H6:H24)</f>
        <v>5677.859696</v>
      </c>
    </row>
    <row r="37" ht="16.35" customHeight="1" spans="1:8">
      <c r="A37" s="14" t="s">
        <v>129</v>
      </c>
      <c r="B37" s="13">
        <v>6014.9</v>
      </c>
      <c r="C37" s="14" t="s">
        <v>130</v>
      </c>
      <c r="D37" s="13">
        <v>6014.9</v>
      </c>
      <c r="E37" s="14" t="s">
        <v>130</v>
      </c>
      <c r="F37" s="13">
        <v>6014.9</v>
      </c>
      <c r="G37" s="14" t="s">
        <v>130</v>
      </c>
      <c r="H37" s="13">
        <v>6014.9</v>
      </c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 t="shared" ref="B39:F39" si="0">SUM(B36:B38)</f>
        <v>11692.759696</v>
      </c>
      <c r="C39" s="14" t="s">
        <v>132</v>
      </c>
      <c r="D39" s="13">
        <f t="shared" si="0"/>
        <v>11692.759696</v>
      </c>
      <c r="E39" s="14" t="s">
        <v>132</v>
      </c>
      <c r="F39" s="13">
        <f t="shared" si="0"/>
        <v>11692.759696</v>
      </c>
      <c r="G39" s="14" t="s">
        <v>132</v>
      </c>
      <c r="H39" s="13">
        <f>SUM(H36:H38)</f>
        <v>11692.759696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7" sqref="C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135</v>
      </c>
      <c r="B4" s="18" t="s">
        <v>136</v>
      </c>
      <c r="C4" s="18" t="s">
        <v>137</v>
      </c>
      <c r="D4" s="18" t="s">
        <v>138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/>
      <c r="L5" s="18"/>
      <c r="M5" s="18"/>
      <c r="N5" s="18" t="s">
        <v>146</v>
      </c>
      <c r="O5" s="18" t="s">
        <v>147</v>
      </c>
      <c r="P5" s="18" t="s">
        <v>148</v>
      </c>
      <c r="Q5" s="18" t="s">
        <v>149</v>
      </c>
      <c r="R5" s="18" t="s">
        <v>150</v>
      </c>
      <c r="S5" s="18" t="s">
        <v>139</v>
      </c>
      <c r="T5" s="18" t="s">
        <v>140</v>
      </c>
      <c r="U5" s="18" t="s">
        <v>141</v>
      </c>
      <c r="V5" s="18" t="s">
        <v>142</v>
      </c>
      <c r="W5" s="18" t="s">
        <v>143</v>
      </c>
      <c r="X5" s="18" t="s">
        <v>144</v>
      </c>
      <c r="Y5" s="18" t="s">
        <v>151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152</v>
      </c>
      <c r="K6" s="18" t="s">
        <v>153</v>
      </c>
      <c r="L6" s="18" t="s">
        <v>154</v>
      </c>
      <c r="M6" s="18" t="s">
        <v>143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137</v>
      </c>
      <c r="C7" s="27">
        <f>'[1]2收入总表'!$C$7+'[2]2收入总表'!$C$7+'[3]2收入总表'!$C$7+'[4]2收入总表'!$C$7+'[5]2收入总表'!$C$7+'[6]2收入总表'!$C$7</f>
        <v>11692.760736</v>
      </c>
      <c r="D7" s="27">
        <v>5677.86</v>
      </c>
      <c r="E7" s="27">
        <v>5677.86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>
        <v>6014.9</v>
      </c>
      <c r="T7" s="27">
        <v>6014.9</v>
      </c>
      <c r="U7" s="27"/>
      <c r="V7" s="27"/>
      <c r="W7" s="27"/>
      <c r="X7" s="27"/>
      <c r="Y7" s="27"/>
    </row>
    <row r="8" ht="22.9" customHeight="1" spans="1:25">
      <c r="A8" s="12" t="s">
        <v>155</v>
      </c>
      <c r="B8" s="12" t="s">
        <v>4</v>
      </c>
      <c r="C8" s="27">
        <f>'[1]2收入总表'!$C$7+'[2]2收入总表'!$C$7+'[3]2收入总表'!$C$7+'[4]2收入总表'!$C$7+'[5]2收入总表'!$C$7+'[6]2收入总表'!$C$7</f>
        <v>11692.760736</v>
      </c>
      <c r="D8" s="27">
        <v>5677.86</v>
      </c>
      <c r="E8" s="27">
        <v>5677.86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>
        <v>6014.9</v>
      </c>
      <c r="T8" s="27">
        <v>6014.9</v>
      </c>
      <c r="U8" s="27"/>
      <c r="V8" s="27"/>
      <c r="W8" s="27"/>
      <c r="X8" s="27"/>
      <c r="Y8" s="27"/>
    </row>
    <row r="9" ht="22.9" customHeight="1" spans="1:25">
      <c r="A9" s="43">
        <v>416</v>
      </c>
      <c r="B9" s="43" t="s">
        <v>156</v>
      </c>
      <c r="C9" s="27">
        <f>'[1]2收入总表'!$C$7+'[2]2收入总表'!$C$7+'[3]2收入总表'!$C$7+'[4]2收入总表'!$C$7+'[5]2收入总表'!$C$7+'[6]2收入总表'!$C$7</f>
        <v>11692.760736</v>
      </c>
      <c r="D9" s="27">
        <v>5677.86</v>
      </c>
      <c r="E9" s="27">
        <v>5677.86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7">
        <v>6014.9</v>
      </c>
      <c r="T9" s="27">
        <v>6014.9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15" activePane="bottomLeft" state="frozen"/>
      <selection/>
      <selection pane="bottomLeft"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0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1" t="s">
        <v>134</v>
      </c>
      <c r="B3" s="51"/>
      <c r="C3" s="51"/>
      <c r="D3" s="51"/>
      <c r="E3" s="51"/>
      <c r="F3" s="51"/>
      <c r="G3" s="51"/>
      <c r="H3" s="51"/>
      <c r="I3" s="51"/>
      <c r="J3" s="51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137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52" t="s">
        <v>137</v>
      </c>
      <c r="E6" s="52"/>
      <c r="F6" s="53">
        <f>'[1]3支出总表'!$F$6+'[2]3支出总表'!$F$6+'[3]3支出总表'!$F$6+'[4]3支出总表'!$F$6+'[5]3支出总表'!$F$6+'[6]3支出总表'!$F$6</f>
        <v>5677.859696</v>
      </c>
      <c r="G6" s="53">
        <f>'[1]3支出总表'!$G$6+'[2]3支出总表'!$G$6+'[3]3支出总表'!$G$6+'[4]3支出总表'!$G$6+'[5]3支出总表'!$G$6+'[6]3支出总表'!$G$6</f>
        <v>1803.539696</v>
      </c>
      <c r="H6" s="53">
        <f>'[1]3支出总表'!$H$6+'[2]3支出总表'!$H$6</f>
        <v>3874.32</v>
      </c>
      <c r="I6" s="53"/>
      <c r="J6" s="52"/>
      <c r="K6" s="52"/>
    </row>
    <row r="7" ht="22.9" customHeight="1" spans="1:11">
      <c r="A7" s="54"/>
      <c r="B7" s="54"/>
      <c r="C7" s="54"/>
      <c r="D7" s="55" t="s">
        <v>155</v>
      </c>
      <c r="E7" s="55" t="s">
        <v>4</v>
      </c>
      <c r="F7" s="53">
        <f>'[1]3支出总表'!$F$6+'[2]3支出总表'!$F$6+'[3]3支出总表'!$F$6+'[4]3支出总表'!$F$6+'[5]3支出总表'!$F$6+'[6]3支出总表'!$F$6</f>
        <v>5677.859696</v>
      </c>
      <c r="G7" s="53">
        <f>'[1]3支出总表'!$G$6+'[2]3支出总表'!$G$6+'[3]3支出总表'!$G$6+'[4]3支出总表'!$G$6+'[5]3支出总表'!$G$6+'[6]3支出总表'!$G$6</f>
        <v>1803.539696</v>
      </c>
      <c r="H7" s="53">
        <f>'[1]3支出总表'!$H$6+'[2]3支出总表'!$H$6</f>
        <v>3874.32</v>
      </c>
      <c r="I7" s="53"/>
      <c r="J7" s="58"/>
      <c r="K7" s="58"/>
    </row>
    <row r="8" ht="20.65" customHeight="1" spans="1:11">
      <c r="A8" s="56" t="s">
        <v>169</v>
      </c>
      <c r="B8" s="57"/>
      <c r="C8" s="57"/>
      <c r="D8" s="55" t="s">
        <v>170</v>
      </c>
      <c r="E8" s="58" t="s">
        <v>171</v>
      </c>
      <c r="F8" s="59">
        <v>1740.05</v>
      </c>
      <c r="G8" s="60">
        <v>464.13</v>
      </c>
      <c r="H8" s="60">
        <v>1275.92</v>
      </c>
      <c r="I8" s="53"/>
      <c r="J8" s="58"/>
      <c r="K8" s="58"/>
    </row>
    <row r="9" ht="24.95" customHeight="1" spans="1:11">
      <c r="A9" s="56" t="s">
        <v>169</v>
      </c>
      <c r="B9" s="56" t="s">
        <v>172</v>
      </c>
      <c r="C9" s="57"/>
      <c r="D9" s="61" t="s">
        <v>173</v>
      </c>
      <c r="E9" s="62" t="s">
        <v>174</v>
      </c>
      <c r="F9" s="63">
        <v>1740.05</v>
      </c>
      <c r="G9" s="60">
        <v>464.13</v>
      </c>
      <c r="H9" s="60">
        <v>1275.92</v>
      </c>
      <c r="I9" s="53"/>
      <c r="J9" s="62"/>
      <c r="K9" s="62"/>
    </row>
    <row r="10" ht="28.5" customHeight="1" spans="1:11">
      <c r="A10" s="56" t="s">
        <v>169</v>
      </c>
      <c r="B10" s="56" t="s">
        <v>172</v>
      </c>
      <c r="C10" s="56" t="s">
        <v>172</v>
      </c>
      <c r="D10" s="61" t="s">
        <v>175</v>
      </c>
      <c r="E10" s="62" t="s">
        <v>176</v>
      </c>
      <c r="F10" s="63">
        <v>1740.05</v>
      </c>
      <c r="G10" s="63">
        <v>464.13</v>
      </c>
      <c r="H10" s="63">
        <v>1275.92</v>
      </c>
      <c r="I10" s="63"/>
      <c r="J10" s="62"/>
      <c r="K10" s="62"/>
    </row>
    <row r="11" ht="20.65" customHeight="1" spans="1:11">
      <c r="A11" s="56" t="s">
        <v>177</v>
      </c>
      <c r="B11" s="57"/>
      <c r="C11" s="57"/>
      <c r="D11" s="55" t="s">
        <v>178</v>
      </c>
      <c r="E11" s="58" t="s">
        <v>179</v>
      </c>
      <c r="F11" s="59">
        <f>'[1]3支出总表'!$F$12+'[2]3支出总表'!$F$9+'[3]3支出总表'!$F$9+'[4]3支出总表'!$F$9+'[5]3支出总表'!$F$9+'[6]3支出总表'!$F$9</f>
        <v>161.467632</v>
      </c>
      <c r="G11" s="53">
        <f>'[1]3支出总表'!$G$12+'[2]3支出总表'!$G$9+'[3]3支出总表'!$G$9+'[4]3支出总表'!$G$9+'[5]3支出总表'!$G$9+'[6]3支出总表'!$G$9</f>
        <v>161.467632</v>
      </c>
      <c r="H11" s="53"/>
      <c r="I11" s="53"/>
      <c r="J11" s="58"/>
      <c r="K11" s="58"/>
    </row>
    <row r="12" ht="24.95" customHeight="1" spans="1:11">
      <c r="A12" s="56" t="s">
        <v>177</v>
      </c>
      <c r="B12" s="56" t="s">
        <v>180</v>
      </c>
      <c r="C12" s="57"/>
      <c r="D12" s="61" t="s">
        <v>181</v>
      </c>
      <c r="E12" s="62" t="s">
        <v>182</v>
      </c>
      <c r="F12" s="63">
        <f>'[1]3支出总表'!$F$13+'[2]3支出总表'!$F$10+'[3]3支出总表'!$F$10+'[4]3支出总表'!$F$10+'[5]3支出总表'!$F$10+'[6]3支出总表'!$F$10</f>
        <v>151.969536</v>
      </c>
      <c r="G12" s="53">
        <f>'[1]3支出总表'!$G$13+'[2]3支出总表'!$G$10+'[3]3支出总表'!$G$10+'[4]3支出总表'!$G$10+'[5]3支出总表'!$G$10+'[6]3支出总表'!$G$10</f>
        <v>151.969536</v>
      </c>
      <c r="H12" s="53"/>
      <c r="I12" s="53"/>
      <c r="J12" s="62"/>
      <c r="K12" s="62"/>
    </row>
    <row r="13" ht="28.5" customHeight="1" spans="1:11">
      <c r="A13" s="56" t="s">
        <v>177</v>
      </c>
      <c r="B13" s="56" t="s">
        <v>180</v>
      </c>
      <c r="C13" s="56" t="s">
        <v>180</v>
      </c>
      <c r="D13" s="61" t="s">
        <v>183</v>
      </c>
      <c r="E13" s="62" t="s">
        <v>184</v>
      </c>
      <c r="F13" s="63">
        <f>'[1]3支出总表'!$F$14+'[2]3支出总表'!$F$11+'[3]3支出总表'!$F$11+'[4]3支出总表'!$F$11+'[5]3支出总表'!$F$11+'[6]3支出总表'!$F$11</f>
        <v>151.969536</v>
      </c>
      <c r="G13" s="63">
        <f>'[1]3支出总表'!$G$14+'[2]3支出总表'!$G$11+'[3]3支出总表'!$G$11+'[4]3支出总表'!$G$11+'[5]3支出总表'!$G$11+'[6]3支出总表'!$G$11</f>
        <v>151.969536</v>
      </c>
      <c r="H13" s="63"/>
      <c r="I13" s="63"/>
      <c r="J13" s="62"/>
      <c r="K13" s="62"/>
    </row>
    <row r="14" ht="24.95" customHeight="1" spans="1:11">
      <c r="A14" s="56" t="s">
        <v>177</v>
      </c>
      <c r="B14" s="56" t="s">
        <v>185</v>
      </c>
      <c r="C14" s="57"/>
      <c r="D14" s="61" t="s">
        <v>186</v>
      </c>
      <c r="E14" s="62" t="s">
        <v>187</v>
      </c>
      <c r="F14" s="63">
        <f>'[1]3支出总表'!$F$15+'[2]3支出总表'!$F$12+'[3]3支出总表'!$F$12+'[4]3支出总表'!$F$12+'[5]3支出总表'!$F$12+'[6]3支出总表'!$F$12</f>
        <v>9.498096</v>
      </c>
      <c r="G14" s="53">
        <f>'[1]3支出总表'!$G$15+'[2]3支出总表'!$G$12+'[3]3支出总表'!$G$12+'[4]3支出总表'!$G$12+'[5]3支出总表'!$G$12+'[6]3支出总表'!$G$12</f>
        <v>9.498096</v>
      </c>
      <c r="H14" s="53"/>
      <c r="I14" s="53"/>
      <c r="J14" s="62"/>
      <c r="K14" s="62"/>
    </row>
    <row r="15" ht="28.5" customHeight="1" spans="1:11">
      <c r="A15" s="56" t="s">
        <v>177</v>
      </c>
      <c r="B15" s="56" t="s">
        <v>185</v>
      </c>
      <c r="C15" s="56" t="s">
        <v>185</v>
      </c>
      <c r="D15" s="61" t="s">
        <v>188</v>
      </c>
      <c r="E15" s="62" t="s">
        <v>189</v>
      </c>
      <c r="F15" s="63">
        <f>'[1]3支出总表'!$F$16+'[2]3支出总表'!$F$13+'[3]3支出总表'!$F$13+'[4]3支出总表'!$F$13+'[5]3支出总表'!$F$13+'[6]3支出总表'!$F$13</f>
        <v>9.498096</v>
      </c>
      <c r="G15" s="63">
        <v>9.5</v>
      </c>
      <c r="H15" s="63"/>
      <c r="I15" s="63"/>
      <c r="J15" s="62"/>
      <c r="K15" s="62"/>
    </row>
    <row r="16" ht="20.65" customHeight="1" spans="1:11">
      <c r="A16" s="56" t="s">
        <v>190</v>
      </c>
      <c r="B16" s="57"/>
      <c r="C16" s="57"/>
      <c r="D16" s="55" t="s">
        <v>191</v>
      </c>
      <c r="E16" s="58" t="s">
        <v>192</v>
      </c>
      <c r="F16" s="59">
        <f>'[1]3支出总表'!$F$17+'[2]3支出总表'!$F$14+'[3]3支出总表'!$F$14+'[4]3支出总表'!$F$14+'[5]3支出总表'!$F$14+'[6]3支出总表'!$F$14</f>
        <v>90.231912</v>
      </c>
      <c r="G16" s="53">
        <f>'[1]3支出总表'!$G$17+'[2]3支出总表'!$G$14+'[3]3支出总表'!$G$14+'[4]3支出总表'!$G$14+'[5]3支出总表'!$G$14+'[6]3支出总表'!$G$14</f>
        <v>90.231912</v>
      </c>
      <c r="H16" s="53"/>
      <c r="I16" s="53"/>
      <c r="J16" s="58"/>
      <c r="K16" s="58"/>
    </row>
    <row r="17" ht="24.95" customHeight="1" spans="1:11">
      <c r="A17" s="56" t="s">
        <v>190</v>
      </c>
      <c r="B17" s="56" t="s">
        <v>193</v>
      </c>
      <c r="C17" s="57"/>
      <c r="D17" s="61" t="s">
        <v>194</v>
      </c>
      <c r="E17" s="62" t="s">
        <v>195</v>
      </c>
      <c r="F17" s="63">
        <f>'[1]3支出总表'!$F$18+'[2]3支出总表'!$F$15+'[3]3支出总表'!$F$15+'[4]3支出总表'!$F$15+'[5]3支出总表'!$F$15+'[6]3支出总表'!$F$15</f>
        <v>90.231912</v>
      </c>
      <c r="G17" s="53">
        <v>90.23</v>
      </c>
      <c r="H17" s="53"/>
      <c r="I17" s="53"/>
      <c r="J17" s="62"/>
      <c r="K17" s="62"/>
    </row>
    <row r="18" ht="28.5" customHeight="1" spans="1:11">
      <c r="A18" s="56" t="s">
        <v>190</v>
      </c>
      <c r="B18" s="56" t="s">
        <v>193</v>
      </c>
      <c r="C18" s="56" t="s">
        <v>172</v>
      </c>
      <c r="D18" s="61" t="s">
        <v>196</v>
      </c>
      <c r="E18" s="62" t="s">
        <v>197</v>
      </c>
      <c r="F18" s="63">
        <v>25.801512</v>
      </c>
      <c r="G18" s="63">
        <v>25.801512</v>
      </c>
      <c r="H18" s="63"/>
      <c r="I18" s="63"/>
      <c r="J18" s="62"/>
      <c r="K18" s="62"/>
    </row>
    <row r="19" ht="28.5" customHeight="1" spans="1:11">
      <c r="A19" s="56">
        <v>210</v>
      </c>
      <c r="B19" s="56">
        <v>11</v>
      </c>
      <c r="C19" s="73" t="s">
        <v>198</v>
      </c>
      <c r="D19" s="61">
        <v>2101102</v>
      </c>
      <c r="E19" s="62" t="s">
        <v>199</v>
      </c>
      <c r="F19" s="63">
        <f>'[2]3支出总表'!$F$16+'[3]3支出总表'!$F$16+'[4]3支出总表'!$F$16+'[5]3支出总表'!$F$16+'[6]3支出总表'!$F$16</f>
        <v>54.932304</v>
      </c>
      <c r="G19" s="63">
        <f>'[2]3支出总表'!$F$16+'[3]3支出总表'!$F$16+'[4]3支出总表'!$F$16+'[5]3支出总表'!$F$16+'[6]3支出总表'!$F$16</f>
        <v>54.932304</v>
      </c>
      <c r="H19" s="63"/>
      <c r="I19" s="63"/>
      <c r="J19" s="62"/>
      <c r="K19" s="62"/>
    </row>
    <row r="20" ht="28.5" customHeight="1" spans="1:11">
      <c r="A20" s="56" t="s">
        <v>190</v>
      </c>
      <c r="B20" s="56" t="s">
        <v>193</v>
      </c>
      <c r="C20" s="56" t="s">
        <v>200</v>
      </c>
      <c r="D20" s="61" t="s">
        <v>201</v>
      </c>
      <c r="E20" s="62" t="s">
        <v>202</v>
      </c>
      <c r="F20" s="63">
        <f>'[1]3支出总表'!$F$20+'[2]3支出总表'!$F$17+'[3]3支出总表'!$F$17+'[4]3支出总表'!$F$17+'[5]3支出总表'!$F$17+'[6]3支出总表'!$F$17</f>
        <v>9.498096</v>
      </c>
      <c r="G20" s="63">
        <f>'[1]3支出总表'!$F$20+'[2]3支出总表'!$F$17+'[3]3支出总表'!$F$17+'[4]3支出总表'!$F$17+'[5]3支出总表'!$F$17+'[6]3支出总表'!$F$17</f>
        <v>9.498096</v>
      </c>
      <c r="H20" s="63"/>
      <c r="I20" s="63"/>
      <c r="J20" s="62"/>
      <c r="K20" s="62"/>
    </row>
    <row r="21" ht="20.65" customHeight="1" spans="1:11">
      <c r="A21" s="56" t="s">
        <v>203</v>
      </c>
      <c r="B21" s="57"/>
      <c r="C21" s="57"/>
      <c r="D21" s="55" t="s">
        <v>204</v>
      </c>
      <c r="E21" s="58" t="s">
        <v>205</v>
      </c>
      <c r="F21" s="59">
        <f>'[1]3支出总表'!$F$21+'[2]3支出总表'!$F$18+'[3]3支出总表'!$F$18+'[4]3支出总表'!$F$18+'[5]3支出总表'!$F$18+'[6]3支出总表'!$F$18</f>
        <v>3572.133</v>
      </c>
      <c r="G21" s="53">
        <f>'[1]3支出总表'!$G$21+'[2]3支出总表'!$G$18+'[3]3支出总表'!$G$18+'[4]3支出总表'!$G$18+'[5]3支出总表'!$G$18+'[6]3支出总表'!$G$18</f>
        <v>973.733</v>
      </c>
      <c r="H21" s="53">
        <f>'[1]3支出总表'!$H$21+'[2]3支出总表'!$H$18+'[3]3支出总表'!$H$18+'[4]3支出总表'!$H$18+'[5]3支出总表'!$H$18+'[6]3支出总表'!$H$18</f>
        <v>2598.4</v>
      </c>
      <c r="I21" s="53"/>
      <c r="J21" s="58"/>
      <c r="K21" s="58"/>
    </row>
    <row r="22" ht="24.95" customHeight="1" spans="1:11">
      <c r="A22" s="56" t="s">
        <v>203</v>
      </c>
      <c r="B22" s="56" t="s">
        <v>172</v>
      </c>
      <c r="C22" s="57"/>
      <c r="D22" s="61" t="s">
        <v>206</v>
      </c>
      <c r="E22" s="62" t="s">
        <v>207</v>
      </c>
      <c r="F22" s="63">
        <f>'[1]3支出总表'!$F$22+'[3]3支出总表'!$F$19+'[4]3支出总表'!$F$19+'[5]3支出总表'!$F$19+'[6]3支出总表'!$F$19</f>
        <v>1422.8356</v>
      </c>
      <c r="G22" s="53">
        <v>798.44</v>
      </c>
      <c r="H22" s="53">
        <v>624.4</v>
      </c>
      <c r="I22" s="53"/>
      <c r="J22" s="62"/>
      <c r="K22" s="62"/>
    </row>
    <row r="23" ht="28.5" customHeight="1" spans="1:11">
      <c r="A23" s="56" t="s">
        <v>203</v>
      </c>
      <c r="B23" s="56" t="s">
        <v>172</v>
      </c>
      <c r="C23" s="56" t="s">
        <v>172</v>
      </c>
      <c r="D23" s="61" t="s">
        <v>208</v>
      </c>
      <c r="E23" s="62" t="s">
        <v>176</v>
      </c>
      <c r="F23" s="63">
        <f>'[1]3支出总表'!$F$23+'[3]3支出总表'!$F$20+'[4]3支出总表'!$F$20+'[5]3支出总表'!$F$20</f>
        <v>374.2951</v>
      </c>
      <c r="G23" s="63">
        <v>295.3</v>
      </c>
      <c r="H23" s="63">
        <v>79</v>
      </c>
      <c r="I23" s="63"/>
      <c r="J23" s="62"/>
      <c r="K23" s="62"/>
    </row>
    <row r="24" ht="28.5" customHeight="1" spans="1:11">
      <c r="A24" s="56" t="s">
        <v>203</v>
      </c>
      <c r="B24" s="56" t="s">
        <v>172</v>
      </c>
      <c r="C24" s="56" t="s">
        <v>209</v>
      </c>
      <c r="D24" s="61" t="s">
        <v>210</v>
      </c>
      <c r="E24" s="62" t="s">
        <v>211</v>
      </c>
      <c r="F24" s="63">
        <f>'[1]3支出总表'!$F$24+'[6]3支出总表'!$F$20</f>
        <v>1048.5405</v>
      </c>
      <c r="G24" s="63">
        <v>503.14</v>
      </c>
      <c r="H24" s="63">
        <v>545.4</v>
      </c>
      <c r="I24" s="63"/>
      <c r="J24" s="62"/>
      <c r="K24" s="62"/>
    </row>
    <row r="25" ht="24.95" customHeight="1" spans="1:11">
      <c r="A25" s="56" t="s">
        <v>203</v>
      </c>
      <c r="B25" s="56" t="s">
        <v>180</v>
      </c>
      <c r="C25" s="57"/>
      <c r="D25" s="61" t="s">
        <v>212</v>
      </c>
      <c r="E25" s="62" t="s">
        <v>213</v>
      </c>
      <c r="F25" s="63">
        <v>2149.3</v>
      </c>
      <c r="G25" s="53">
        <v>175.3</v>
      </c>
      <c r="H25" s="53">
        <v>1974</v>
      </c>
      <c r="I25" s="53"/>
      <c r="J25" s="62"/>
      <c r="K25" s="62"/>
    </row>
    <row r="26" ht="28.5" customHeight="1" spans="1:11">
      <c r="A26" s="56" t="s">
        <v>203</v>
      </c>
      <c r="B26" s="56" t="s">
        <v>180</v>
      </c>
      <c r="C26" s="56" t="s">
        <v>172</v>
      </c>
      <c r="D26" s="61" t="s">
        <v>214</v>
      </c>
      <c r="E26" s="62" t="s">
        <v>215</v>
      </c>
      <c r="F26" s="63">
        <v>2149.3</v>
      </c>
      <c r="G26" s="63">
        <v>175.3</v>
      </c>
      <c r="H26" s="63">
        <v>1974</v>
      </c>
      <c r="I26" s="63"/>
      <c r="J26" s="62"/>
      <c r="K26" s="62"/>
    </row>
    <row r="27" ht="20.65" customHeight="1" spans="1:11">
      <c r="A27" s="56" t="s">
        <v>216</v>
      </c>
      <c r="B27" s="57"/>
      <c r="C27" s="57"/>
      <c r="D27" s="55" t="s">
        <v>217</v>
      </c>
      <c r="E27" s="58" t="s">
        <v>218</v>
      </c>
      <c r="F27" s="59">
        <f>'[1]3支出总表'!$F$27+'[2]3支出总表'!$F$21+'[3]3支出总表'!$F$21+'[4]3支出总表'!$F$21+'[5]3支出总表'!$F$21+'[6]3支出总表'!$F$21</f>
        <v>113.977152</v>
      </c>
      <c r="G27" s="53">
        <v>113.98</v>
      </c>
      <c r="H27" s="53"/>
      <c r="I27" s="53"/>
      <c r="J27" s="58"/>
      <c r="K27" s="58"/>
    </row>
    <row r="28" ht="24.95" customHeight="1" spans="1:11">
      <c r="A28" s="56" t="s">
        <v>216</v>
      </c>
      <c r="B28" s="56" t="s">
        <v>198</v>
      </c>
      <c r="C28" s="57"/>
      <c r="D28" s="61" t="s">
        <v>219</v>
      </c>
      <c r="E28" s="62" t="s">
        <v>220</v>
      </c>
      <c r="F28" s="63">
        <v>113.98</v>
      </c>
      <c r="G28" s="53">
        <v>113.98</v>
      </c>
      <c r="H28" s="53"/>
      <c r="I28" s="53"/>
      <c r="J28" s="62"/>
      <c r="K28" s="62"/>
    </row>
    <row r="29" ht="28.5" customHeight="1" spans="1:11">
      <c r="A29" s="56" t="s">
        <v>216</v>
      </c>
      <c r="B29" s="56" t="s">
        <v>198</v>
      </c>
      <c r="C29" s="56" t="s">
        <v>172</v>
      </c>
      <c r="D29" s="61" t="s">
        <v>221</v>
      </c>
      <c r="E29" s="62" t="s">
        <v>222</v>
      </c>
      <c r="F29" s="63">
        <v>113.98</v>
      </c>
      <c r="G29" s="63">
        <v>113.98</v>
      </c>
      <c r="H29" s="63"/>
      <c r="I29" s="63"/>
      <c r="J29" s="62"/>
      <c r="K29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45" zoomScaleNormal="145" topLeftCell="A3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223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224</v>
      </c>
      <c r="E4" s="18" t="s">
        <v>225</v>
      </c>
      <c r="F4" s="18" t="s">
        <v>226</v>
      </c>
      <c r="G4" s="18" t="s">
        <v>227</v>
      </c>
      <c r="H4" s="18" t="s">
        <v>228</v>
      </c>
      <c r="I4" s="18" t="s">
        <v>229</v>
      </c>
      <c r="J4" s="18" t="s">
        <v>230</v>
      </c>
      <c r="K4" s="18" t="s">
        <v>231</v>
      </c>
      <c r="L4" s="18" t="s">
        <v>232</v>
      </c>
      <c r="M4" s="18" t="s">
        <v>233</v>
      </c>
      <c r="N4" s="18" t="s">
        <v>234</v>
      </c>
      <c r="O4" s="18" t="s">
        <v>235</v>
      </c>
      <c r="P4" s="18" t="s">
        <v>236</v>
      </c>
      <c r="Q4" s="18" t="s">
        <v>237</v>
      </c>
      <c r="R4" s="18" t="s">
        <v>238</v>
      </c>
      <c r="S4" s="18" t="s">
        <v>239</v>
      </c>
      <c r="T4" s="18" t="s">
        <v>240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137</v>
      </c>
      <c r="F6" s="13">
        <f>'[1]4支出分类(政府预算)'!$F$6+'[2]4支出分类(政府预算)'!$F$6+'[3]4支出分类(政府预算)'!$F$6+'[4]4支出分类(政府预算)'!$F$6+'[5]4支出分类(政府预算)'!$F$6+'[6]4支出分类(政府预算)'!$F$6</f>
        <v>5677.859696</v>
      </c>
      <c r="G6" s="13">
        <f>'[1]4支出分类(政府预算)'!$G$6</f>
        <v>1539.707672</v>
      </c>
      <c r="H6" s="13">
        <f>'[1]4支出分类(政府预算)'!$H$6</f>
        <v>1168.608</v>
      </c>
      <c r="I6" s="13"/>
      <c r="J6" s="13"/>
      <c r="K6" s="13">
        <f>'[2]4支出分类(政府预算)'!$K$6+'[3]4支出分类(政府预算)'!$K$6+'[4]4支出分类(政府预算)'!$K$6+'[5]4支出分类(政府预算)'!$K$6+'[6]4支出分类(政府预算)'!$K$6</f>
        <v>2969.544024</v>
      </c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4</v>
      </c>
      <c r="F7" s="13">
        <f>'[1]4支出分类(政府预算)'!$F$6+'[2]4支出分类(政府预算)'!$F$6+'[3]4支出分类(政府预算)'!$F$6+'[4]4支出分类(政府预算)'!$F$6+'[5]4支出分类(政府预算)'!$F$6+'[6]4支出分类(政府预算)'!$F$6</f>
        <v>5677.859696</v>
      </c>
      <c r="G7" s="13">
        <f>'[1]4支出分类(政府预算)'!$G$6</f>
        <v>1539.707672</v>
      </c>
      <c r="H7" s="13">
        <f>'[1]4支出分类(政府预算)'!$H$6</f>
        <v>1168.608</v>
      </c>
      <c r="I7" s="13"/>
      <c r="J7" s="13"/>
      <c r="K7" s="13">
        <f>'[2]4支出分类(政府预算)'!$K$6+'[3]4支出分类(政府预算)'!$K$6+'[4]4支出分类(政府预算)'!$K$6+'[5]4支出分类(政府预算)'!$K$6+'[6]4支出分类(政府预算)'!$K$6</f>
        <v>2969.544024</v>
      </c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 t="s">
        <v>169</v>
      </c>
      <c r="B8" s="23" t="s">
        <v>172</v>
      </c>
      <c r="C8" s="23" t="s">
        <v>172</v>
      </c>
      <c r="D8" s="19">
        <v>416</v>
      </c>
      <c r="E8" s="19" t="s">
        <v>241</v>
      </c>
      <c r="F8" s="25">
        <f>'[1]4支出分类(政府预算)'!$F$9</f>
        <v>1740.05</v>
      </c>
      <c r="G8" s="25">
        <v>1422.84</v>
      </c>
      <c r="H8" s="25">
        <v>317.21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23" t="s">
        <v>177</v>
      </c>
      <c r="B9" s="23" t="s">
        <v>180</v>
      </c>
      <c r="C9" s="23" t="s">
        <v>180</v>
      </c>
      <c r="D9" s="19">
        <v>416</v>
      </c>
      <c r="E9" s="19" t="s">
        <v>242</v>
      </c>
      <c r="F9" s="25">
        <f>'[1]4支出分类(政府预算)'!$F$10+'[2]4支出分类(政府预算)'!$F$9+'[3]4支出分类(政府预算)'!$F$9+'[4]4支出分类(政府预算)'!$F$9+'[5]4支出分类(政府预算)'!$F$9+'[6]4支出分类(政府预算)'!$F$9</f>
        <v>151.969536</v>
      </c>
      <c r="G9" s="25">
        <v>48.57</v>
      </c>
      <c r="H9" s="25"/>
      <c r="I9" s="25"/>
      <c r="J9" s="25"/>
      <c r="K9" s="25">
        <v>103.4</v>
      </c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177</v>
      </c>
      <c r="B10" s="23" t="s">
        <v>185</v>
      </c>
      <c r="C10" s="23" t="s">
        <v>185</v>
      </c>
      <c r="D10" s="19">
        <v>416</v>
      </c>
      <c r="E10" s="19" t="s">
        <v>243</v>
      </c>
      <c r="F10" s="25">
        <f>'[1]4支出分类(政府预算)'!$F$11+'[2]4支出分类(政府预算)'!$F$10+'[3]4支出分类(政府预算)'!$F$10+'[4]4支出分类(政府预算)'!$F$10+'[5]4支出分类(政府预算)'!$F$10+'[6]4支出分类(政府预算)'!$F$10</f>
        <v>9.498096</v>
      </c>
      <c r="G10" s="25">
        <v>3.04</v>
      </c>
      <c r="H10" s="25"/>
      <c r="I10" s="25"/>
      <c r="J10" s="25"/>
      <c r="K10" s="25">
        <v>6.46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190</v>
      </c>
      <c r="B11" s="23" t="s">
        <v>193</v>
      </c>
      <c r="C11" s="23" t="s">
        <v>172</v>
      </c>
      <c r="D11" s="19">
        <v>416</v>
      </c>
      <c r="E11" s="19" t="s">
        <v>244</v>
      </c>
      <c r="F11" s="25">
        <f>'[1]4支出分类(政府预算)'!$F$12</f>
        <v>25.801512</v>
      </c>
      <c r="G11" s="25">
        <v>25.8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>
        <v>210</v>
      </c>
      <c r="B12" s="23">
        <v>11</v>
      </c>
      <c r="C12" s="74" t="s">
        <v>198</v>
      </c>
      <c r="D12" s="19">
        <v>416</v>
      </c>
      <c r="E12" s="19" t="s">
        <v>245</v>
      </c>
      <c r="F12" s="25">
        <f>'[2]4支出分类(政府预算)'!$F$11+'[3]4支出分类(政府预算)'!$F$11+'[4]4支出分类(政府预算)'!$F$11+'[5]4支出分类(政府预算)'!$F$11+'[6]4支出分类(政府预算)'!$F$11</f>
        <v>54.932304</v>
      </c>
      <c r="G12" s="25"/>
      <c r="H12" s="25"/>
      <c r="I12" s="25"/>
      <c r="J12" s="25"/>
      <c r="K12" s="25">
        <v>54.93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190</v>
      </c>
      <c r="B13" s="23" t="s">
        <v>193</v>
      </c>
      <c r="C13" s="23" t="s">
        <v>200</v>
      </c>
      <c r="D13" s="19">
        <v>416</v>
      </c>
      <c r="E13" s="19" t="s">
        <v>246</v>
      </c>
      <c r="F13" s="25">
        <f>'[1]4支出分类(政府预算)'!$F$13+'[2]4支出分类(政府预算)'!$F$12+'[3]4支出分类(政府预算)'!$F$12+'[4]4支出分类(政府预算)'!$F$12+'[5]4支出分类(政府预算)'!$F$12+'[6]4支出分类(政府预算)'!$F$12</f>
        <v>9.498096</v>
      </c>
      <c r="G13" s="25">
        <v>3.04</v>
      </c>
      <c r="H13" s="25"/>
      <c r="I13" s="25"/>
      <c r="J13" s="25"/>
      <c r="K13" s="25">
        <v>6.46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203</v>
      </c>
      <c r="B14" s="23" t="s">
        <v>172</v>
      </c>
      <c r="C14" s="23" t="s">
        <v>172</v>
      </c>
      <c r="D14" s="19">
        <v>416</v>
      </c>
      <c r="E14" s="19" t="s">
        <v>241</v>
      </c>
      <c r="F14" s="25">
        <f>'[1]4支出分类(政府预算)'!$F$14+'[3]4支出分类(政府预算)'!$F$13+'[4]4支出分类(政府预算)'!$F$13+'[5]4支出分类(政府预算)'!$F$13</f>
        <v>374.2951</v>
      </c>
      <c r="G14" s="25"/>
      <c r="H14" s="25">
        <v>79</v>
      </c>
      <c r="I14" s="25"/>
      <c r="J14" s="25"/>
      <c r="K14" s="25">
        <v>295.3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203</v>
      </c>
      <c r="B15" s="23" t="s">
        <v>172</v>
      </c>
      <c r="C15" s="23" t="s">
        <v>209</v>
      </c>
      <c r="D15" s="19">
        <v>416</v>
      </c>
      <c r="E15" s="19" t="s">
        <v>247</v>
      </c>
      <c r="F15" s="25">
        <v>1048.54</v>
      </c>
      <c r="G15" s="25"/>
      <c r="H15" s="25">
        <v>545.4</v>
      </c>
      <c r="I15" s="25"/>
      <c r="J15" s="25"/>
      <c r="K15" s="25">
        <v>503.14</v>
      </c>
      <c r="L15" s="25"/>
      <c r="M15" s="25"/>
      <c r="N15" s="25"/>
      <c r="O15" s="25"/>
      <c r="P15" s="25"/>
      <c r="Q15" s="25"/>
      <c r="R15" s="25"/>
      <c r="S15" s="25"/>
      <c r="T15" s="25"/>
    </row>
    <row r="16" ht="22.9" customHeight="1" spans="1:20">
      <c r="A16" s="23" t="s">
        <v>203</v>
      </c>
      <c r="B16" s="23" t="s">
        <v>180</v>
      </c>
      <c r="C16" s="23" t="s">
        <v>172</v>
      </c>
      <c r="D16" s="19">
        <v>416</v>
      </c>
      <c r="E16" s="19" t="s">
        <v>248</v>
      </c>
      <c r="F16" s="25">
        <v>2149.3</v>
      </c>
      <c r="G16" s="25"/>
      <c r="H16" s="25">
        <v>227</v>
      </c>
      <c r="I16" s="25"/>
      <c r="J16" s="25"/>
      <c r="K16" s="25">
        <v>1922.3</v>
      </c>
      <c r="L16" s="25"/>
      <c r="M16" s="25"/>
      <c r="N16" s="25"/>
      <c r="O16" s="25"/>
      <c r="P16" s="25"/>
      <c r="Q16" s="25"/>
      <c r="R16" s="25"/>
      <c r="S16" s="25"/>
      <c r="T16" s="25"/>
    </row>
    <row r="17" ht="22.9" customHeight="1" spans="1:20">
      <c r="A17" s="23" t="s">
        <v>216</v>
      </c>
      <c r="B17" s="23" t="s">
        <v>198</v>
      </c>
      <c r="C17" s="23" t="s">
        <v>172</v>
      </c>
      <c r="D17" s="19">
        <v>416</v>
      </c>
      <c r="E17" s="19" t="s">
        <v>249</v>
      </c>
      <c r="F17" s="25">
        <f>'[1]4支出分类(政府预算)'!$F$17+'[2]4支出分类(政府预算)'!$F$14+'[3]4支出分类(政府预算)'!$F$14+'[4]4支出分类(政府预算)'!$F$14+'[5]4支出分类(政府预算)'!$F$14+'[6]4支出分类(政府预算)'!$F$14</f>
        <v>113.977152</v>
      </c>
      <c r="G17" s="25">
        <v>36.43</v>
      </c>
      <c r="H17" s="25"/>
      <c r="I17" s="25"/>
      <c r="J17" s="25"/>
      <c r="K17" s="25">
        <v>77.55</v>
      </c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45" zoomScaleNormal="145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250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224</v>
      </c>
      <c r="E4" s="18" t="s">
        <v>225</v>
      </c>
      <c r="F4" s="18" t="s">
        <v>251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137</v>
      </c>
      <c r="H5" s="18" t="s">
        <v>252</v>
      </c>
      <c r="I5" s="18" t="s">
        <v>253</v>
      </c>
      <c r="J5" s="18" t="s">
        <v>235</v>
      </c>
      <c r="K5" s="18" t="s">
        <v>137</v>
      </c>
      <c r="L5" s="18" t="s">
        <v>254</v>
      </c>
      <c r="M5" s="18" t="s">
        <v>255</v>
      </c>
      <c r="N5" s="18" t="s">
        <v>256</v>
      </c>
      <c r="O5" s="18" t="s">
        <v>237</v>
      </c>
      <c r="P5" s="18" t="s">
        <v>257</v>
      </c>
      <c r="Q5" s="18" t="s">
        <v>258</v>
      </c>
      <c r="R5" s="18" t="s">
        <v>259</v>
      </c>
      <c r="S5" s="18" t="s">
        <v>233</v>
      </c>
      <c r="T5" s="18" t="s">
        <v>236</v>
      </c>
      <c r="U5" s="18" t="s">
        <v>240</v>
      </c>
    </row>
    <row r="6" ht="22.9" customHeight="1" spans="1:21">
      <c r="A6" s="14"/>
      <c r="B6" s="14"/>
      <c r="C6" s="14"/>
      <c r="D6" s="14"/>
      <c r="E6" s="14" t="s">
        <v>137</v>
      </c>
      <c r="F6" s="13">
        <f>'[1]5支出分类（部门预算）'!$F$6+'[2]5支出分类（部门预算）'!$F$6+'[3]5支出分类（部门预算）'!$F$6+'[4]5支出分类（部门预算）'!$F$6+'[5]5支出分类（部门预算）'!$F$6+'[6]5支出分类（部门预算）'!$F$6</f>
        <v>5677.859696</v>
      </c>
      <c r="G6" s="13">
        <f>'[1]5支出分类（部门预算）'!$G$6+'[2]5支出分类（部门预算）'!$G$6+'[3]5支出分类（部门预算）'!$G$6+'[4]5支出分类（部门预算）'!$G$6+'[5]5支出分类（部门预算）'!$G$6+'[6]5支出分类（部门预算）'!$G$6</f>
        <v>1803.539696</v>
      </c>
      <c r="H6" s="13">
        <f>'[1]5支出分类（部门预算）'!$H$6+'[2]5支出分类（部门预算）'!$H$6+'[3]5支出分类（部门预算）'!$H$6+'[4]5支出分类（部门预算）'!$H$6+'[5]5支出分类（部门预算）'!$H$6+'[6]5支出分类（部门预算）'!$H$6</f>
        <v>1528.811696</v>
      </c>
      <c r="I6" s="13">
        <f>'[1]5支出分类（部门预算）'!$I$6+'[2]5支出分类（部门预算）'!$I$6+'[3]5支出分类（部门预算）'!$I$6+'[4]5支出分类（部门预算）'!$I$6+'[5]5支出分类（部门预算）'!$I$6+'[6]5支出分类（部门预算）'!$I$6</f>
        <v>274.728</v>
      </c>
      <c r="J6" s="13"/>
      <c r="K6" s="13">
        <f>'[1]5支出分类（部门预算）'!$K$6+'[2]5支出分类（部门预算）'!$K$6</f>
        <v>3874.32</v>
      </c>
      <c r="L6" s="13">
        <f>'[1]5支出分类（部门预算）'!$L$6+'[2]5支出分类（部门预算）'!$L$6</f>
        <v>2084.92</v>
      </c>
      <c r="M6" s="13">
        <f>'[1]5支出分类（部门预算）'!$M$6+'[2]5支出分类（部门预算）'!$M$6</f>
        <v>1789.4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155</v>
      </c>
      <c r="E7" s="12" t="s">
        <v>4</v>
      </c>
      <c r="F7" s="13">
        <f>'[1]5支出分类（部门预算）'!$F$6+'[2]5支出分类（部门预算）'!$F$6+'[3]5支出分类（部门预算）'!$F$6+'[4]5支出分类（部门预算）'!$F$6+'[5]5支出分类（部门预算）'!$F$6+'[6]5支出分类（部门预算）'!$F$6</f>
        <v>5677.859696</v>
      </c>
      <c r="G7" s="13">
        <f>'[1]5支出分类（部门预算）'!$G$6+'[2]5支出分类（部门预算）'!$G$6+'[3]5支出分类（部门预算）'!$G$6+'[4]5支出分类（部门预算）'!$G$6+'[5]5支出分类（部门预算）'!$G$6+'[6]5支出分类（部门预算）'!$G$6</f>
        <v>1803.539696</v>
      </c>
      <c r="H7" s="13">
        <f>'[1]5支出分类（部门预算）'!$H$6+'[2]5支出分类（部门预算）'!$H$6+'[3]5支出分类（部门预算）'!$H$6+'[4]5支出分类（部门预算）'!$H$6+'[5]5支出分类（部门预算）'!$H$6+'[6]5支出分类（部门预算）'!$H$6</f>
        <v>1528.811696</v>
      </c>
      <c r="I7" s="13">
        <f>'[1]5支出分类（部门预算）'!$I$6+'[2]5支出分类（部门预算）'!$I$6+'[3]5支出分类（部门预算）'!$I$6+'[4]5支出分类（部门预算）'!$I$6+'[5]5支出分类（部门预算）'!$I$6+'[6]5支出分类（部门预算）'!$I$6</f>
        <v>274.728</v>
      </c>
      <c r="J7" s="13"/>
      <c r="K7" s="13">
        <f>'[1]5支出分类（部门预算）'!$K$6+'[2]5支出分类（部门预算）'!$K$6</f>
        <v>3874.32</v>
      </c>
      <c r="L7" s="13">
        <f>'[1]5支出分类（部门预算）'!$L$6+'[2]5支出分类（部门预算）'!$L$6</f>
        <v>2084.92</v>
      </c>
      <c r="M7" s="13">
        <f>'[1]5支出分类（部门预算）'!$M$6+'[2]5支出分类（部门预算）'!$M$6</f>
        <v>1789.4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>
        <v>416</v>
      </c>
      <c r="E8" s="20" t="s">
        <v>156</v>
      </c>
      <c r="F8" s="13">
        <f>'[1]5支出分类（部门预算）'!$F$6+'[2]5支出分类（部门预算）'!$F$6+'[3]5支出分类（部门预算）'!$F$6+'[4]5支出分类（部门预算）'!$F$6+'[5]5支出分类（部门预算）'!$F$6+'[6]5支出分类（部门预算）'!$F$6</f>
        <v>5677.859696</v>
      </c>
      <c r="G8" s="13">
        <f>'[1]5支出分类（部门预算）'!$G$6+'[2]5支出分类（部门预算）'!$G$6+'[3]5支出分类（部门预算）'!$G$6+'[4]5支出分类（部门预算）'!$G$6+'[5]5支出分类（部门预算）'!$G$6+'[6]5支出分类（部门预算）'!$G$6</f>
        <v>1803.539696</v>
      </c>
      <c r="H8" s="13">
        <f>'[1]5支出分类（部门预算）'!$H$6+'[2]5支出分类（部门预算）'!$H$6+'[3]5支出分类（部门预算）'!$H$6+'[4]5支出分类（部门预算）'!$H$6+'[5]5支出分类（部门预算）'!$H$6+'[6]5支出分类（部门预算）'!$H$6</f>
        <v>1528.811696</v>
      </c>
      <c r="I8" s="13">
        <f>'[1]5支出分类（部门预算）'!$I$6+'[2]5支出分类（部门预算）'!$I$6+'[3]5支出分类（部门预算）'!$I$6+'[4]5支出分类（部门预算）'!$I$6+'[5]5支出分类（部门预算）'!$I$6+'[6]5支出分类（部门预算）'!$I$6</f>
        <v>274.728</v>
      </c>
      <c r="J8" s="13"/>
      <c r="K8" s="13">
        <f>'[1]5支出分类（部门预算）'!$K$6+'[2]5支出分类（部门预算）'!$K$6</f>
        <v>3874.32</v>
      </c>
      <c r="L8" s="13">
        <f>'[1]5支出分类（部门预算）'!$L$6+'[2]5支出分类（部门预算）'!$L$6</f>
        <v>2084.92</v>
      </c>
      <c r="M8" s="13">
        <f>'[1]5支出分类（部门预算）'!$M$6+'[2]5支出分类（部门预算）'!$M$6</f>
        <v>1789.4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169</v>
      </c>
      <c r="B9" s="23" t="s">
        <v>172</v>
      </c>
      <c r="C9" s="23" t="s">
        <v>172</v>
      </c>
      <c r="D9" s="19">
        <v>416</v>
      </c>
      <c r="E9" s="24" t="s">
        <v>241</v>
      </c>
      <c r="F9" s="48">
        <v>1740.05</v>
      </c>
      <c r="G9" s="49">
        <v>464.13</v>
      </c>
      <c r="H9" s="49">
        <v>371.922</v>
      </c>
      <c r="I9" s="49">
        <v>92.208</v>
      </c>
      <c r="J9" s="49"/>
      <c r="K9" s="49">
        <v>1275.92</v>
      </c>
      <c r="L9" s="49">
        <v>1050.92</v>
      </c>
      <c r="M9" s="49">
        <v>225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177</v>
      </c>
      <c r="B10" s="23" t="s">
        <v>180</v>
      </c>
      <c r="C10" s="23" t="s">
        <v>180</v>
      </c>
      <c r="D10" s="19">
        <v>416</v>
      </c>
      <c r="E10" s="24" t="s">
        <v>242</v>
      </c>
      <c r="F10" s="21">
        <f>'[1]5支出分类（部门预算）'!$F$10+'[2]5支出分类（部门预算）'!$F$9+'[3]5支出分类（部门预算）'!$F$9+'[4]5支出分类（部门预算）'!$F$9+'[5]5支出分类（部门预算）'!$F$9+'[6]5支出分类（部门预算）'!$F$9</f>
        <v>151.969536</v>
      </c>
      <c r="G10" s="6">
        <v>151.97</v>
      </c>
      <c r="H10" s="6">
        <v>151.97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177</v>
      </c>
      <c r="B11" s="23" t="s">
        <v>185</v>
      </c>
      <c r="C11" s="23" t="s">
        <v>185</v>
      </c>
      <c r="D11" s="19">
        <v>416</v>
      </c>
      <c r="E11" s="24" t="s">
        <v>243</v>
      </c>
      <c r="F11" s="21">
        <f>'[1]5支出分类（部门预算）'!$F$11+'[2]5支出分类（部门预算）'!$F$10+'[3]5支出分类（部门预算）'!$F$10+'[4]5支出分类（部门预算）'!$F$10+'[5]5支出分类（部门预算）'!$F$10+'[6]5支出分类（部门预算）'!$F$10</f>
        <v>9.498096</v>
      </c>
      <c r="G11" s="6">
        <v>9.5</v>
      </c>
      <c r="H11" s="6">
        <v>9.5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190</v>
      </c>
      <c r="B12" s="23" t="s">
        <v>193</v>
      </c>
      <c r="C12" s="23" t="s">
        <v>172</v>
      </c>
      <c r="D12" s="19">
        <v>416</v>
      </c>
      <c r="E12" s="24" t="s">
        <v>244</v>
      </c>
      <c r="F12" s="48">
        <v>25.801512</v>
      </c>
      <c r="G12" s="49">
        <v>25.801512</v>
      </c>
      <c r="H12" s="49">
        <v>25.801512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>
        <v>210</v>
      </c>
      <c r="B13" s="23">
        <v>11</v>
      </c>
      <c r="C13" s="74" t="s">
        <v>198</v>
      </c>
      <c r="D13" s="19">
        <v>416</v>
      </c>
      <c r="E13" s="24" t="s">
        <v>245</v>
      </c>
      <c r="F13" s="21">
        <f>'[2]5支出分类（部门预算）'!$F$11+'[3]5支出分类（部门预算）'!$F$11+'[4]5支出分类（部门预算）'!$F$11+'[5]5支出分类（部门预算）'!$F$11+'[6]5支出分类（部门预算）'!$F$11</f>
        <v>54.932304</v>
      </c>
      <c r="G13" s="6">
        <v>54.93</v>
      </c>
      <c r="H13" s="6">
        <v>54.93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190</v>
      </c>
      <c r="B14" s="23" t="s">
        <v>193</v>
      </c>
      <c r="C14" s="23" t="s">
        <v>200</v>
      </c>
      <c r="D14" s="19">
        <v>416</v>
      </c>
      <c r="E14" s="24" t="s">
        <v>246</v>
      </c>
      <c r="F14" s="21">
        <f>'[1]5支出分类（部门预算）'!$F$13+'[2]5支出分类（部门预算）'!$F$12+'[3]5支出分类（部门预算）'!$F$12+'[4]5支出分类（部门预算）'!$F$12+'[5]5支出分类（部门预算）'!$F$12+'[6]5支出分类（部门预算）'!$F$12</f>
        <v>9.498096</v>
      </c>
      <c r="G14" s="6">
        <v>9.5</v>
      </c>
      <c r="H14" s="6">
        <v>9.5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203</v>
      </c>
      <c r="B15" s="23" t="s">
        <v>172</v>
      </c>
      <c r="C15" s="23" t="s">
        <v>172</v>
      </c>
      <c r="D15" s="19">
        <v>416</v>
      </c>
      <c r="E15" s="24" t="s">
        <v>241</v>
      </c>
      <c r="F15" s="21">
        <f>'[1]5支出分类（部门预算）'!$F$14+'[3]5支出分类（部门预算）'!$F$13+'[4]5支出分类（部门预算）'!$F$13+'[5]5支出分类（部门预算）'!$F$13</f>
        <v>374.2951</v>
      </c>
      <c r="G15" s="6">
        <v>295.3</v>
      </c>
      <c r="H15" s="6">
        <f>'[3]5支出分类（部门预算）'!$H$13+'[4]5支出分类（部门预算）'!$H$13+'[5]5支出分类（部门预算）'!$H$13</f>
        <v>236.3751</v>
      </c>
      <c r="I15" s="6">
        <v>58.92</v>
      </c>
      <c r="J15" s="6"/>
      <c r="K15" s="6">
        <v>79</v>
      </c>
      <c r="L15" s="6"/>
      <c r="M15" s="6">
        <v>79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3" t="s">
        <v>203</v>
      </c>
      <c r="B16" s="23" t="s">
        <v>172</v>
      </c>
      <c r="C16" s="23" t="s">
        <v>209</v>
      </c>
      <c r="D16" s="19">
        <v>416</v>
      </c>
      <c r="E16" s="24" t="s">
        <v>247</v>
      </c>
      <c r="F16" s="21">
        <f>'[1]5支出分类（部门预算）'!$F$15+'[6]5支出分类（部门预算）'!$F$13</f>
        <v>1048.5405</v>
      </c>
      <c r="G16" s="6">
        <f>'[6]5支出分类（部门预算）'!$G$13</f>
        <v>503.1405</v>
      </c>
      <c r="H16" s="6">
        <v>402.3405</v>
      </c>
      <c r="I16" s="6">
        <v>100.8</v>
      </c>
      <c r="J16" s="6"/>
      <c r="K16" s="6">
        <v>545.4</v>
      </c>
      <c r="L16" s="6"/>
      <c r="M16" s="6">
        <v>545.4</v>
      </c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3" t="s">
        <v>203</v>
      </c>
      <c r="B17" s="23" t="s">
        <v>180</v>
      </c>
      <c r="C17" s="23" t="s">
        <v>172</v>
      </c>
      <c r="D17" s="19">
        <v>416</v>
      </c>
      <c r="E17" s="24" t="s">
        <v>248</v>
      </c>
      <c r="F17" s="21">
        <v>2149.3</v>
      </c>
      <c r="G17" s="49">
        <v>175.2974</v>
      </c>
      <c r="H17" s="49">
        <v>152.4974</v>
      </c>
      <c r="I17" s="49">
        <v>22.8</v>
      </c>
      <c r="J17" s="6"/>
      <c r="K17" s="6">
        <v>1974</v>
      </c>
      <c r="L17" s="6">
        <v>1034</v>
      </c>
      <c r="M17" s="6">
        <v>940</v>
      </c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3" t="s">
        <v>216</v>
      </c>
      <c r="B18" s="23" t="s">
        <v>198</v>
      </c>
      <c r="C18" s="23" t="s">
        <v>172</v>
      </c>
      <c r="D18" s="19">
        <v>416</v>
      </c>
      <c r="E18" s="24" t="s">
        <v>249</v>
      </c>
      <c r="F18" s="21">
        <f>'[1]5支出分类（部门预算）'!$F$17+'[2]5支出分类（部门预算）'!$F$14+'[3]5支出分类（部门预算）'!$F$14+'[4]5支出分类（部门预算）'!$F$14+'[5]5支出分类（部门预算）'!$F$14+'[6]5支出分类（部门预算）'!$F$14</f>
        <v>113.977152</v>
      </c>
      <c r="G18" s="6">
        <v>113.98</v>
      </c>
      <c r="H18" s="6">
        <v>113.98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14" workbookViewId="0">
      <selection activeCell="C38" sqref="C3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260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134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261</v>
      </c>
      <c r="B6" s="13">
        <v>5677.86</v>
      </c>
      <c r="C6" s="14" t="s">
        <v>262</v>
      </c>
      <c r="D6" s="27">
        <v>5677.86</v>
      </c>
    </row>
    <row r="7" ht="20.25" customHeight="1" spans="1:4">
      <c r="A7" s="5" t="s">
        <v>263</v>
      </c>
      <c r="B7" s="6">
        <v>5677.86</v>
      </c>
      <c r="C7" s="5" t="s">
        <v>41</v>
      </c>
      <c r="D7" s="21">
        <v>1740.05</v>
      </c>
    </row>
    <row r="8" ht="20.25" customHeight="1" spans="1:4">
      <c r="A8" s="5" t="s">
        <v>264</v>
      </c>
      <c r="B8" s="6">
        <v>5677.86</v>
      </c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265</v>
      </c>
      <c r="B10" s="6"/>
      <c r="C10" s="5" t="s">
        <v>53</v>
      </c>
      <c r="D10" s="21"/>
    </row>
    <row r="11" ht="20.25" customHeight="1" spans="1:4">
      <c r="A11" s="5" t="s">
        <v>266</v>
      </c>
      <c r="B11" s="6"/>
      <c r="C11" s="5" t="s">
        <v>57</v>
      </c>
      <c r="D11" s="21"/>
    </row>
    <row r="12" ht="20.25" customHeight="1" spans="1:4">
      <c r="A12" s="5" t="s">
        <v>267</v>
      </c>
      <c r="B12" s="6"/>
      <c r="C12" s="5" t="s">
        <v>61</v>
      </c>
      <c r="D12" s="21"/>
    </row>
    <row r="13" ht="20.25" customHeight="1" spans="1:4">
      <c r="A13" s="14" t="s">
        <v>268</v>
      </c>
      <c r="B13" s="13">
        <v>6014.9</v>
      </c>
      <c r="C13" s="5" t="s">
        <v>65</v>
      </c>
      <c r="D13" s="21"/>
    </row>
    <row r="14" ht="20.25" customHeight="1" spans="1:4">
      <c r="A14" s="5" t="s">
        <v>263</v>
      </c>
      <c r="B14" s="6"/>
      <c r="C14" s="5" t="s">
        <v>69</v>
      </c>
      <c r="D14" s="21">
        <v>161.47</v>
      </c>
    </row>
    <row r="15" ht="20.25" customHeight="1" spans="1:4">
      <c r="A15" s="5" t="s">
        <v>265</v>
      </c>
      <c r="B15" s="6"/>
      <c r="C15" s="5" t="s">
        <v>73</v>
      </c>
      <c r="D15" s="21"/>
    </row>
    <row r="16" ht="20.25" customHeight="1" spans="1:4">
      <c r="A16" s="5" t="s">
        <v>266</v>
      </c>
      <c r="B16" s="6"/>
      <c r="C16" s="5" t="s">
        <v>77</v>
      </c>
      <c r="D16" s="21">
        <v>90.23</v>
      </c>
    </row>
    <row r="17" ht="20.25" customHeight="1" spans="1:4">
      <c r="A17" s="5" t="s">
        <v>267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>
        <v>3572.13</v>
      </c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113.98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269</v>
      </c>
      <c r="D38" s="13">
        <v>6014.9</v>
      </c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270</v>
      </c>
      <c r="B40" s="13">
        <v>11692.76</v>
      </c>
      <c r="C40" s="18" t="s">
        <v>271</v>
      </c>
      <c r="D40" s="27">
        <v>11692.76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160" zoomScaleNormal="160"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272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137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139</v>
      </c>
      <c r="H5" s="4" t="s">
        <v>273</v>
      </c>
      <c r="I5" s="4"/>
      <c r="J5" s="4" t="s">
        <v>274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252</v>
      </c>
      <c r="I6" s="4" t="s">
        <v>235</v>
      </c>
      <c r="J6" s="4"/>
      <c r="K6" s="4"/>
    </row>
    <row r="7" ht="22.9" customHeight="1" spans="1:11">
      <c r="A7" s="5"/>
      <c r="B7" s="5"/>
      <c r="C7" s="5"/>
      <c r="D7" s="14"/>
      <c r="E7" s="14" t="s">
        <v>137</v>
      </c>
      <c r="F7" s="13">
        <f>'[1]7一般公共预算支出表'!$F$7+'[2]7一般公共预算支出表'!$F$7+'[3]7一般公共预算支出表'!$F$7+'[4]7一般公共预算支出表'!$F$7+'[5]7一般公共预算支出表'!$F$7+'[6]7一般公共预算支出表'!$F$7</f>
        <v>5677.859696</v>
      </c>
      <c r="G7" s="13">
        <f>'[1]7一般公共预算支出表'!$G$7+'[2]7一般公共预算支出表'!$G$7+'[3]7一般公共预算支出表'!$G$7+'[4]7一般公共预算支出表'!$G$7+'[5]7一般公共预算支出表'!$G$7+'[6]7一般公共预算支出表'!$G$7</f>
        <v>1803.539696</v>
      </c>
      <c r="H7" s="13">
        <f>'[1]7一般公共预算支出表'!$H$7+'[2]7一般公共预算支出表'!$H$7+'[3]7一般公共预算支出表'!$H$7+'[4]7一般公共预算支出表'!$H$7+'[5]7一般公共预算支出表'!$H$7+'[6]7一般公共预算支出表'!$H$7</f>
        <v>1528.811696</v>
      </c>
      <c r="I7" s="13">
        <f>'[1]7一般公共预算支出表'!$I$7+'[2]7一般公共预算支出表'!$I$7+'[3]7一般公共预算支出表'!$I$7+'[4]7一般公共预算支出表'!$I$7+'[5]7一般公共预算支出表'!$I$7+'[6]7一般公共预算支出表'!$I$7</f>
        <v>0</v>
      </c>
      <c r="J7" s="13">
        <f>'[1]7一般公共预算支出表'!$J$7+'[2]7一般公共预算支出表'!$J$7+'[3]7一般公共预算支出表'!$J$7+'[4]7一般公共预算支出表'!$J$7+'[5]7一般公共预算支出表'!$J$7+'[6]7一般公共预算支出表'!$J$7</f>
        <v>274.728</v>
      </c>
      <c r="K7" s="13">
        <v>3874.32</v>
      </c>
    </row>
    <row r="8" ht="22.9" customHeight="1" spans="1:11">
      <c r="A8" s="5"/>
      <c r="B8" s="5"/>
      <c r="C8" s="5"/>
      <c r="D8" s="12" t="s">
        <v>155</v>
      </c>
      <c r="E8" s="12" t="s">
        <v>4</v>
      </c>
      <c r="F8" s="13">
        <f>'[1]7一般公共预算支出表'!$F$7+'[6]7一般公共预算支出表'!$F$7+'[3]7一般公共预算支出表'!$F$7+'[4]7一般公共预算支出表'!$F$7+'[2]7一般公共预算支出表'!$F$7+'[5]7一般公共预算支出表'!$F$7</f>
        <v>5677.859696</v>
      </c>
      <c r="G8" s="13">
        <f>'[1]7一般公共预算支出表'!$G$7+'[6]7一般公共预算支出表'!$G$7+'[3]7一般公共预算支出表'!$G$7+'[4]7一般公共预算支出表'!$G$7+'[2]7一般公共预算支出表'!$G$7+'[5]7一般公共预算支出表'!$G$7</f>
        <v>1803.539696</v>
      </c>
      <c r="H8" s="13">
        <f>'[1]7一般公共预算支出表'!$H$7+'[6]7一般公共预算支出表'!$H$7+'[3]7一般公共预算支出表'!$H$7+'[4]7一般公共预算支出表'!$H$7+'[2]7一般公共预算支出表'!$H$7+'[5]7一般公共预算支出表'!$H$7</f>
        <v>1528.811696</v>
      </c>
      <c r="I8" s="13"/>
      <c r="J8" s="13">
        <f>'[1]7一般公共预算支出表'!$J$7+'[6]7一般公共预算支出表'!$J$7+'[3]7一般公共预算支出表'!$J$7+'[4]7一般公共预算支出表'!$J$7+'[2]7一般公共预算支出表'!$J$7+'[5]7一般公共预算支出表'!$J$7</f>
        <v>274.728</v>
      </c>
      <c r="K8" s="13">
        <f>'[1]7一般公共预算支出表'!$K$7+'[2]7一般公共预算支出表'!$K$7</f>
        <v>3874.32</v>
      </c>
    </row>
    <row r="9" ht="22.9" customHeight="1" spans="1:11">
      <c r="A9" s="5"/>
      <c r="B9" s="5"/>
      <c r="C9" s="5"/>
      <c r="D9" s="20">
        <v>416</v>
      </c>
      <c r="E9" s="20" t="s">
        <v>156</v>
      </c>
      <c r="F9" s="13">
        <v>5677.859696</v>
      </c>
      <c r="G9" s="13">
        <v>1803.539696</v>
      </c>
      <c r="H9" s="13">
        <v>1528.811696</v>
      </c>
      <c r="I9" s="13"/>
      <c r="J9" s="13">
        <v>274.728</v>
      </c>
      <c r="K9" s="13">
        <v>3874.32</v>
      </c>
    </row>
    <row r="10" ht="22.9" customHeight="1" spans="1:11">
      <c r="A10" s="18" t="s">
        <v>169</v>
      </c>
      <c r="B10" s="18"/>
      <c r="C10" s="18"/>
      <c r="D10" s="14" t="s">
        <v>170</v>
      </c>
      <c r="E10" s="14" t="s">
        <v>171</v>
      </c>
      <c r="F10" s="13">
        <v>1740.05</v>
      </c>
      <c r="G10" s="13">
        <v>464.13</v>
      </c>
      <c r="H10" s="13">
        <v>371.922</v>
      </c>
      <c r="I10" s="13"/>
      <c r="J10" s="13">
        <v>92.208</v>
      </c>
      <c r="K10" s="13">
        <v>1275.92</v>
      </c>
    </row>
    <row r="11" ht="22.9" customHeight="1" spans="1:11">
      <c r="A11" s="18" t="s">
        <v>169</v>
      </c>
      <c r="B11" s="47" t="s">
        <v>172</v>
      </c>
      <c r="C11" s="18"/>
      <c r="D11" s="14" t="s">
        <v>275</v>
      </c>
      <c r="E11" s="14" t="s">
        <v>276</v>
      </c>
      <c r="F11" s="13">
        <v>1740.05</v>
      </c>
      <c r="G11" s="13">
        <v>464.13</v>
      </c>
      <c r="H11" s="13">
        <v>371.922</v>
      </c>
      <c r="I11" s="13"/>
      <c r="J11" s="13">
        <v>92.208</v>
      </c>
      <c r="K11" s="13">
        <v>1275.92</v>
      </c>
    </row>
    <row r="12" ht="22.9" customHeight="1" spans="1:11">
      <c r="A12" s="23" t="s">
        <v>169</v>
      </c>
      <c r="B12" s="23" t="s">
        <v>172</v>
      </c>
      <c r="C12" s="23" t="s">
        <v>172</v>
      </c>
      <c r="D12" s="19" t="s">
        <v>277</v>
      </c>
      <c r="E12" s="5" t="s">
        <v>278</v>
      </c>
      <c r="F12" s="6">
        <v>1740.05</v>
      </c>
      <c r="G12" s="6">
        <v>464.13</v>
      </c>
      <c r="H12" s="21">
        <v>371.922</v>
      </c>
      <c r="I12" s="21"/>
      <c r="J12" s="21">
        <v>92.208</v>
      </c>
      <c r="K12" s="21">
        <v>1275.92</v>
      </c>
    </row>
    <row r="13" ht="22.9" customHeight="1" spans="1:11">
      <c r="A13" s="18" t="s">
        <v>177</v>
      </c>
      <c r="B13" s="18"/>
      <c r="C13" s="18"/>
      <c r="D13" s="14" t="s">
        <v>178</v>
      </c>
      <c r="E13" s="14" t="s">
        <v>179</v>
      </c>
      <c r="F13" s="13">
        <f>'[1]7一般公共预算支出表'!$F$13+'[6]7一般公共预算支出表'!$F$10+'[3]7一般公共预算支出表'!$F$10+'[4]7一般公共预算支出表'!$F$10+'[2]7一般公共预算支出表'!$F$10+'[5]7一般公共预算支出表'!$F$10</f>
        <v>161.467632</v>
      </c>
      <c r="G13" s="13">
        <v>161.47</v>
      </c>
      <c r="H13" s="13">
        <v>161.47</v>
      </c>
      <c r="I13" s="13"/>
      <c r="J13" s="13"/>
      <c r="K13" s="13"/>
    </row>
    <row r="14" ht="22.9" customHeight="1" spans="1:11">
      <c r="A14" s="18" t="s">
        <v>177</v>
      </c>
      <c r="B14" s="47" t="s">
        <v>180</v>
      </c>
      <c r="C14" s="18"/>
      <c r="D14" s="14" t="s">
        <v>279</v>
      </c>
      <c r="E14" s="14" t="s">
        <v>280</v>
      </c>
      <c r="F14" s="13">
        <f>'[1]7一般公共预算支出表'!$F$14+'[6]7一般公共预算支出表'!$F$11+'[3]7一般公共预算支出表'!$F$11+'[4]7一般公共预算支出表'!$F$11+'[2]7一般公共预算支出表'!$F$11+'[5]7一般公共预算支出表'!$F$11</f>
        <v>151.969536</v>
      </c>
      <c r="G14" s="13">
        <v>151.97</v>
      </c>
      <c r="H14" s="13">
        <v>151.97</v>
      </c>
      <c r="I14" s="13"/>
      <c r="J14" s="13"/>
      <c r="K14" s="13"/>
    </row>
    <row r="15" ht="22.9" customHeight="1" spans="1:11">
      <c r="A15" s="23" t="s">
        <v>177</v>
      </c>
      <c r="B15" s="23" t="s">
        <v>180</v>
      </c>
      <c r="C15" s="23" t="s">
        <v>180</v>
      </c>
      <c r="D15" s="19" t="s">
        <v>281</v>
      </c>
      <c r="E15" s="5" t="s">
        <v>282</v>
      </c>
      <c r="F15" s="6">
        <v>151.97</v>
      </c>
      <c r="G15" s="6">
        <v>151.97</v>
      </c>
      <c r="H15" s="21">
        <v>151.97</v>
      </c>
      <c r="I15" s="21"/>
      <c r="J15" s="21"/>
      <c r="K15" s="21"/>
    </row>
    <row r="16" ht="22.9" customHeight="1" spans="1:11">
      <c r="A16" s="18" t="s">
        <v>177</v>
      </c>
      <c r="B16" s="47" t="s">
        <v>185</v>
      </c>
      <c r="C16" s="18"/>
      <c r="D16" s="14" t="s">
        <v>283</v>
      </c>
      <c r="E16" s="14" t="s">
        <v>243</v>
      </c>
      <c r="F16" s="13">
        <f>'[1]7一般公共预算支出表'!$F$16+'[6]7一般公共预算支出表'!$F$13+'[3]7一般公共预算支出表'!$F$13+'[4]7一般公共预算支出表'!$F$13+'[2]7一般公共预算支出表'!$F$13+'[5]7一般公共预算支出表'!$F$13</f>
        <v>9.498096</v>
      </c>
      <c r="G16" s="13">
        <v>9.5</v>
      </c>
      <c r="H16" s="13">
        <v>9.5</v>
      </c>
      <c r="I16" s="13"/>
      <c r="J16" s="13"/>
      <c r="K16" s="13"/>
    </row>
    <row r="17" ht="22.9" customHeight="1" spans="1:11">
      <c r="A17" s="23" t="s">
        <v>177</v>
      </c>
      <c r="B17" s="23" t="s">
        <v>185</v>
      </c>
      <c r="C17" s="23" t="s">
        <v>185</v>
      </c>
      <c r="D17" s="19" t="s">
        <v>284</v>
      </c>
      <c r="E17" s="5" t="s">
        <v>187</v>
      </c>
      <c r="F17" s="13">
        <f>'[1]7一般公共预算支出表'!$F$16+'[6]7一般公共预算支出表'!$F$13+'[3]7一般公共预算支出表'!$F$13+'[4]7一般公共预算支出表'!$F$13+'[2]7一般公共预算支出表'!$F$13+'[5]7一般公共预算支出表'!$F$13</f>
        <v>9.498096</v>
      </c>
      <c r="G17" s="13">
        <v>9.5</v>
      </c>
      <c r="H17" s="13">
        <v>9.5</v>
      </c>
      <c r="I17" s="21"/>
      <c r="J17" s="21"/>
      <c r="K17" s="21"/>
    </row>
    <row r="18" ht="22.9" customHeight="1" spans="1:11">
      <c r="A18" s="18" t="s">
        <v>190</v>
      </c>
      <c r="B18" s="18"/>
      <c r="C18" s="18"/>
      <c r="D18" s="14" t="s">
        <v>191</v>
      </c>
      <c r="E18" s="14" t="s">
        <v>192</v>
      </c>
      <c r="F18" s="13">
        <f>'[1]7一般公共预算支出表'!$F$18+'[6]7一般公共预算支出表'!$F$15+'[3]7一般公共预算支出表'!$F$15+'[4]7一般公共预算支出表'!$F$15+'[2]7一般公共预算支出表'!$F$15+'[5]7一般公共预算支出表'!$F$15</f>
        <v>90.231912</v>
      </c>
      <c r="G18" s="13">
        <v>90.23</v>
      </c>
      <c r="H18" s="13">
        <v>90.23</v>
      </c>
      <c r="I18" s="13"/>
      <c r="J18" s="13"/>
      <c r="K18" s="13"/>
    </row>
    <row r="19" ht="22.9" customHeight="1" spans="1:11">
      <c r="A19" s="18" t="s">
        <v>190</v>
      </c>
      <c r="B19" s="47" t="s">
        <v>193</v>
      </c>
      <c r="C19" s="18"/>
      <c r="D19" s="14" t="s">
        <v>285</v>
      </c>
      <c r="E19" s="14" t="s">
        <v>286</v>
      </c>
      <c r="F19" s="13">
        <f>'[1]7一般公共预算支出表'!$F$19+'[6]7一般公共预算支出表'!$F$16+'[3]7一般公共预算支出表'!$F$16+'[4]7一般公共预算支出表'!$F$16+'[2]7一般公共预算支出表'!$F$16+'[5]7一般公共预算支出表'!$F$16</f>
        <v>90.231912</v>
      </c>
      <c r="G19" s="13">
        <v>90.23</v>
      </c>
      <c r="H19" s="13">
        <v>90.23</v>
      </c>
      <c r="I19" s="13"/>
      <c r="J19" s="13"/>
      <c r="K19" s="13"/>
    </row>
    <row r="20" ht="22.9" customHeight="1" spans="1:11">
      <c r="A20" s="23" t="s">
        <v>190</v>
      </c>
      <c r="B20" s="23" t="s">
        <v>193</v>
      </c>
      <c r="C20" s="23" t="s">
        <v>172</v>
      </c>
      <c r="D20" s="19" t="s">
        <v>287</v>
      </c>
      <c r="E20" s="5" t="s">
        <v>288</v>
      </c>
      <c r="F20" s="6">
        <f>'[1]7一般公共预算支出表'!$F$20</f>
        <v>25.801512</v>
      </c>
      <c r="G20" s="6">
        <v>25.8</v>
      </c>
      <c r="H20" s="21">
        <v>25.8</v>
      </c>
      <c r="I20" s="21"/>
      <c r="J20" s="21"/>
      <c r="K20" s="21"/>
    </row>
    <row r="21" ht="22.9" customHeight="1" spans="1:11">
      <c r="A21" s="23">
        <v>210</v>
      </c>
      <c r="B21" s="23">
        <v>11</v>
      </c>
      <c r="C21" s="74" t="s">
        <v>198</v>
      </c>
      <c r="D21" s="19">
        <v>2101102</v>
      </c>
      <c r="E21" s="5" t="s">
        <v>245</v>
      </c>
      <c r="F21" s="6">
        <f>'[6]7一般公共预算支出表'!$F$17+'[3]7一般公共预算支出表'!$F$17+'[4]7一般公共预算支出表'!$F$17+'[2]7一般公共预算支出表'!$F$17+'[5]7一般公共预算支出表'!$F$17</f>
        <v>54.932304</v>
      </c>
      <c r="G21" s="6">
        <v>54.93</v>
      </c>
      <c r="H21" s="21">
        <v>54.93</v>
      </c>
      <c r="I21" s="21"/>
      <c r="J21" s="21"/>
      <c r="K21" s="21"/>
    </row>
    <row r="22" ht="22.9" customHeight="1" spans="1:11">
      <c r="A22" s="23" t="s">
        <v>190</v>
      </c>
      <c r="B22" s="23" t="s">
        <v>193</v>
      </c>
      <c r="C22" s="23" t="s">
        <v>200</v>
      </c>
      <c r="D22" s="19" t="s">
        <v>289</v>
      </c>
      <c r="E22" s="5" t="s">
        <v>290</v>
      </c>
      <c r="F22" s="6">
        <v>9.5</v>
      </c>
      <c r="G22" s="6">
        <v>9.5</v>
      </c>
      <c r="H22" s="21">
        <v>9.5</v>
      </c>
      <c r="I22" s="21"/>
      <c r="J22" s="21"/>
      <c r="K22" s="21"/>
    </row>
    <row r="23" ht="22.9" customHeight="1" spans="1:11">
      <c r="A23" s="18" t="s">
        <v>203</v>
      </c>
      <c r="B23" s="18"/>
      <c r="C23" s="18"/>
      <c r="D23" s="14" t="s">
        <v>204</v>
      </c>
      <c r="E23" s="14" t="s">
        <v>205</v>
      </c>
      <c r="F23" s="13">
        <f>'[1]7一般公共预算支出表'!$F$22+'[6]7一般公共预算支出表'!$F$19+'[3]7一般公共预算支出表'!$F$19+'[4]7一般公共预算支出表'!$F$19+'[2]7一般公共预算支出表'!$F$19+'[5]7一般公共预算支出表'!$F$19</f>
        <v>3572.133</v>
      </c>
      <c r="G23" s="13">
        <f>'[6]7一般公共预算支出表'!$G$19+'[3]7一般公共预算支出表'!$G$19+'[4]7一般公共预算支出表'!$G$19+'[2]7一般公共预算支出表'!$G$20+'[5]7一般公共预算支出表'!$G$19</f>
        <v>973.733</v>
      </c>
      <c r="H23" s="13">
        <f>'[6]7一般公共预算支出表'!$H$19+'[3]7一般公共预算支出表'!$H$19+'[4]7一般公共预算支出表'!$H$19+'[2]7一般公共预算支出表'!$H$19+'[5]7一般公共预算支出表'!$H$19</f>
        <v>791.213</v>
      </c>
      <c r="I23" s="13"/>
      <c r="J23" s="13">
        <f>'[6]7一般公共预算支出表'!$J$19+'[3]7一般公共预算支出表'!$J$19+'[4]7一般公共预算支出表'!$J$19+'[2]7一般公共预算支出表'!$J$19+'[5]7一般公共预算支出表'!$J$19</f>
        <v>182.52</v>
      </c>
      <c r="K23" s="13">
        <f>'[1]7一般公共预算支出表'!$K$22+'[2]7一般公共预算支出表'!$K$19</f>
        <v>2598.4</v>
      </c>
    </row>
    <row r="24" ht="22.9" customHeight="1" spans="1:11">
      <c r="A24" s="18" t="s">
        <v>203</v>
      </c>
      <c r="B24" s="47" t="s">
        <v>172</v>
      </c>
      <c r="C24" s="18"/>
      <c r="D24" s="14" t="s">
        <v>291</v>
      </c>
      <c r="E24" s="14" t="s">
        <v>292</v>
      </c>
      <c r="F24" s="13">
        <f>'[1]7一般公共预算支出表'!$F$23+'[6]7一般公共预算支出表'!$F$20+'[3]7一般公共预算支出表'!$F$20+'[4]7一般公共预算支出表'!$F$20+'[5]7一般公共预算支出表'!$F$20</f>
        <v>1422.8356</v>
      </c>
      <c r="G24" s="13">
        <f>'[6]7一般公共预算支出表'!$G$20+'[3]7一般公共预算支出表'!$G$20+'[4]7一般公共预算支出表'!$G$20+'[5]7一般公共预算支出表'!$G$20</f>
        <v>798.4356</v>
      </c>
      <c r="H24" s="13">
        <f>'[6]7一般公共预算支出表'!$H$20+'[3]7一般公共预算支出表'!$H$20+'[4]7一般公共预算支出表'!$H$20+'[5]7一般公共预算支出表'!$H$20</f>
        <v>638.7156</v>
      </c>
      <c r="I24" s="13"/>
      <c r="J24" s="13">
        <f>'[6]7一般公共预算支出表'!$J$20+'[3]7一般公共预算支出表'!$J$20+'[4]7一般公共预算支出表'!$J$20+'[5]7一般公共预算支出表'!$J$20</f>
        <v>159.72</v>
      </c>
      <c r="K24" s="13">
        <v>624.4</v>
      </c>
    </row>
    <row r="25" ht="22.9" customHeight="1" spans="1:11">
      <c r="A25" s="23" t="s">
        <v>203</v>
      </c>
      <c r="B25" s="23" t="s">
        <v>172</v>
      </c>
      <c r="C25" s="23" t="s">
        <v>172</v>
      </c>
      <c r="D25" s="19" t="s">
        <v>293</v>
      </c>
      <c r="E25" s="5" t="s">
        <v>278</v>
      </c>
      <c r="F25" s="6">
        <f>'[1]7一般公共预算支出表'!$F$24+'[6]7一般公共预算支出表'!$F$20+'[3]7一般公共预算支出表'!$F$21+'[4]7一般公共预算支出表'!$F$21+'[5]7一般公共预算支出表'!$F$21</f>
        <v>877.4356</v>
      </c>
      <c r="G25" s="6">
        <f>'[3]7一般公共预算支出表'!$G$21+'[4]7一般公共预算支出表'!$G$21+'[5]7一般公共预算支出表'!$G$21</f>
        <v>295.2951</v>
      </c>
      <c r="H25" s="21">
        <f>'[3]7一般公共预算支出表'!$H$21+'[4]7一般公共预算支出表'!$H$21+'[5]7一般公共预算支出表'!$H$21</f>
        <v>236.3751</v>
      </c>
      <c r="I25" s="21"/>
      <c r="J25" s="21">
        <f>'[3]7一般公共预算支出表'!$J$21+'[4]7一般公共预算支出表'!$J$21+'[5]7一般公共预算支出表'!$J$21</f>
        <v>58.92</v>
      </c>
      <c r="K25" s="21">
        <v>79</v>
      </c>
    </row>
    <row r="26" ht="22.9" customHeight="1" spans="1:11">
      <c r="A26" s="23" t="s">
        <v>203</v>
      </c>
      <c r="B26" s="23" t="s">
        <v>172</v>
      </c>
      <c r="C26" s="23" t="s">
        <v>209</v>
      </c>
      <c r="D26" s="19" t="s">
        <v>294</v>
      </c>
      <c r="E26" s="5" t="s">
        <v>295</v>
      </c>
      <c r="F26" s="6">
        <v>1048.54</v>
      </c>
      <c r="G26" s="6">
        <v>503.1405</v>
      </c>
      <c r="H26" s="21">
        <v>402.3405</v>
      </c>
      <c r="I26" s="21"/>
      <c r="J26" s="21">
        <v>100.8</v>
      </c>
      <c r="K26" s="21">
        <v>545.4</v>
      </c>
    </row>
    <row r="27" ht="22.9" customHeight="1" spans="1:11">
      <c r="A27" s="18" t="s">
        <v>203</v>
      </c>
      <c r="B27" s="47" t="s">
        <v>180</v>
      </c>
      <c r="C27" s="18"/>
      <c r="D27" s="14" t="s">
        <v>296</v>
      </c>
      <c r="E27" s="14" t="s">
        <v>248</v>
      </c>
      <c r="F27" s="13">
        <v>2149.3</v>
      </c>
      <c r="G27" s="13">
        <v>175.2974</v>
      </c>
      <c r="H27" s="13">
        <v>152.4974</v>
      </c>
      <c r="I27" s="13"/>
      <c r="J27" s="13">
        <v>22.8</v>
      </c>
      <c r="K27" s="13">
        <v>1974</v>
      </c>
    </row>
    <row r="28" ht="22.9" customHeight="1" spans="1:11">
      <c r="A28" s="23" t="s">
        <v>203</v>
      </c>
      <c r="B28" s="23" t="s">
        <v>180</v>
      </c>
      <c r="C28" s="23" t="s">
        <v>172</v>
      </c>
      <c r="D28" s="19" t="s">
        <v>297</v>
      </c>
      <c r="E28" s="5" t="s">
        <v>213</v>
      </c>
      <c r="F28" s="6">
        <v>2149.3</v>
      </c>
      <c r="G28" s="6">
        <v>175.2974</v>
      </c>
      <c r="H28" s="21">
        <v>152.4974</v>
      </c>
      <c r="I28" s="21"/>
      <c r="J28" s="21">
        <v>22.8</v>
      </c>
      <c r="K28" s="21">
        <v>1974</v>
      </c>
    </row>
    <row r="29" ht="22.9" customHeight="1" spans="1:11">
      <c r="A29" s="18" t="s">
        <v>216</v>
      </c>
      <c r="B29" s="18"/>
      <c r="C29" s="18"/>
      <c r="D29" s="14" t="s">
        <v>217</v>
      </c>
      <c r="E29" s="14" t="s">
        <v>218</v>
      </c>
      <c r="F29" s="13">
        <f>'[1]7一般公共预算支出表'!$F$28+'[6]7一般公共预算支出表'!$F$22+'[3]7一般公共预算支出表'!$F$22+'[4]7一般公共预算支出表'!$F$22+'[2]7一般公共预算支出表'!$F$22+'[5]7一般公共预算支出表'!$F$22</f>
        <v>113.977152</v>
      </c>
      <c r="G29" s="13">
        <v>113.98</v>
      </c>
      <c r="H29" s="13">
        <v>113.98</v>
      </c>
      <c r="I29" s="13"/>
      <c r="J29" s="13"/>
      <c r="K29" s="13"/>
    </row>
    <row r="30" ht="22.9" customHeight="1" spans="1:11">
      <c r="A30" s="18" t="s">
        <v>216</v>
      </c>
      <c r="B30" s="47" t="s">
        <v>198</v>
      </c>
      <c r="C30" s="18"/>
      <c r="D30" s="14" t="s">
        <v>298</v>
      </c>
      <c r="E30" s="14" t="s">
        <v>299</v>
      </c>
      <c r="F30" s="13">
        <v>113.977152</v>
      </c>
      <c r="G30" s="13">
        <v>113.98</v>
      </c>
      <c r="H30" s="13">
        <v>113.98</v>
      </c>
      <c r="I30" s="13"/>
      <c r="J30" s="13"/>
      <c r="K30" s="13"/>
    </row>
    <row r="31" ht="22.9" customHeight="1" spans="1:11">
      <c r="A31" s="23" t="s">
        <v>216</v>
      </c>
      <c r="B31" s="23" t="s">
        <v>198</v>
      </c>
      <c r="C31" s="23" t="s">
        <v>172</v>
      </c>
      <c r="D31" s="19" t="s">
        <v>300</v>
      </c>
      <c r="E31" s="5" t="s">
        <v>301</v>
      </c>
      <c r="F31" s="6">
        <v>113.977152</v>
      </c>
      <c r="G31" s="6">
        <v>113.98</v>
      </c>
      <c r="H31" s="6">
        <v>113.98</v>
      </c>
      <c r="I31" s="21"/>
      <c r="J31" s="21"/>
      <c r="K31" s="21"/>
    </row>
    <row r="32" ht="16.35" customHeight="1" spans="1:5">
      <c r="A32" s="7" t="s">
        <v>302</v>
      </c>
      <c r="B32" s="7"/>
      <c r="C32" s="7"/>
      <c r="D32" s="7"/>
      <c r="E32" s="7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刘莉</cp:lastModifiedBy>
  <dcterms:created xsi:type="dcterms:W3CDTF">2025-02-23T23:59:00Z</dcterms:created>
  <dcterms:modified xsi:type="dcterms:W3CDTF">2025-02-26T03:07:55Z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7D875C4372144729AB9B53A82A5E1629_12</vt:lpwstr>
  </property>
  <property fmtid="{D5CDD505-2E9C-101B-9397-08002B2CF9AE}" pid="3" name="KSOProductBuildVer">
    <vt:lpwstr>2052-12.1.0.18912</vt:lpwstr>
  </property>
</Properties>
</file>